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pivotTables/pivotTable6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67" activeTab="6"/>
  </bookViews>
  <sheets>
    <sheet name="evenements" sheetId="4" r:id="rId1"/>
    <sheet name="présents v1" sheetId="7" r:id="rId2"/>
    <sheet name="data" sheetId="1" r:id="rId3"/>
    <sheet name="nb arrivées" sheetId="6" r:id="rId4"/>
    <sheet name="tps de sejour" sheetId="8" r:id="rId5"/>
    <sheet name="présents v2" sheetId="9" r:id="rId6"/>
    <sheet name="présents v3" sheetId="12" r:id="rId7"/>
  </sheets>
  <calcPr calcId="152511"/>
  <pivotCaches>
    <pivotCache cacheId="0" r:id="rId8"/>
    <pivotCache cacheId="1" r:id="rId9"/>
  </pivotCaches>
</workbook>
</file>

<file path=xl/calcChain.xml><?xml version="1.0" encoding="utf-8"?>
<calcChain xmlns="http://schemas.openxmlformats.org/spreadsheetml/2006/main">
  <c r="D38" i="12" l="1" a="1"/>
  <c r="D38" i="12" s="1"/>
  <c r="E38" i="12" a="1"/>
  <c r="E38" i="12" s="1"/>
  <c r="F38" i="12" a="1"/>
  <c r="F38" i="12" s="1"/>
  <c r="G38" i="12" a="1"/>
  <c r="G38" i="12" s="1"/>
  <c r="H38" i="12" a="1"/>
  <c r="H38" i="12" s="1"/>
  <c r="I38" i="12" a="1"/>
  <c r="I38" i="12" s="1"/>
  <c r="J38" i="12" a="1"/>
  <c r="J38" i="12" s="1"/>
  <c r="D39" i="12" a="1"/>
  <c r="D39" i="12" s="1"/>
  <c r="E39" i="12" a="1"/>
  <c r="E39" i="12" s="1"/>
  <c r="F39" i="12" a="1"/>
  <c r="F39" i="12" s="1"/>
  <c r="G39" i="12" a="1"/>
  <c r="G39" i="12" s="1"/>
  <c r="H39" i="12" a="1"/>
  <c r="H39" i="12" s="1"/>
  <c r="I39" i="12" a="1"/>
  <c r="I39" i="12" s="1"/>
  <c r="J39" i="12" a="1"/>
  <c r="J39" i="12" s="1"/>
  <c r="D40" i="12" a="1"/>
  <c r="D40" i="12" s="1"/>
  <c r="E40" i="12" a="1"/>
  <c r="E40" i="12" s="1"/>
  <c r="F40" i="12" a="1"/>
  <c r="F40" i="12" s="1"/>
  <c r="G40" i="12" a="1"/>
  <c r="G40" i="12" s="1"/>
  <c r="H40" i="12" a="1"/>
  <c r="H40" i="12" s="1"/>
  <c r="I40" i="12" a="1"/>
  <c r="I40" i="12" s="1"/>
  <c r="J40" i="12" a="1"/>
  <c r="J40" i="12" s="1"/>
  <c r="D41" i="12" a="1"/>
  <c r="D41" i="12" s="1"/>
  <c r="E41" i="12" a="1"/>
  <c r="E41" i="12" s="1"/>
  <c r="F41" i="12" a="1"/>
  <c r="F41" i="12" s="1"/>
  <c r="G41" i="12" a="1"/>
  <c r="G41" i="12" s="1"/>
  <c r="H41" i="12" a="1"/>
  <c r="H41" i="12" s="1"/>
  <c r="I41" i="12" a="1"/>
  <c r="I41" i="12" s="1"/>
  <c r="J41" i="12" a="1"/>
  <c r="J41" i="12" s="1"/>
  <c r="D42" i="12" a="1"/>
  <c r="D42" i="12" s="1"/>
  <c r="E42" i="12" a="1"/>
  <c r="E42" i="12" s="1"/>
  <c r="F42" i="12" a="1"/>
  <c r="F42" i="12" s="1"/>
  <c r="G42" i="12" a="1"/>
  <c r="G42" i="12" s="1"/>
  <c r="H42" i="12" a="1"/>
  <c r="H42" i="12" s="1"/>
  <c r="I42" i="12" a="1"/>
  <c r="I42" i="12" s="1"/>
  <c r="J42" i="12" a="1"/>
  <c r="J42" i="12" s="1"/>
  <c r="D43" i="12" a="1"/>
  <c r="D43" i="12" s="1"/>
  <c r="E43" i="12" a="1"/>
  <c r="E43" i="12" s="1"/>
  <c r="F43" i="12" a="1"/>
  <c r="F43" i="12" s="1"/>
  <c r="G43" i="12" a="1"/>
  <c r="G43" i="12" s="1"/>
  <c r="H43" i="12" a="1"/>
  <c r="H43" i="12" s="1"/>
  <c r="I43" i="12" a="1"/>
  <c r="I43" i="12" s="1"/>
  <c r="J43" i="12" a="1"/>
  <c r="J43" i="12" s="1"/>
  <c r="D44" i="12" a="1"/>
  <c r="D44" i="12" s="1"/>
  <c r="E44" i="12" a="1"/>
  <c r="E44" i="12" s="1"/>
  <c r="F44" i="12" a="1"/>
  <c r="F44" i="12" s="1"/>
  <c r="G44" i="12" a="1"/>
  <c r="G44" i="12"/>
  <c r="H44" i="12" a="1"/>
  <c r="H44" i="12" s="1"/>
  <c r="I44" i="12" a="1"/>
  <c r="I44" i="12" s="1"/>
  <c r="J44" i="12" a="1"/>
  <c r="J44" i="12" s="1"/>
  <c r="D45" i="12" a="1"/>
  <c r="D45" i="12" s="1"/>
  <c r="E45" i="12" a="1"/>
  <c r="E45" i="12" s="1"/>
  <c r="F45" i="12" a="1"/>
  <c r="F45" i="12" s="1"/>
  <c r="G45" i="12" a="1"/>
  <c r="G45" i="12" s="1"/>
  <c r="H45" i="12" a="1"/>
  <c r="H45" i="12" s="1"/>
  <c r="I45" i="12" a="1"/>
  <c r="I45" i="12" s="1"/>
  <c r="J45" i="12" a="1"/>
  <c r="J45" i="12" s="1"/>
  <c r="D46" i="12" a="1"/>
  <c r="D46" i="12" s="1"/>
  <c r="E46" i="12" a="1"/>
  <c r="E46" i="12" s="1"/>
  <c r="F46" i="12" a="1"/>
  <c r="F46" i="12" s="1"/>
  <c r="G46" i="12" a="1"/>
  <c r="G46" i="12" s="1"/>
  <c r="H46" i="12" a="1"/>
  <c r="H46" i="12" s="1"/>
  <c r="I46" i="12" a="1"/>
  <c r="I46" i="12" s="1"/>
  <c r="J46" i="12" a="1"/>
  <c r="J46" i="12" s="1"/>
  <c r="D47" i="12" a="1"/>
  <c r="D47" i="12" s="1"/>
  <c r="E47" i="12" a="1"/>
  <c r="E47" i="12" s="1"/>
  <c r="F47" i="12" a="1"/>
  <c r="F47" i="12" s="1"/>
  <c r="G47" i="12" a="1"/>
  <c r="G47" i="12" s="1"/>
  <c r="H47" i="12" a="1"/>
  <c r="H47" i="12" s="1"/>
  <c r="I47" i="12" a="1"/>
  <c r="I47" i="12" s="1"/>
  <c r="J47" i="12" a="1"/>
  <c r="J47" i="12" s="1"/>
  <c r="D48" i="12" a="1"/>
  <c r="D48" i="12" s="1"/>
  <c r="E48" i="12" a="1"/>
  <c r="E48" i="12" s="1"/>
  <c r="F48" i="12" a="1"/>
  <c r="F48" i="12" s="1"/>
  <c r="G48" i="12" a="1"/>
  <c r="G48" i="12" s="1"/>
  <c r="H48" i="12" a="1"/>
  <c r="H48" i="12" s="1"/>
  <c r="I48" i="12" a="1"/>
  <c r="I48" i="12" s="1"/>
  <c r="J48" i="12" a="1"/>
  <c r="J48" i="12" s="1"/>
  <c r="D49" i="12" a="1"/>
  <c r="D49" i="12" s="1"/>
  <c r="E49" i="12" a="1"/>
  <c r="E49" i="12" s="1"/>
  <c r="F49" i="12" a="1"/>
  <c r="F49" i="12" s="1"/>
  <c r="G49" i="12" a="1"/>
  <c r="G49" i="12" s="1"/>
  <c r="H49" i="12" a="1"/>
  <c r="H49" i="12" s="1"/>
  <c r="I49" i="12" a="1"/>
  <c r="I49" i="12" s="1"/>
  <c r="J49" i="12" a="1"/>
  <c r="J49" i="12" s="1"/>
  <c r="D50" i="12" a="1"/>
  <c r="D50" i="12" s="1"/>
  <c r="E50" i="12" a="1"/>
  <c r="E50" i="12" s="1"/>
  <c r="F50" i="12" a="1"/>
  <c r="F50" i="12" s="1"/>
  <c r="G50" i="12" a="1"/>
  <c r="G50" i="12" s="1"/>
  <c r="H50" i="12" a="1"/>
  <c r="H50" i="12" s="1"/>
  <c r="I50" i="12" a="1"/>
  <c r="I50" i="12" s="1"/>
  <c r="J50" i="12" a="1"/>
  <c r="J50" i="12" s="1"/>
  <c r="D51" i="12" a="1"/>
  <c r="D51" i="12" s="1"/>
  <c r="E51" i="12" a="1"/>
  <c r="E51" i="12" s="1"/>
  <c r="F51" i="12" a="1"/>
  <c r="F51" i="12" s="1"/>
  <c r="G51" i="12" a="1"/>
  <c r="G51" i="12" s="1"/>
  <c r="H51" i="12" a="1"/>
  <c r="H51" i="12" s="1"/>
  <c r="I51" i="12" a="1"/>
  <c r="I51" i="12" s="1"/>
  <c r="J51" i="12" a="1"/>
  <c r="J51" i="12" s="1"/>
  <c r="D52" i="12" a="1"/>
  <c r="D52" i="12" s="1"/>
  <c r="E52" i="12" a="1"/>
  <c r="E52" i="12" s="1"/>
  <c r="F52" i="12" a="1"/>
  <c r="F52" i="12" s="1"/>
  <c r="G52" i="12" a="1"/>
  <c r="G52" i="12" s="1"/>
  <c r="H52" i="12" a="1"/>
  <c r="H52" i="12" s="1"/>
  <c r="I52" i="12" a="1"/>
  <c r="I52" i="12" s="1"/>
  <c r="J52" i="12" a="1"/>
  <c r="J52" i="12" s="1"/>
  <c r="D53" i="12" a="1"/>
  <c r="D53" i="12" s="1"/>
  <c r="E53" i="12" a="1"/>
  <c r="E53" i="12" s="1"/>
  <c r="F53" i="12" a="1"/>
  <c r="F53" i="12" s="1"/>
  <c r="G53" i="12" a="1"/>
  <c r="G53" i="12" s="1"/>
  <c r="H53" i="12" a="1"/>
  <c r="H53" i="12" s="1"/>
  <c r="I53" i="12" a="1"/>
  <c r="I53" i="12" s="1"/>
  <c r="J53" i="12" a="1"/>
  <c r="J53" i="12" s="1"/>
  <c r="D54" i="12" a="1"/>
  <c r="D54" i="12" s="1"/>
  <c r="E54" i="12" a="1"/>
  <c r="E54" i="12" s="1"/>
  <c r="F54" i="12" a="1"/>
  <c r="F54" i="12" s="1"/>
  <c r="G54" i="12" a="1"/>
  <c r="G54" i="12" s="1"/>
  <c r="H54" i="12" a="1"/>
  <c r="H54" i="12" s="1"/>
  <c r="I54" i="12" a="1"/>
  <c r="I54" i="12" s="1"/>
  <c r="J54" i="12" a="1"/>
  <c r="J54" i="12" s="1"/>
  <c r="D55" i="12" a="1"/>
  <c r="D55" i="12" s="1"/>
  <c r="E55" i="12" a="1"/>
  <c r="E55" i="12" s="1"/>
  <c r="F55" i="12" a="1"/>
  <c r="F55" i="12" s="1"/>
  <c r="G55" i="12" a="1"/>
  <c r="G55" i="12" s="1"/>
  <c r="H55" i="12" a="1"/>
  <c r="H55" i="12" s="1"/>
  <c r="I55" i="12" a="1"/>
  <c r="I55" i="12" s="1"/>
  <c r="J55" i="12" a="1"/>
  <c r="J55" i="12" s="1"/>
  <c r="D56" i="12" a="1"/>
  <c r="D56" i="12" s="1"/>
  <c r="E56" i="12" a="1"/>
  <c r="E56" i="12" s="1"/>
  <c r="F56" i="12" a="1"/>
  <c r="F56" i="12" s="1"/>
  <c r="G56" i="12" a="1"/>
  <c r="G56" i="12" s="1"/>
  <c r="H56" i="12" a="1"/>
  <c r="H56" i="12" s="1"/>
  <c r="I56" i="12" a="1"/>
  <c r="I56" i="12" s="1"/>
  <c r="J56" i="12" a="1"/>
  <c r="J56" i="12" s="1"/>
  <c r="D57" i="12" a="1"/>
  <c r="D57" i="12" s="1"/>
  <c r="E57" i="12" a="1"/>
  <c r="E57" i="12" s="1"/>
  <c r="F57" i="12" a="1"/>
  <c r="F57" i="12" s="1"/>
  <c r="G57" i="12" a="1"/>
  <c r="G57" i="12" s="1"/>
  <c r="H57" i="12" a="1"/>
  <c r="H57" i="12" s="1"/>
  <c r="I57" i="12" a="1"/>
  <c r="I57" i="12" s="1"/>
  <c r="J57" i="12" a="1"/>
  <c r="J57" i="12" s="1"/>
  <c r="D58" i="12" a="1"/>
  <c r="D58" i="12" s="1"/>
  <c r="E58" i="12" a="1"/>
  <c r="E58" i="12" s="1"/>
  <c r="F58" i="12" a="1"/>
  <c r="F58" i="12" s="1"/>
  <c r="G58" i="12" a="1"/>
  <c r="G58" i="12" s="1"/>
  <c r="H58" i="12" a="1"/>
  <c r="H58" i="12" s="1"/>
  <c r="I58" i="12" a="1"/>
  <c r="I58" i="12" s="1"/>
  <c r="J58" i="12" a="1"/>
  <c r="J58" i="12" s="1"/>
  <c r="D59" i="12" a="1"/>
  <c r="D59" i="12" s="1"/>
  <c r="E59" i="12" a="1"/>
  <c r="E59" i="12" s="1"/>
  <c r="F59" i="12" a="1"/>
  <c r="F59" i="12" s="1"/>
  <c r="G59" i="12" a="1"/>
  <c r="G59" i="12" s="1"/>
  <c r="H59" i="12" a="1"/>
  <c r="H59" i="12" s="1"/>
  <c r="I59" i="12" a="1"/>
  <c r="I59" i="12" s="1"/>
  <c r="J59" i="12" a="1"/>
  <c r="J59" i="12" s="1"/>
  <c r="D60" i="12" a="1"/>
  <c r="D60" i="12" s="1"/>
  <c r="E60" i="12" a="1"/>
  <c r="E60" i="12" s="1"/>
  <c r="F60" i="12" a="1"/>
  <c r="F60" i="12" s="1"/>
  <c r="G60" i="12" a="1"/>
  <c r="G60" i="12" s="1"/>
  <c r="H60" i="12" a="1"/>
  <c r="H60" i="12" s="1"/>
  <c r="I60" i="12" a="1"/>
  <c r="I60" i="12" s="1"/>
  <c r="J60" i="12" a="1"/>
  <c r="J60" i="12" s="1"/>
  <c r="E37" i="12" a="1"/>
  <c r="E37" i="12" s="1"/>
  <c r="F37" i="12" a="1"/>
  <c r="F37" i="12" s="1"/>
  <c r="G37" i="12" a="1"/>
  <c r="G37" i="12" s="1"/>
  <c r="H37" i="12" a="1"/>
  <c r="H37" i="12" s="1"/>
  <c r="I37" i="12" a="1"/>
  <c r="I37" i="12" s="1"/>
  <c r="J37" i="12" a="1"/>
  <c r="J37" i="12" s="1"/>
  <c r="D37" i="12" a="1"/>
  <c r="D37" i="12" s="1"/>
  <c r="A36" i="12"/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D74" i="9"/>
  <c r="H74" i="9"/>
  <c r="E75" i="9"/>
  <c r="I75" i="9"/>
  <c r="F76" i="9"/>
  <c r="J76" i="9"/>
  <c r="G77" i="9"/>
  <c r="D78" i="9"/>
  <c r="H78" i="9"/>
  <c r="E79" i="9"/>
  <c r="I79" i="9"/>
  <c r="F80" i="9"/>
  <c r="J80" i="9"/>
  <c r="G81" i="9"/>
  <c r="D82" i="9"/>
  <c r="H82" i="9"/>
  <c r="E83" i="9"/>
  <c r="I83" i="9"/>
  <c r="F84" i="9"/>
  <c r="J84" i="9"/>
  <c r="G85" i="9"/>
  <c r="D86" i="9"/>
  <c r="H86" i="9"/>
  <c r="E87" i="9"/>
  <c r="I87" i="9"/>
  <c r="F88" i="9"/>
  <c r="J88" i="9"/>
  <c r="G89" i="9"/>
  <c r="D90" i="9"/>
  <c r="H90" i="9"/>
  <c r="E91" i="9"/>
  <c r="I91" i="9"/>
  <c r="F92" i="9"/>
  <c r="J92" i="9"/>
  <c r="G93" i="9"/>
  <c r="D94" i="9"/>
  <c r="H94" i="9"/>
  <c r="E95" i="9"/>
  <c r="I95" i="9"/>
  <c r="F96" i="9"/>
  <c r="J96" i="9"/>
  <c r="H73" i="9"/>
  <c r="J75" i="9"/>
  <c r="H77" i="9"/>
  <c r="F79" i="9"/>
  <c r="D81" i="9"/>
  <c r="I82" i="9"/>
  <c r="G84" i="9"/>
  <c r="E86" i="9"/>
  <c r="J87" i="9"/>
  <c r="H89" i="9"/>
  <c r="F91" i="9"/>
  <c r="D93" i="9"/>
  <c r="I94" i="9"/>
  <c r="G96" i="9"/>
  <c r="E74" i="9"/>
  <c r="F74" i="9"/>
  <c r="J74" i="9"/>
  <c r="G75" i="9"/>
  <c r="D76" i="9"/>
  <c r="H76" i="9"/>
  <c r="E77" i="9"/>
  <c r="I77" i="9"/>
  <c r="F78" i="9"/>
  <c r="J78" i="9"/>
  <c r="G79" i="9"/>
  <c r="D80" i="9"/>
  <c r="H80" i="9"/>
  <c r="E81" i="9"/>
  <c r="I81" i="9"/>
  <c r="F82" i="9"/>
  <c r="J82" i="9"/>
  <c r="G83" i="9"/>
  <c r="D84" i="9"/>
  <c r="H84" i="9"/>
  <c r="E85" i="9"/>
  <c r="I85" i="9"/>
  <c r="F86" i="9"/>
  <c r="J86" i="9"/>
  <c r="G87" i="9"/>
  <c r="D88" i="9"/>
  <c r="H88" i="9"/>
  <c r="E89" i="9"/>
  <c r="I89" i="9"/>
  <c r="F90" i="9"/>
  <c r="J90" i="9"/>
  <c r="G91" i="9"/>
  <c r="D92" i="9"/>
  <c r="H92" i="9"/>
  <c r="E93" i="9"/>
  <c r="I93" i="9"/>
  <c r="F94" i="9"/>
  <c r="J94" i="9"/>
  <c r="G95" i="9"/>
  <c r="D96" i="9"/>
  <c r="H96" i="9"/>
  <c r="F73" i="9"/>
  <c r="J73" i="9"/>
  <c r="F75" i="9"/>
  <c r="G76" i="9"/>
  <c r="I78" i="9"/>
  <c r="J79" i="9"/>
  <c r="E82" i="9"/>
  <c r="F83" i="9"/>
  <c r="H85" i="9"/>
  <c r="I86" i="9"/>
  <c r="G88" i="9"/>
  <c r="I90" i="9"/>
  <c r="J91" i="9"/>
  <c r="H93" i="9"/>
  <c r="J95" i="9"/>
  <c r="I73" i="9"/>
  <c r="G74" i="9"/>
  <c r="D75" i="9"/>
  <c r="H75" i="9"/>
  <c r="E76" i="9"/>
  <c r="I76" i="9"/>
  <c r="F77" i="9"/>
  <c r="J77" i="9"/>
  <c r="G78" i="9"/>
  <c r="D79" i="9"/>
  <c r="H79" i="9"/>
  <c r="E80" i="9"/>
  <c r="I80" i="9"/>
  <c r="F81" i="9"/>
  <c r="J81" i="9"/>
  <c r="G82" i="9"/>
  <c r="D83" i="9"/>
  <c r="H83" i="9"/>
  <c r="E84" i="9"/>
  <c r="I84" i="9"/>
  <c r="F85" i="9"/>
  <c r="J85" i="9"/>
  <c r="G86" i="9"/>
  <c r="D87" i="9"/>
  <c r="H87" i="9"/>
  <c r="E88" i="9"/>
  <c r="I88" i="9"/>
  <c r="F89" i="9"/>
  <c r="J89" i="9"/>
  <c r="G90" i="9"/>
  <c r="D91" i="9"/>
  <c r="H91" i="9"/>
  <c r="E92" i="9"/>
  <c r="I92" i="9"/>
  <c r="F93" i="9"/>
  <c r="J93" i="9"/>
  <c r="G94" i="9"/>
  <c r="D95" i="9"/>
  <c r="H95" i="9"/>
  <c r="E96" i="9"/>
  <c r="I96" i="9"/>
  <c r="G73" i="9"/>
  <c r="I74" i="9"/>
  <c r="D77" i="9"/>
  <c r="E78" i="9"/>
  <c r="G80" i="9"/>
  <c r="H81" i="9"/>
  <c r="J83" i="9"/>
  <c r="D85" i="9"/>
  <c r="F87" i="9"/>
  <c r="D89" i="9"/>
  <c r="E90" i="9"/>
  <c r="G92" i="9"/>
  <c r="E94" i="9"/>
  <c r="F95" i="9"/>
  <c r="E73" i="9"/>
  <c r="D73" i="9"/>
  <c r="K1" i="1" l="1"/>
  <c r="K5" i="1"/>
  <c r="K6" i="1"/>
  <c r="K7" i="1"/>
  <c r="K2" i="1"/>
  <c r="K3" i="1"/>
  <c r="K4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D2" i="4" l="1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D1182" i="4"/>
  <c r="D1183" i="4"/>
  <c r="D1184" i="4"/>
  <c r="D1185" i="4"/>
  <c r="D1186" i="4"/>
  <c r="D1187" i="4"/>
  <c r="D1188" i="4"/>
  <c r="D1189" i="4"/>
  <c r="D1190" i="4"/>
  <c r="D1191" i="4"/>
  <c r="D1192" i="4"/>
  <c r="D1193" i="4"/>
  <c r="D1194" i="4"/>
  <c r="D1195" i="4"/>
  <c r="D1196" i="4"/>
  <c r="D1197" i="4"/>
  <c r="D1198" i="4"/>
  <c r="D1199" i="4"/>
  <c r="D1200" i="4"/>
  <c r="D1201" i="4"/>
  <c r="D1202" i="4"/>
  <c r="D1203" i="4"/>
  <c r="D1204" i="4"/>
  <c r="D1205" i="4"/>
  <c r="D1206" i="4"/>
  <c r="D1207" i="4"/>
  <c r="D1208" i="4"/>
  <c r="D1209" i="4"/>
  <c r="D1210" i="4"/>
  <c r="D1211" i="4"/>
  <c r="D1212" i="4"/>
  <c r="D1213" i="4"/>
  <c r="D1214" i="4"/>
  <c r="D1215" i="4"/>
  <c r="D1216" i="4"/>
  <c r="D1217" i="4"/>
  <c r="D1218" i="4"/>
  <c r="D1219" i="4"/>
  <c r="D1220" i="4"/>
  <c r="D1221" i="4"/>
  <c r="D1222" i="4"/>
  <c r="D1223" i="4"/>
  <c r="D1224" i="4"/>
  <c r="D1225" i="4"/>
  <c r="D1226" i="4"/>
  <c r="D1227" i="4"/>
  <c r="D1228" i="4"/>
  <c r="D1229" i="4"/>
  <c r="D1230" i="4"/>
  <c r="D1231" i="4"/>
  <c r="D1232" i="4"/>
  <c r="D1233" i="4"/>
  <c r="D1234" i="4"/>
  <c r="D1235" i="4"/>
  <c r="D1236" i="4"/>
  <c r="D1237" i="4"/>
  <c r="D1238" i="4"/>
  <c r="D1239" i="4"/>
  <c r="D1240" i="4"/>
  <c r="D1241" i="4"/>
  <c r="D1242" i="4"/>
  <c r="D1243" i="4"/>
  <c r="D1244" i="4"/>
  <c r="D1245" i="4"/>
  <c r="D1246" i="4"/>
  <c r="D1247" i="4"/>
  <c r="D1248" i="4"/>
  <c r="D1249" i="4"/>
  <c r="D1250" i="4"/>
  <c r="D1251" i="4"/>
  <c r="D1252" i="4"/>
  <c r="D1253" i="4"/>
  <c r="D1254" i="4"/>
  <c r="D1255" i="4"/>
  <c r="D1256" i="4"/>
  <c r="D1257" i="4"/>
  <c r="D1258" i="4"/>
  <c r="D1259" i="4"/>
  <c r="D1260" i="4"/>
  <c r="D1261" i="4"/>
  <c r="D1262" i="4"/>
  <c r="D1263" i="4"/>
  <c r="D1264" i="4"/>
  <c r="D1265" i="4"/>
  <c r="D1266" i="4"/>
  <c r="D1267" i="4"/>
  <c r="D1268" i="4"/>
  <c r="D1269" i="4"/>
  <c r="D1270" i="4"/>
  <c r="D1271" i="4"/>
  <c r="D1272" i="4"/>
  <c r="D1273" i="4"/>
  <c r="D1274" i="4"/>
  <c r="D1275" i="4"/>
  <c r="D1276" i="4"/>
  <c r="D1277" i="4"/>
  <c r="D1278" i="4"/>
  <c r="D1279" i="4"/>
  <c r="D1280" i="4"/>
  <c r="D1281" i="4"/>
  <c r="D1282" i="4"/>
  <c r="D1283" i="4"/>
  <c r="D1284" i="4"/>
  <c r="D1285" i="4"/>
  <c r="D1286" i="4"/>
  <c r="D1287" i="4"/>
  <c r="D1288" i="4"/>
  <c r="D1289" i="4"/>
  <c r="D1290" i="4"/>
  <c r="D1291" i="4"/>
  <c r="D1292" i="4"/>
  <c r="D1293" i="4"/>
  <c r="D1294" i="4"/>
  <c r="D1295" i="4"/>
  <c r="D1296" i="4"/>
  <c r="D1297" i="4"/>
  <c r="D1298" i="4"/>
  <c r="D1299" i="4"/>
  <c r="D1300" i="4"/>
  <c r="D1301" i="4"/>
  <c r="D1302" i="4"/>
  <c r="D1303" i="4"/>
  <c r="D1304" i="4"/>
  <c r="D1305" i="4"/>
  <c r="D1306" i="4"/>
  <c r="D1307" i="4"/>
  <c r="D1308" i="4"/>
  <c r="D1309" i="4"/>
  <c r="D1310" i="4"/>
  <c r="D1311" i="4"/>
  <c r="D1312" i="4"/>
  <c r="D1313" i="4"/>
  <c r="D1314" i="4"/>
  <c r="D1315" i="4"/>
  <c r="D1316" i="4"/>
  <c r="D1317" i="4"/>
  <c r="D1318" i="4"/>
  <c r="D1319" i="4"/>
  <c r="D1320" i="4"/>
  <c r="D1321" i="4"/>
  <c r="D1322" i="4"/>
  <c r="D1323" i="4"/>
  <c r="D1324" i="4"/>
  <c r="D1325" i="4"/>
  <c r="D1326" i="4"/>
  <c r="D1327" i="4"/>
  <c r="D1328" i="4"/>
  <c r="D1329" i="4"/>
  <c r="D1330" i="4"/>
  <c r="D1331" i="4"/>
  <c r="D1332" i="4"/>
  <c r="D1333" i="4"/>
  <c r="D1334" i="4"/>
  <c r="D1335" i="4"/>
  <c r="D1336" i="4"/>
  <c r="D1337" i="4"/>
  <c r="D1338" i="4"/>
  <c r="D1339" i="4"/>
  <c r="D1340" i="4"/>
  <c r="D1341" i="4"/>
  <c r="D1342" i="4"/>
  <c r="D1343" i="4"/>
  <c r="D1344" i="4"/>
  <c r="D1345" i="4"/>
  <c r="D1346" i="4"/>
  <c r="D1347" i="4"/>
  <c r="D1348" i="4"/>
  <c r="D1349" i="4"/>
  <c r="D1350" i="4"/>
  <c r="D1351" i="4"/>
  <c r="D1352" i="4"/>
  <c r="D1353" i="4"/>
  <c r="D1354" i="4"/>
  <c r="D1355" i="4"/>
  <c r="D1356" i="4"/>
  <c r="D1357" i="4"/>
  <c r="D1358" i="4"/>
  <c r="D1359" i="4"/>
  <c r="D1360" i="4"/>
  <c r="D1361" i="4"/>
  <c r="D1362" i="4"/>
  <c r="D1363" i="4"/>
  <c r="D1364" i="4"/>
  <c r="D1365" i="4"/>
  <c r="D1366" i="4"/>
  <c r="D1367" i="4"/>
  <c r="D1368" i="4"/>
  <c r="D1369" i="4"/>
  <c r="D1370" i="4"/>
  <c r="D1371" i="4"/>
  <c r="D1372" i="4"/>
  <c r="D1373" i="4"/>
  <c r="D1374" i="4"/>
  <c r="D1375" i="4"/>
  <c r="D1376" i="4"/>
  <c r="D1377" i="4"/>
  <c r="D1378" i="4"/>
  <c r="D1379" i="4"/>
  <c r="D1380" i="4"/>
  <c r="D1381" i="4"/>
  <c r="D1382" i="4"/>
  <c r="D1383" i="4"/>
  <c r="D1384" i="4"/>
  <c r="D1385" i="4"/>
  <c r="D1386" i="4"/>
  <c r="D1387" i="4"/>
  <c r="D1388" i="4"/>
  <c r="D1389" i="4"/>
  <c r="D1390" i="4"/>
  <c r="D1391" i="4"/>
  <c r="D1392" i="4"/>
  <c r="D1393" i="4"/>
  <c r="D1394" i="4"/>
  <c r="D1395" i="4"/>
  <c r="D1396" i="4"/>
  <c r="D1397" i="4"/>
  <c r="D1398" i="4"/>
  <c r="D1399" i="4"/>
  <c r="D1400" i="4"/>
  <c r="D1401" i="4"/>
  <c r="D1402" i="4"/>
  <c r="D1403" i="4"/>
  <c r="D1404" i="4"/>
  <c r="D1405" i="4"/>
  <c r="D1406" i="4"/>
  <c r="D1407" i="4"/>
  <c r="D1408" i="4"/>
  <c r="D1409" i="4"/>
  <c r="D1410" i="4"/>
  <c r="D1411" i="4"/>
  <c r="D1412" i="4"/>
  <c r="D1413" i="4"/>
  <c r="D1414" i="4"/>
  <c r="D1415" i="4"/>
  <c r="D1416" i="4"/>
  <c r="D1417" i="4"/>
  <c r="D1418" i="4"/>
  <c r="D1419" i="4"/>
  <c r="D1420" i="4"/>
  <c r="D1421" i="4"/>
  <c r="D1422" i="4"/>
  <c r="D1423" i="4"/>
  <c r="D1424" i="4"/>
  <c r="D1425" i="4"/>
  <c r="D1426" i="4"/>
  <c r="D1427" i="4"/>
  <c r="D1428" i="4"/>
  <c r="D1429" i="4"/>
  <c r="D1430" i="4"/>
  <c r="D1431" i="4"/>
  <c r="D1432" i="4"/>
  <c r="D1433" i="4"/>
  <c r="D1434" i="4"/>
  <c r="D1435" i="4"/>
  <c r="D1436" i="4"/>
  <c r="D1437" i="4"/>
  <c r="D1438" i="4"/>
  <c r="D1439" i="4"/>
  <c r="D1440" i="4"/>
  <c r="D1441" i="4"/>
  <c r="D1442" i="4"/>
  <c r="D1443" i="4"/>
  <c r="D1444" i="4"/>
  <c r="D1445" i="4"/>
  <c r="D1446" i="4"/>
  <c r="D1447" i="4"/>
  <c r="D1448" i="4"/>
  <c r="D1449" i="4"/>
  <c r="D1450" i="4"/>
  <c r="D1451" i="4"/>
  <c r="D1452" i="4"/>
  <c r="D1453" i="4"/>
  <c r="D1454" i="4"/>
  <c r="D1455" i="4"/>
  <c r="D1456" i="4"/>
  <c r="D1457" i="4"/>
  <c r="D1458" i="4"/>
  <c r="D1459" i="4"/>
  <c r="D1460" i="4"/>
  <c r="D1461" i="4"/>
  <c r="D1462" i="4"/>
  <c r="D1463" i="4"/>
  <c r="D1464" i="4"/>
  <c r="D1465" i="4"/>
  <c r="D1466" i="4"/>
  <c r="D1467" i="4"/>
  <c r="D1468" i="4"/>
  <c r="D1469" i="4"/>
  <c r="D1470" i="4"/>
  <c r="D1471" i="4"/>
  <c r="D1472" i="4"/>
  <c r="D1473" i="4"/>
  <c r="D1474" i="4"/>
  <c r="D1475" i="4"/>
  <c r="D1476" i="4"/>
  <c r="D1477" i="4"/>
  <c r="D1478" i="4"/>
  <c r="D1479" i="4"/>
  <c r="D1480" i="4"/>
  <c r="D1481" i="4"/>
  <c r="D1482" i="4"/>
  <c r="D1483" i="4"/>
  <c r="D1484" i="4"/>
  <c r="D1485" i="4"/>
  <c r="D1486" i="4"/>
  <c r="D1487" i="4"/>
  <c r="D1488" i="4"/>
  <c r="D1489" i="4"/>
  <c r="D1490" i="4"/>
  <c r="D1491" i="4"/>
  <c r="D1492" i="4"/>
  <c r="D1493" i="4"/>
  <c r="D1494" i="4"/>
  <c r="D1495" i="4"/>
  <c r="D1496" i="4"/>
  <c r="D1497" i="4"/>
  <c r="D1498" i="4"/>
  <c r="D1499" i="4"/>
  <c r="D1500" i="4"/>
  <c r="D1501" i="4"/>
  <c r="D1502" i="4"/>
  <c r="D1503" i="4"/>
  <c r="D1504" i="4"/>
  <c r="D1505" i="4"/>
  <c r="D1506" i="4"/>
  <c r="D1507" i="4"/>
  <c r="D1508" i="4"/>
  <c r="D1509" i="4"/>
  <c r="D1510" i="4"/>
  <c r="D1511" i="4"/>
  <c r="D1512" i="4"/>
  <c r="D1513" i="4"/>
  <c r="D1514" i="4"/>
  <c r="D1515" i="4"/>
  <c r="D1516" i="4"/>
  <c r="D1517" i="4"/>
  <c r="D1518" i="4"/>
  <c r="D1519" i="4"/>
  <c r="D1520" i="4"/>
  <c r="D1521" i="4"/>
  <c r="D1522" i="4"/>
  <c r="D1523" i="4"/>
  <c r="D1524" i="4"/>
  <c r="D1525" i="4"/>
  <c r="D1526" i="4"/>
  <c r="D1527" i="4"/>
  <c r="D1528" i="4"/>
  <c r="D1529" i="4"/>
  <c r="D1530" i="4"/>
  <c r="D1531" i="4"/>
  <c r="D1532" i="4"/>
  <c r="D1533" i="4"/>
  <c r="D1534" i="4"/>
  <c r="D1535" i="4"/>
  <c r="D1536" i="4"/>
  <c r="D1537" i="4"/>
  <c r="D1538" i="4"/>
  <c r="D1539" i="4"/>
  <c r="D1540" i="4"/>
  <c r="D1541" i="4"/>
  <c r="D1542" i="4"/>
  <c r="D1543" i="4"/>
  <c r="D1544" i="4"/>
  <c r="D1545" i="4"/>
  <c r="D1546" i="4"/>
  <c r="D1547" i="4"/>
  <c r="D1548" i="4"/>
  <c r="D1549" i="4"/>
  <c r="D1550" i="4"/>
  <c r="D1551" i="4"/>
  <c r="D1552" i="4"/>
  <c r="D1553" i="4"/>
  <c r="D1554" i="4"/>
  <c r="D1555" i="4"/>
  <c r="D1556" i="4"/>
  <c r="D1557" i="4"/>
  <c r="D1558" i="4"/>
  <c r="D1559" i="4"/>
  <c r="D1560" i="4"/>
  <c r="D1561" i="4"/>
  <c r="D1562" i="4"/>
  <c r="D1563" i="4"/>
  <c r="D1564" i="4"/>
  <c r="D1565" i="4"/>
  <c r="D1566" i="4"/>
  <c r="D1567" i="4"/>
  <c r="D1568" i="4"/>
  <c r="D1569" i="4"/>
  <c r="D1570" i="4"/>
  <c r="D1571" i="4"/>
  <c r="D1572" i="4"/>
  <c r="D1573" i="4"/>
  <c r="D1574" i="4"/>
  <c r="D1575" i="4"/>
  <c r="D1576" i="4"/>
  <c r="D1577" i="4"/>
  <c r="D1578" i="4"/>
  <c r="D1579" i="4"/>
  <c r="D1580" i="4"/>
  <c r="D1581" i="4"/>
  <c r="D1582" i="4"/>
  <c r="D1583" i="4"/>
  <c r="D1584" i="4"/>
  <c r="D1585" i="4"/>
  <c r="D1586" i="4"/>
  <c r="D1587" i="4"/>
  <c r="D1588" i="4"/>
  <c r="D1589" i="4"/>
  <c r="D1590" i="4"/>
  <c r="D1591" i="4"/>
  <c r="D1592" i="4"/>
  <c r="D1593" i="4"/>
  <c r="D1594" i="4"/>
  <c r="D1595" i="4"/>
  <c r="D1596" i="4"/>
  <c r="D1597" i="4"/>
  <c r="D1598" i="4"/>
  <c r="D1599" i="4"/>
  <c r="D1600" i="4"/>
  <c r="D1601" i="4"/>
  <c r="D1602" i="4"/>
  <c r="D1603" i="4"/>
  <c r="D1604" i="4"/>
  <c r="D1605" i="4"/>
  <c r="D1606" i="4"/>
  <c r="D1607" i="4"/>
  <c r="D1608" i="4"/>
  <c r="D1609" i="4"/>
  <c r="D1610" i="4"/>
  <c r="D1611" i="4"/>
  <c r="D1612" i="4"/>
  <c r="D1613" i="4"/>
  <c r="D1614" i="4"/>
  <c r="D1615" i="4"/>
  <c r="D1616" i="4"/>
  <c r="D1617" i="4"/>
  <c r="D1618" i="4"/>
  <c r="D1619" i="4"/>
  <c r="D1620" i="4"/>
  <c r="D1621" i="4"/>
  <c r="D1622" i="4"/>
  <c r="D1623" i="4"/>
  <c r="D1624" i="4"/>
  <c r="D1625" i="4"/>
  <c r="D1626" i="4"/>
  <c r="D1627" i="4"/>
  <c r="D1628" i="4"/>
  <c r="D1629" i="4"/>
  <c r="D1630" i="4"/>
  <c r="D1631" i="4"/>
  <c r="D1632" i="4"/>
  <c r="D1633" i="4"/>
  <c r="D1634" i="4"/>
  <c r="D1635" i="4"/>
  <c r="D1636" i="4"/>
  <c r="D1637" i="4"/>
  <c r="D1638" i="4"/>
  <c r="D1639" i="4"/>
  <c r="D1640" i="4"/>
  <c r="D1641" i="4"/>
  <c r="D1642" i="4"/>
  <c r="D1643" i="4"/>
  <c r="D1644" i="4"/>
  <c r="D1645" i="4"/>
  <c r="D1646" i="4"/>
  <c r="D1647" i="4"/>
  <c r="D1648" i="4"/>
  <c r="D1649" i="4"/>
  <c r="D1650" i="4"/>
  <c r="D1651" i="4"/>
  <c r="D1652" i="4"/>
  <c r="D1653" i="4"/>
  <c r="D1654" i="4"/>
  <c r="D1655" i="4"/>
  <c r="D1656" i="4"/>
  <c r="D1657" i="4"/>
  <c r="D1658" i="4"/>
  <c r="D1659" i="4"/>
  <c r="D1660" i="4"/>
  <c r="D1661" i="4"/>
  <c r="D1662" i="4"/>
  <c r="D1663" i="4"/>
  <c r="D1664" i="4"/>
  <c r="D1665" i="4"/>
  <c r="D1666" i="4"/>
  <c r="D1667" i="4"/>
  <c r="D1668" i="4"/>
  <c r="D1669" i="4"/>
  <c r="D1670" i="4"/>
  <c r="D1671" i="4"/>
  <c r="D1672" i="4"/>
  <c r="D1673" i="4"/>
  <c r="D1674" i="4"/>
  <c r="D1675" i="4"/>
  <c r="D1676" i="4"/>
  <c r="D1677" i="4"/>
  <c r="D1678" i="4"/>
  <c r="D1679" i="4"/>
  <c r="D1680" i="4"/>
  <c r="D1681" i="4"/>
  <c r="D1682" i="4"/>
  <c r="D1683" i="4"/>
  <c r="D1684" i="4"/>
  <c r="D1685" i="4"/>
  <c r="D1686" i="4"/>
  <c r="D1687" i="4"/>
  <c r="D1688" i="4"/>
  <c r="D1689" i="4"/>
  <c r="D1690" i="4"/>
  <c r="D1691" i="4"/>
  <c r="D1692" i="4"/>
  <c r="D1693" i="4"/>
  <c r="D1694" i="4"/>
  <c r="D1695" i="4"/>
  <c r="D1696" i="4"/>
  <c r="D1697" i="4"/>
  <c r="D1698" i="4"/>
  <c r="D1699" i="4"/>
  <c r="D1700" i="4"/>
  <c r="D1701" i="4"/>
  <c r="D1702" i="4"/>
  <c r="D1703" i="4"/>
  <c r="D1704" i="4"/>
  <c r="D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2000" i="4"/>
  <c r="D2001" i="4"/>
  <c r="C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4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4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4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C1104" i="4"/>
  <c r="C1105" i="4"/>
  <c r="C1106" i="4"/>
  <c r="C1107" i="4"/>
  <c r="C1108" i="4"/>
  <c r="C1109" i="4"/>
  <c r="C1110" i="4"/>
  <c r="C1111" i="4"/>
  <c r="C1112" i="4"/>
  <c r="C1113" i="4"/>
  <c r="C1114" i="4"/>
  <c r="C1115" i="4"/>
  <c r="C1116" i="4"/>
  <c r="C1117" i="4"/>
  <c r="C1118" i="4"/>
  <c r="C1119" i="4"/>
  <c r="C1120" i="4"/>
  <c r="C1121" i="4"/>
  <c r="C1122" i="4"/>
  <c r="C1123" i="4"/>
  <c r="C1124" i="4"/>
  <c r="C1125" i="4"/>
  <c r="C1126" i="4"/>
  <c r="C1127" i="4"/>
  <c r="C1128" i="4"/>
  <c r="C1129" i="4"/>
  <c r="C1130" i="4"/>
  <c r="C1131" i="4"/>
  <c r="C1132" i="4"/>
  <c r="C1133" i="4"/>
  <c r="C1134" i="4"/>
  <c r="C1135" i="4"/>
  <c r="C1136" i="4"/>
  <c r="C1137" i="4"/>
  <c r="C1138" i="4"/>
  <c r="C1139" i="4"/>
  <c r="C1140" i="4"/>
  <c r="C1141" i="4"/>
  <c r="C1142" i="4"/>
  <c r="C1143" i="4"/>
  <c r="C1144" i="4"/>
  <c r="C1145" i="4"/>
  <c r="C1146" i="4"/>
  <c r="C1147" i="4"/>
  <c r="C1148" i="4"/>
  <c r="C1149" i="4"/>
  <c r="C1150" i="4"/>
  <c r="C1151" i="4"/>
  <c r="C1152" i="4"/>
  <c r="C1153" i="4"/>
  <c r="C1154" i="4"/>
  <c r="C1155" i="4"/>
  <c r="C1156" i="4"/>
  <c r="C1157" i="4"/>
  <c r="C1158" i="4"/>
  <c r="C1159" i="4"/>
  <c r="C1160" i="4"/>
  <c r="C1161" i="4"/>
  <c r="C1162" i="4"/>
  <c r="C1163" i="4"/>
  <c r="C1164" i="4"/>
  <c r="C1165" i="4"/>
  <c r="C1166" i="4"/>
  <c r="C1167" i="4"/>
  <c r="C1168" i="4"/>
  <c r="C1169" i="4"/>
  <c r="C1170" i="4"/>
  <c r="C1171" i="4"/>
  <c r="C1172" i="4"/>
  <c r="C1173" i="4"/>
  <c r="C1174" i="4"/>
  <c r="C1175" i="4"/>
  <c r="C1176" i="4"/>
  <c r="C1177" i="4"/>
  <c r="C1178" i="4"/>
  <c r="C1179" i="4"/>
  <c r="C1180" i="4"/>
  <c r="C1181" i="4"/>
  <c r="C1182" i="4"/>
  <c r="C1183" i="4"/>
  <c r="C1184" i="4"/>
  <c r="C1185" i="4"/>
  <c r="C1186" i="4"/>
  <c r="C1187" i="4"/>
  <c r="C1188" i="4"/>
  <c r="C1189" i="4"/>
  <c r="C1190" i="4"/>
  <c r="C1191" i="4"/>
  <c r="C1192" i="4"/>
  <c r="C1193" i="4"/>
  <c r="C1194" i="4"/>
  <c r="C1195" i="4"/>
  <c r="C1196" i="4"/>
  <c r="C1197" i="4"/>
  <c r="C1198" i="4"/>
  <c r="C1199" i="4"/>
  <c r="C1200" i="4"/>
  <c r="C1201" i="4"/>
  <c r="C1202" i="4"/>
  <c r="C1203" i="4"/>
  <c r="C1204" i="4"/>
  <c r="C1205" i="4"/>
  <c r="C1206" i="4"/>
  <c r="C1207" i="4"/>
  <c r="C1208" i="4"/>
  <c r="C1209" i="4"/>
  <c r="C1210" i="4"/>
  <c r="C1211" i="4"/>
  <c r="C1212" i="4"/>
  <c r="C1213" i="4"/>
  <c r="C1214" i="4"/>
  <c r="C1215" i="4"/>
  <c r="C1216" i="4"/>
  <c r="C1217" i="4"/>
  <c r="C1218" i="4"/>
  <c r="C1219" i="4"/>
  <c r="C1220" i="4"/>
  <c r="C1221" i="4"/>
  <c r="C1222" i="4"/>
  <c r="C1223" i="4"/>
  <c r="C1224" i="4"/>
  <c r="C1225" i="4"/>
  <c r="C1226" i="4"/>
  <c r="C1227" i="4"/>
  <c r="C1228" i="4"/>
  <c r="C1229" i="4"/>
  <c r="C1230" i="4"/>
  <c r="C1231" i="4"/>
  <c r="C1232" i="4"/>
  <c r="C1233" i="4"/>
  <c r="C1234" i="4"/>
  <c r="C1235" i="4"/>
  <c r="C1236" i="4"/>
  <c r="C1237" i="4"/>
  <c r="C1238" i="4"/>
  <c r="C1239" i="4"/>
  <c r="C1240" i="4"/>
  <c r="C1241" i="4"/>
  <c r="C1242" i="4"/>
  <c r="C1243" i="4"/>
  <c r="C1244" i="4"/>
  <c r="C1245" i="4"/>
  <c r="C1246" i="4"/>
  <c r="C1247" i="4"/>
  <c r="C1248" i="4"/>
  <c r="C1249" i="4"/>
  <c r="C1250" i="4"/>
  <c r="C1251" i="4"/>
  <c r="C1252" i="4"/>
  <c r="C1253" i="4"/>
  <c r="C1254" i="4"/>
  <c r="C1255" i="4"/>
  <c r="C1256" i="4"/>
  <c r="C1257" i="4"/>
  <c r="C1258" i="4"/>
  <c r="C1259" i="4"/>
  <c r="C1260" i="4"/>
  <c r="C1261" i="4"/>
  <c r="C1262" i="4"/>
  <c r="C1263" i="4"/>
  <c r="C1264" i="4"/>
  <c r="C1265" i="4"/>
  <c r="C1266" i="4"/>
  <c r="C1267" i="4"/>
  <c r="C1268" i="4"/>
  <c r="C1269" i="4"/>
  <c r="C1270" i="4"/>
  <c r="C1271" i="4"/>
  <c r="C1272" i="4"/>
  <c r="C1273" i="4"/>
  <c r="C1274" i="4"/>
  <c r="C1275" i="4"/>
  <c r="C1276" i="4"/>
  <c r="C1277" i="4"/>
  <c r="C1278" i="4"/>
  <c r="C1279" i="4"/>
  <c r="C1280" i="4"/>
  <c r="C1281" i="4"/>
  <c r="C1282" i="4"/>
  <c r="C1283" i="4"/>
  <c r="C1284" i="4"/>
  <c r="C1285" i="4"/>
  <c r="C1286" i="4"/>
  <c r="C1287" i="4"/>
  <c r="C1288" i="4"/>
  <c r="C1289" i="4"/>
  <c r="C1290" i="4"/>
  <c r="C1291" i="4"/>
  <c r="C1292" i="4"/>
  <c r="C1293" i="4"/>
  <c r="C1294" i="4"/>
  <c r="C1295" i="4"/>
  <c r="C1296" i="4"/>
  <c r="C1297" i="4"/>
  <c r="C1298" i="4"/>
  <c r="C1299" i="4"/>
  <c r="C1300" i="4"/>
  <c r="C1301" i="4"/>
  <c r="C1302" i="4"/>
  <c r="C1303" i="4"/>
  <c r="C1304" i="4"/>
  <c r="C1305" i="4"/>
  <c r="C1306" i="4"/>
  <c r="C1307" i="4"/>
  <c r="C1308" i="4"/>
  <c r="C1309" i="4"/>
  <c r="C1310" i="4"/>
  <c r="C1311" i="4"/>
  <c r="C1312" i="4"/>
  <c r="C1313" i="4"/>
  <c r="C1314" i="4"/>
  <c r="C1315" i="4"/>
  <c r="C1316" i="4"/>
  <c r="C1317" i="4"/>
  <c r="C1318" i="4"/>
  <c r="C1319" i="4"/>
  <c r="C1320" i="4"/>
  <c r="C1321" i="4"/>
  <c r="C1322" i="4"/>
  <c r="C1323" i="4"/>
  <c r="C1324" i="4"/>
  <c r="C1325" i="4"/>
  <c r="C1326" i="4"/>
  <c r="C1327" i="4"/>
  <c r="C1328" i="4"/>
  <c r="C1329" i="4"/>
  <c r="C1330" i="4"/>
  <c r="C1331" i="4"/>
  <c r="C1332" i="4"/>
  <c r="C1333" i="4"/>
  <c r="C1334" i="4"/>
  <c r="C1335" i="4"/>
  <c r="C1336" i="4"/>
  <c r="C1337" i="4"/>
  <c r="C1338" i="4"/>
  <c r="C1339" i="4"/>
  <c r="C1340" i="4"/>
  <c r="C1341" i="4"/>
  <c r="C1342" i="4"/>
  <c r="C1343" i="4"/>
  <c r="C1344" i="4"/>
  <c r="C1345" i="4"/>
  <c r="C1346" i="4"/>
  <c r="C1347" i="4"/>
  <c r="C1348" i="4"/>
  <c r="C1349" i="4"/>
  <c r="C1350" i="4"/>
  <c r="C1351" i="4"/>
  <c r="C1352" i="4"/>
  <c r="C1353" i="4"/>
  <c r="C1354" i="4"/>
  <c r="C1355" i="4"/>
  <c r="C1356" i="4"/>
  <c r="C1357" i="4"/>
  <c r="C1358" i="4"/>
  <c r="C1359" i="4"/>
  <c r="C1360" i="4"/>
  <c r="C1361" i="4"/>
  <c r="C1362" i="4"/>
  <c r="C1363" i="4"/>
  <c r="C1364" i="4"/>
  <c r="C1365" i="4"/>
  <c r="C1366" i="4"/>
  <c r="C1367" i="4"/>
  <c r="C1368" i="4"/>
  <c r="C1369" i="4"/>
  <c r="C1370" i="4"/>
  <c r="C1371" i="4"/>
  <c r="C1372" i="4"/>
  <c r="C1373" i="4"/>
  <c r="C1374" i="4"/>
  <c r="C1375" i="4"/>
  <c r="C1376" i="4"/>
  <c r="C1377" i="4"/>
  <c r="C1378" i="4"/>
  <c r="C1379" i="4"/>
  <c r="C1380" i="4"/>
  <c r="C1381" i="4"/>
  <c r="C1382" i="4"/>
  <c r="C1383" i="4"/>
  <c r="C1384" i="4"/>
  <c r="C1385" i="4"/>
  <c r="C1386" i="4"/>
  <c r="C1387" i="4"/>
  <c r="C1388" i="4"/>
  <c r="C1389" i="4"/>
  <c r="C1390" i="4"/>
  <c r="C1391" i="4"/>
  <c r="C1392" i="4"/>
  <c r="C1393" i="4"/>
  <c r="C1394" i="4"/>
  <c r="C1395" i="4"/>
  <c r="C1396" i="4"/>
  <c r="C1397" i="4"/>
  <c r="C1398" i="4"/>
  <c r="C1399" i="4"/>
  <c r="C1400" i="4"/>
  <c r="C1401" i="4"/>
  <c r="C1402" i="4"/>
  <c r="C1403" i="4"/>
  <c r="C1404" i="4"/>
  <c r="C1405" i="4"/>
  <c r="C1406" i="4"/>
  <c r="C1407" i="4"/>
  <c r="C1408" i="4"/>
  <c r="C1409" i="4"/>
  <c r="C1410" i="4"/>
  <c r="C1411" i="4"/>
  <c r="C1412" i="4"/>
  <c r="C1413" i="4"/>
  <c r="C1414" i="4"/>
  <c r="C1415" i="4"/>
  <c r="C1416" i="4"/>
  <c r="C1417" i="4"/>
  <c r="C1418" i="4"/>
  <c r="C1419" i="4"/>
  <c r="C1420" i="4"/>
  <c r="C1421" i="4"/>
  <c r="C1422" i="4"/>
  <c r="C1423" i="4"/>
  <c r="C1424" i="4"/>
  <c r="C1425" i="4"/>
  <c r="C1426" i="4"/>
  <c r="C1427" i="4"/>
  <c r="C1428" i="4"/>
  <c r="C1429" i="4"/>
  <c r="C1430" i="4"/>
  <c r="C1431" i="4"/>
  <c r="C1432" i="4"/>
  <c r="C1433" i="4"/>
  <c r="C1434" i="4"/>
  <c r="C1435" i="4"/>
  <c r="C1436" i="4"/>
  <c r="C1437" i="4"/>
  <c r="C1438" i="4"/>
  <c r="C1439" i="4"/>
  <c r="C1440" i="4"/>
  <c r="C1441" i="4"/>
  <c r="C1442" i="4"/>
  <c r="C1443" i="4"/>
  <c r="C1444" i="4"/>
  <c r="C1445" i="4"/>
  <c r="C1446" i="4"/>
  <c r="C1447" i="4"/>
  <c r="C1448" i="4"/>
  <c r="C1449" i="4"/>
  <c r="C1450" i="4"/>
  <c r="C1451" i="4"/>
  <c r="C1452" i="4"/>
  <c r="C1453" i="4"/>
  <c r="C1454" i="4"/>
  <c r="C1455" i="4"/>
  <c r="C1456" i="4"/>
  <c r="C1457" i="4"/>
  <c r="C1458" i="4"/>
  <c r="C1459" i="4"/>
  <c r="C1460" i="4"/>
  <c r="C1461" i="4"/>
  <c r="C1462" i="4"/>
  <c r="C1463" i="4"/>
  <c r="C1464" i="4"/>
  <c r="C1465" i="4"/>
  <c r="C1466" i="4"/>
  <c r="C1467" i="4"/>
  <c r="C1468" i="4"/>
  <c r="C1469" i="4"/>
  <c r="C1470" i="4"/>
  <c r="C1471" i="4"/>
  <c r="C1472" i="4"/>
  <c r="C1473" i="4"/>
  <c r="C1474" i="4"/>
  <c r="C1475" i="4"/>
  <c r="C1476" i="4"/>
  <c r="C1477" i="4"/>
  <c r="C1478" i="4"/>
  <c r="C1479" i="4"/>
  <c r="C1480" i="4"/>
  <c r="C1481" i="4"/>
  <c r="C1482" i="4"/>
  <c r="C1483" i="4"/>
  <c r="C1484" i="4"/>
  <c r="C1485" i="4"/>
  <c r="C1486" i="4"/>
  <c r="C1487" i="4"/>
  <c r="C1488" i="4"/>
  <c r="C1489" i="4"/>
  <c r="C1490" i="4"/>
  <c r="C1491" i="4"/>
  <c r="C1492" i="4"/>
  <c r="C1493" i="4"/>
  <c r="C1494" i="4"/>
  <c r="C1495" i="4"/>
  <c r="C1496" i="4"/>
  <c r="C1497" i="4"/>
  <c r="C1498" i="4"/>
  <c r="C1499" i="4"/>
  <c r="C1500" i="4"/>
  <c r="C1501" i="4"/>
  <c r="C1502" i="4"/>
  <c r="C1503" i="4"/>
  <c r="C1504" i="4"/>
  <c r="C1505" i="4"/>
  <c r="C1506" i="4"/>
  <c r="C1507" i="4"/>
  <c r="C1508" i="4"/>
  <c r="C1509" i="4"/>
  <c r="C1510" i="4"/>
  <c r="C1511" i="4"/>
  <c r="C1512" i="4"/>
  <c r="C1513" i="4"/>
  <c r="C1514" i="4"/>
  <c r="C1515" i="4"/>
  <c r="C1516" i="4"/>
  <c r="C1517" i="4"/>
  <c r="C1518" i="4"/>
  <c r="C1519" i="4"/>
  <c r="C1520" i="4"/>
  <c r="C1521" i="4"/>
  <c r="C1522" i="4"/>
  <c r="C1523" i="4"/>
  <c r="C1524" i="4"/>
  <c r="C1525" i="4"/>
  <c r="C1526" i="4"/>
  <c r="C1527" i="4"/>
  <c r="C1528" i="4"/>
  <c r="C1529" i="4"/>
  <c r="C1530" i="4"/>
  <c r="C1531" i="4"/>
  <c r="C1532" i="4"/>
  <c r="C1533" i="4"/>
  <c r="C1534" i="4"/>
  <c r="C1535" i="4"/>
  <c r="C1536" i="4"/>
  <c r="C1537" i="4"/>
  <c r="C1538" i="4"/>
  <c r="C1539" i="4"/>
  <c r="C1540" i="4"/>
  <c r="C1541" i="4"/>
  <c r="C1542" i="4"/>
  <c r="C1543" i="4"/>
  <c r="C1544" i="4"/>
  <c r="C1545" i="4"/>
  <c r="C1546" i="4"/>
  <c r="C1547" i="4"/>
  <c r="C1548" i="4"/>
  <c r="C1549" i="4"/>
  <c r="C1550" i="4"/>
  <c r="C1551" i="4"/>
  <c r="C1552" i="4"/>
  <c r="C1553" i="4"/>
  <c r="C1554" i="4"/>
  <c r="C1555" i="4"/>
  <c r="C1556" i="4"/>
  <c r="C1557" i="4"/>
  <c r="C1558" i="4"/>
  <c r="C1559" i="4"/>
  <c r="C1560" i="4"/>
  <c r="C1561" i="4"/>
  <c r="C1562" i="4"/>
  <c r="C1563" i="4"/>
  <c r="C1564" i="4"/>
  <c r="C1565" i="4"/>
  <c r="C1566" i="4"/>
  <c r="C1567" i="4"/>
  <c r="C1568" i="4"/>
  <c r="C1569" i="4"/>
  <c r="C1570" i="4"/>
  <c r="C1571" i="4"/>
  <c r="C1572" i="4"/>
  <c r="C1573" i="4"/>
  <c r="C1574" i="4"/>
  <c r="C1575" i="4"/>
  <c r="C1576" i="4"/>
  <c r="C1577" i="4"/>
  <c r="C1578" i="4"/>
  <c r="C1579" i="4"/>
  <c r="C1580" i="4"/>
  <c r="C1581" i="4"/>
  <c r="C1582" i="4"/>
  <c r="C1583" i="4"/>
  <c r="C1584" i="4"/>
  <c r="C1585" i="4"/>
  <c r="C1586" i="4"/>
  <c r="C1587" i="4"/>
  <c r="C1588" i="4"/>
  <c r="C1589" i="4"/>
  <c r="C1590" i="4"/>
  <c r="C1591" i="4"/>
  <c r="C1592" i="4"/>
  <c r="C1593" i="4"/>
  <c r="C1594" i="4"/>
  <c r="C1595" i="4"/>
  <c r="C1596" i="4"/>
  <c r="C1597" i="4"/>
  <c r="C1598" i="4"/>
  <c r="C1599" i="4"/>
  <c r="C1600" i="4"/>
  <c r="C1601" i="4"/>
  <c r="C1602" i="4"/>
  <c r="C1603" i="4"/>
  <c r="C1604" i="4"/>
  <c r="C1605" i="4"/>
  <c r="C1606" i="4"/>
  <c r="C1607" i="4"/>
  <c r="C1608" i="4"/>
  <c r="C1609" i="4"/>
  <c r="C1610" i="4"/>
  <c r="C1611" i="4"/>
  <c r="C1612" i="4"/>
  <c r="C1613" i="4"/>
  <c r="C1614" i="4"/>
  <c r="C1615" i="4"/>
  <c r="C1616" i="4"/>
  <c r="C1617" i="4"/>
  <c r="C1618" i="4"/>
  <c r="C1619" i="4"/>
  <c r="C1620" i="4"/>
  <c r="C1621" i="4"/>
  <c r="C1622" i="4"/>
  <c r="C1623" i="4"/>
  <c r="C1624" i="4"/>
  <c r="C1625" i="4"/>
  <c r="C1626" i="4"/>
  <c r="C1627" i="4"/>
  <c r="C1628" i="4"/>
  <c r="C1629" i="4"/>
  <c r="C1630" i="4"/>
  <c r="C1631" i="4"/>
  <c r="C1632" i="4"/>
  <c r="C1633" i="4"/>
  <c r="C1634" i="4"/>
  <c r="C1635" i="4"/>
  <c r="C1636" i="4"/>
  <c r="C1637" i="4"/>
  <c r="C1638" i="4"/>
  <c r="C1639" i="4"/>
  <c r="C1640" i="4"/>
  <c r="C1641" i="4"/>
  <c r="C1642" i="4"/>
  <c r="C1643" i="4"/>
  <c r="C1644" i="4"/>
  <c r="C1645" i="4"/>
  <c r="C1646" i="4"/>
  <c r="C1647" i="4"/>
  <c r="C1648" i="4"/>
  <c r="C1649" i="4"/>
  <c r="C1650" i="4"/>
  <c r="C1651" i="4"/>
  <c r="C1652" i="4"/>
  <c r="C1653" i="4"/>
  <c r="C1654" i="4"/>
  <c r="C1655" i="4"/>
  <c r="C1656" i="4"/>
  <c r="C1657" i="4"/>
  <c r="C1658" i="4"/>
  <c r="C1659" i="4"/>
  <c r="C1660" i="4"/>
  <c r="C1661" i="4"/>
  <c r="C1662" i="4"/>
  <c r="C1663" i="4"/>
  <c r="C1664" i="4"/>
  <c r="C1665" i="4"/>
  <c r="C1666" i="4"/>
  <c r="C1667" i="4"/>
  <c r="C1668" i="4"/>
  <c r="C1669" i="4"/>
  <c r="C1670" i="4"/>
  <c r="C1671" i="4"/>
  <c r="C1672" i="4"/>
  <c r="C1673" i="4"/>
  <c r="C1674" i="4"/>
  <c r="C1675" i="4"/>
  <c r="C1676" i="4"/>
  <c r="C1677" i="4"/>
  <c r="C1678" i="4"/>
  <c r="C1679" i="4"/>
  <c r="C1680" i="4"/>
  <c r="C1681" i="4"/>
  <c r="C1682" i="4"/>
  <c r="C1683" i="4"/>
  <c r="C1684" i="4"/>
  <c r="C1685" i="4"/>
  <c r="C1686" i="4"/>
  <c r="C1687" i="4"/>
  <c r="C1688" i="4"/>
  <c r="C1689" i="4"/>
  <c r="C1690" i="4"/>
  <c r="C1691" i="4"/>
  <c r="C1692" i="4"/>
  <c r="C1693" i="4"/>
  <c r="C1694" i="4"/>
  <c r="C1695" i="4"/>
  <c r="C1696" i="4"/>
  <c r="C1697" i="4"/>
  <c r="C1698" i="4"/>
  <c r="C1699" i="4"/>
  <c r="C1700" i="4"/>
  <c r="C1701" i="4"/>
  <c r="C1702" i="4"/>
  <c r="C1703" i="4"/>
  <c r="C1704" i="4"/>
  <c r="C1705" i="4"/>
  <c r="C1706" i="4"/>
  <c r="C1707" i="4"/>
  <c r="C1708" i="4"/>
  <c r="C1709" i="4"/>
  <c r="C1710" i="4"/>
  <c r="C1711" i="4"/>
  <c r="C1712" i="4"/>
  <c r="C1713" i="4"/>
  <c r="C1714" i="4"/>
  <c r="C1715" i="4"/>
  <c r="C1716" i="4"/>
  <c r="C1717" i="4"/>
  <c r="C1718" i="4"/>
  <c r="C1719" i="4"/>
  <c r="C1720" i="4"/>
  <c r="C1721" i="4"/>
  <c r="C1722" i="4"/>
  <c r="C1723" i="4"/>
  <c r="C1724" i="4"/>
  <c r="C1725" i="4"/>
  <c r="C1726" i="4"/>
  <c r="C1727" i="4"/>
  <c r="C1728" i="4"/>
  <c r="C1729" i="4"/>
  <c r="C1730" i="4"/>
  <c r="C1731" i="4"/>
  <c r="C1732" i="4"/>
  <c r="C1733" i="4"/>
  <c r="C1734" i="4"/>
  <c r="C1735" i="4"/>
  <c r="C1736" i="4"/>
  <c r="C1737" i="4"/>
  <c r="C1738" i="4"/>
  <c r="C1739" i="4"/>
  <c r="C1740" i="4"/>
  <c r="C1741" i="4"/>
  <c r="C1742" i="4"/>
  <c r="C1743" i="4"/>
  <c r="C1744" i="4"/>
  <c r="C1745" i="4"/>
  <c r="C1746" i="4"/>
  <c r="C1747" i="4"/>
  <c r="C1748" i="4"/>
  <c r="C1749" i="4"/>
  <c r="C1750" i="4"/>
  <c r="C1751" i="4"/>
  <c r="C1752" i="4"/>
  <c r="C1753" i="4"/>
  <c r="C1754" i="4"/>
  <c r="C1755" i="4"/>
  <c r="C1756" i="4"/>
  <c r="C1757" i="4"/>
  <c r="C1758" i="4"/>
  <c r="C1759" i="4"/>
  <c r="C1760" i="4"/>
  <c r="C1761" i="4"/>
  <c r="C1762" i="4"/>
  <c r="C1763" i="4"/>
  <c r="C1764" i="4"/>
  <c r="C1765" i="4"/>
  <c r="C1766" i="4"/>
  <c r="C1767" i="4"/>
  <c r="C1768" i="4"/>
  <c r="C1769" i="4"/>
  <c r="C1770" i="4"/>
  <c r="C1771" i="4"/>
  <c r="C1772" i="4"/>
  <c r="C1773" i="4"/>
  <c r="C1774" i="4"/>
  <c r="C1775" i="4"/>
  <c r="C1776" i="4"/>
  <c r="C1777" i="4"/>
  <c r="C1778" i="4"/>
  <c r="C1779" i="4"/>
  <c r="C1780" i="4"/>
  <c r="C1781" i="4"/>
  <c r="C1782" i="4"/>
  <c r="C1783" i="4"/>
  <c r="C1784" i="4"/>
  <c r="C1785" i="4"/>
  <c r="C1786" i="4"/>
  <c r="C1787" i="4"/>
  <c r="C1788" i="4"/>
  <c r="C1789" i="4"/>
  <c r="C1790" i="4"/>
  <c r="C1791" i="4"/>
  <c r="C1792" i="4"/>
  <c r="C1793" i="4"/>
  <c r="C1794" i="4"/>
  <c r="C1795" i="4"/>
  <c r="C1796" i="4"/>
  <c r="C1797" i="4"/>
  <c r="C1798" i="4"/>
  <c r="C1799" i="4"/>
  <c r="C1800" i="4"/>
  <c r="C1801" i="4"/>
  <c r="C1802" i="4"/>
  <c r="C1803" i="4"/>
  <c r="C1804" i="4"/>
  <c r="C1805" i="4"/>
  <c r="C1806" i="4"/>
  <c r="C1807" i="4"/>
  <c r="C1808" i="4"/>
  <c r="C1809" i="4"/>
  <c r="C1810" i="4"/>
  <c r="C1811" i="4"/>
  <c r="C1812" i="4"/>
  <c r="C1813" i="4"/>
  <c r="C1814" i="4"/>
  <c r="C1815" i="4"/>
  <c r="C1816" i="4"/>
  <c r="C1817" i="4"/>
  <c r="C1818" i="4"/>
  <c r="C1819" i="4"/>
  <c r="C1820" i="4"/>
  <c r="C1821" i="4"/>
  <c r="C1822" i="4"/>
  <c r="C1823" i="4"/>
  <c r="C1824" i="4"/>
  <c r="C1825" i="4"/>
  <c r="C1826" i="4"/>
  <c r="C1827" i="4"/>
  <c r="C1828" i="4"/>
  <c r="C1829" i="4"/>
  <c r="C1830" i="4"/>
  <c r="C1831" i="4"/>
  <c r="C1832" i="4"/>
  <c r="C1833" i="4"/>
  <c r="C1834" i="4"/>
  <c r="C1835" i="4"/>
  <c r="C1836" i="4"/>
  <c r="C1837" i="4"/>
  <c r="C1838" i="4"/>
  <c r="C1839" i="4"/>
  <c r="C1840" i="4"/>
  <c r="C1841" i="4"/>
  <c r="C1842" i="4"/>
  <c r="C1843" i="4"/>
  <c r="C1844" i="4"/>
  <c r="C1845" i="4"/>
  <c r="C1846" i="4"/>
  <c r="C1847" i="4"/>
  <c r="C1848" i="4"/>
  <c r="C1849" i="4"/>
  <c r="C1850" i="4"/>
  <c r="C1851" i="4"/>
  <c r="C1852" i="4"/>
  <c r="C1853" i="4"/>
  <c r="C1854" i="4"/>
  <c r="C1855" i="4"/>
  <c r="C1856" i="4"/>
  <c r="C1857" i="4"/>
  <c r="C1858" i="4"/>
  <c r="C1859" i="4"/>
  <c r="C1860" i="4"/>
  <c r="C1861" i="4"/>
  <c r="C1862" i="4"/>
  <c r="C1863" i="4"/>
  <c r="C1864" i="4"/>
  <c r="C1865" i="4"/>
  <c r="C1866" i="4"/>
  <c r="C1867" i="4"/>
  <c r="C1868" i="4"/>
  <c r="C1869" i="4"/>
  <c r="C1870" i="4"/>
  <c r="C1871" i="4"/>
  <c r="C1872" i="4"/>
  <c r="C1873" i="4"/>
  <c r="C1874" i="4"/>
  <c r="C1875" i="4"/>
  <c r="C1876" i="4"/>
  <c r="C1877" i="4"/>
  <c r="C1878" i="4"/>
  <c r="C1879" i="4"/>
  <c r="C1880" i="4"/>
  <c r="C1881" i="4"/>
  <c r="C1882" i="4"/>
  <c r="C1883" i="4"/>
  <c r="C1884" i="4"/>
  <c r="C1885" i="4"/>
  <c r="C1886" i="4"/>
  <c r="C1887" i="4"/>
  <c r="C1888" i="4"/>
  <c r="C1889" i="4"/>
  <c r="C1890" i="4"/>
  <c r="C1891" i="4"/>
  <c r="C1892" i="4"/>
  <c r="C1893" i="4"/>
  <c r="C1894" i="4"/>
  <c r="C1895" i="4"/>
  <c r="C1896" i="4"/>
  <c r="C1897" i="4"/>
  <c r="C1898" i="4"/>
  <c r="C1899" i="4"/>
  <c r="C1900" i="4"/>
  <c r="C1901" i="4"/>
  <c r="C1902" i="4"/>
  <c r="C1903" i="4"/>
  <c r="C1904" i="4"/>
  <c r="C1905" i="4"/>
  <c r="C1906" i="4"/>
  <c r="C1907" i="4"/>
  <c r="C1908" i="4"/>
  <c r="C1909" i="4"/>
  <c r="C1910" i="4"/>
  <c r="C1911" i="4"/>
  <c r="C1912" i="4"/>
  <c r="C1913" i="4"/>
  <c r="C1914" i="4"/>
  <c r="C1915" i="4"/>
  <c r="C1916" i="4"/>
  <c r="C1917" i="4"/>
  <c r="C1918" i="4"/>
  <c r="C1919" i="4"/>
  <c r="C1920" i="4"/>
  <c r="C1921" i="4"/>
  <c r="C1922" i="4"/>
  <c r="C1923" i="4"/>
  <c r="C1924" i="4"/>
  <c r="C1925" i="4"/>
  <c r="C1926" i="4"/>
  <c r="C1927" i="4"/>
  <c r="C1928" i="4"/>
  <c r="C1929" i="4"/>
  <c r="C1930" i="4"/>
  <c r="C1931" i="4"/>
  <c r="C1932" i="4"/>
  <c r="C1933" i="4"/>
  <c r="C1934" i="4"/>
  <c r="C1935" i="4"/>
  <c r="C1936" i="4"/>
  <c r="C1937" i="4"/>
  <c r="C1938" i="4"/>
  <c r="C1939" i="4"/>
  <c r="C1940" i="4"/>
  <c r="C1941" i="4"/>
  <c r="C1942" i="4"/>
  <c r="C1943" i="4"/>
  <c r="C1944" i="4"/>
  <c r="C1945" i="4"/>
  <c r="C1946" i="4"/>
  <c r="C1947" i="4"/>
  <c r="C1948" i="4"/>
  <c r="C1949" i="4"/>
  <c r="C1950" i="4"/>
  <c r="C1951" i="4"/>
  <c r="C1952" i="4"/>
  <c r="C1953" i="4"/>
  <c r="C1954" i="4"/>
  <c r="C1955" i="4"/>
  <c r="C1956" i="4"/>
  <c r="C1957" i="4"/>
  <c r="C1958" i="4"/>
  <c r="C1959" i="4"/>
  <c r="C1960" i="4"/>
  <c r="C1961" i="4"/>
  <c r="C1962" i="4"/>
  <c r="C1963" i="4"/>
  <c r="C1964" i="4"/>
  <c r="C1965" i="4"/>
  <c r="C1966" i="4"/>
  <c r="C1967" i="4"/>
  <c r="C1968" i="4"/>
  <c r="C1969" i="4"/>
  <c r="C1970" i="4"/>
  <c r="C1971" i="4"/>
  <c r="C1972" i="4"/>
  <c r="C1973" i="4"/>
  <c r="C1974" i="4"/>
  <c r="C1975" i="4"/>
  <c r="C1976" i="4"/>
  <c r="C1977" i="4"/>
  <c r="C1978" i="4"/>
  <c r="C1979" i="4"/>
  <c r="C1980" i="4"/>
  <c r="C1981" i="4"/>
  <c r="C1982" i="4"/>
  <c r="C1983" i="4"/>
  <c r="C1984" i="4"/>
  <c r="C1985" i="4"/>
  <c r="C1986" i="4"/>
  <c r="C1987" i="4"/>
  <c r="C1988" i="4"/>
  <c r="C1989" i="4"/>
  <c r="C1990" i="4"/>
  <c r="C1991" i="4"/>
  <c r="C1992" i="4"/>
  <c r="C1993" i="4"/>
  <c r="C1994" i="4"/>
  <c r="C1995" i="4"/>
  <c r="C1996" i="4"/>
  <c r="C1997" i="4"/>
  <c r="C1998" i="4"/>
  <c r="C1999" i="4"/>
  <c r="C2000" i="4"/>
  <c r="C2001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1001" i="4"/>
  <c r="E1002" i="4"/>
  <c r="E1003" i="4"/>
  <c r="E1004" i="4"/>
  <c r="E1005" i="4"/>
  <c r="E1006" i="4"/>
  <c r="E1007" i="4"/>
  <c r="E1008" i="4"/>
  <c r="E1009" i="4"/>
  <c r="E1010" i="4"/>
  <c r="E1011" i="4"/>
  <c r="E1012" i="4"/>
  <c r="E1013" i="4"/>
  <c r="E1014" i="4"/>
  <c r="E1015" i="4"/>
  <c r="E1016" i="4"/>
  <c r="E1017" i="4"/>
  <c r="E1018" i="4"/>
  <c r="E1019" i="4"/>
  <c r="E1020" i="4"/>
  <c r="E1021" i="4"/>
  <c r="E1022" i="4"/>
  <c r="E1023" i="4"/>
  <c r="E1024" i="4"/>
  <c r="E1025" i="4"/>
  <c r="E1026" i="4"/>
  <c r="E1027" i="4"/>
  <c r="E1028" i="4"/>
  <c r="E1029" i="4"/>
  <c r="E1030" i="4"/>
  <c r="E1031" i="4"/>
  <c r="E1032" i="4"/>
  <c r="E1033" i="4"/>
  <c r="E1034" i="4"/>
  <c r="E1035" i="4"/>
  <c r="E1036" i="4"/>
  <c r="E1037" i="4"/>
  <c r="E1038" i="4"/>
  <c r="E1039" i="4"/>
  <c r="E1040" i="4"/>
  <c r="E1041" i="4"/>
  <c r="E1042" i="4"/>
  <c r="E1043" i="4"/>
  <c r="E1044" i="4"/>
  <c r="E1045" i="4"/>
  <c r="E1046" i="4"/>
  <c r="E1047" i="4"/>
  <c r="E1048" i="4"/>
  <c r="E1049" i="4"/>
  <c r="E1050" i="4"/>
  <c r="E1051" i="4"/>
  <c r="E1052" i="4"/>
  <c r="E1053" i="4"/>
  <c r="E1054" i="4"/>
  <c r="E1055" i="4"/>
  <c r="E1056" i="4"/>
  <c r="E1057" i="4"/>
  <c r="E1058" i="4"/>
  <c r="E1059" i="4"/>
  <c r="E1060" i="4"/>
  <c r="E1061" i="4"/>
  <c r="E1062" i="4"/>
  <c r="E1063" i="4"/>
  <c r="E1064" i="4"/>
  <c r="E1065" i="4"/>
  <c r="E1066" i="4"/>
  <c r="E1067" i="4"/>
  <c r="E1068" i="4"/>
  <c r="E1069" i="4"/>
  <c r="E1070" i="4"/>
  <c r="E1071" i="4"/>
  <c r="E1072" i="4"/>
  <c r="E1073" i="4"/>
  <c r="E1074" i="4"/>
  <c r="E1075" i="4"/>
  <c r="E1076" i="4"/>
  <c r="E1077" i="4"/>
  <c r="E1078" i="4"/>
  <c r="E1079" i="4"/>
  <c r="E1080" i="4"/>
  <c r="E1081" i="4"/>
  <c r="E1082" i="4"/>
  <c r="E1083" i="4"/>
  <c r="E1084" i="4"/>
  <c r="E1085" i="4"/>
  <c r="E1086" i="4"/>
  <c r="E1087" i="4"/>
  <c r="E1088" i="4"/>
  <c r="E1089" i="4"/>
  <c r="E1090" i="4"/>
  <c r="E1091" i="4"/>
  <c r="E1092" i="4"/>
  <c r="E1093" i="4"/>
  <c r="E1094" i="4"/>
  <c r="E1095" i="4"/>
  <c r="E1096" i="4"/>
  <c r="E1097" i="4"/>
  <c r="E1098" i="4"/>
  <c r="E1099" i="4"/>
  <c r="E1100" i="4"/>
  <c r="E1101" i="4"/>
  <c r="E1102" i="4"/>
  <c r="E1103" i="4"/>
  <c r="E1104" i="4"/>
  <c r="E1105" i="4"/>
  <c r="E1106" i="4"/>
  <c r="E1107" i="4"/>
  <c r="E1108" i="4"/>
  <c r="E1109" i="4"/>
  <c r="E1110" i="4"/>
  <c r="E1111" i="4"/>
  <c r="E1112" i="4"/>
  <c r="E1113" i="4"/>
  <c r="E1114" i="4"/>
  <c r="E1115" i="4"/>
  <c r="E1116" i="4"/>
  <c r="E1117" i="4"/>
  <c r="E1118" i="4"/>
  <c r="E1119" i="4"/>
  <c r="E1120" i="4"/>
  <c r="E1121" i="4"/>
  <c r="E1122" i="4"/>
  <c r="E1123" i="4"/>
  <c r="E1124" i="4"/>
  <c r="E1125" i="4"/>
  <c r="E1126" i="4"/>
  <c r="E1127" i="4"/>
  <c r="E1128" i="4"/>
  <c r="E1129" i="4"/>
  <c r="E1130" i="4"/>
  <c r="E1131" i="4"/>
  <c r="E1132" i="4"/>
  <c r="E1133" i="4"/>
  <c r="E1134" i="4"/>
  <c r="E1135" i="4"/>
  <c r="E1136" i="4"/>
  <c r="E1137" i="4"/>
  <c r="E1138" i="4"/>
  <c r="E1139" i="4"/>
  <c r="E1140" i="4"/>
  <c r="E1141" i="4"/>
  <c r="E1142" i="4"/>
  <c r="E1143" i="4"/>
  <c r="E1144" i="4"/>
  <c r="E1145" i="4"/>
  <c r="E1146" i="4"/>
  <c r="E1147" i="4"/>
  <c r="E1148" i="4"/>
  <c r="E1149" i="4"/>
  <c r="E1150" i="4"/>
  <c r="E1151" i="4"/>
  <c r="E1152" i="4"/>
  <c r="E1153" i="4"/>
  <c r="E1154" i="4"/>
  <c r="E1155" i="4"/>
  <c r="E1156" i="4"/>
  <c r="E1157" i="4"/>
  <c r="E1158" i="4"/>
  <c r="E1159" i="4"/>
  <c r="E1160" i="4"/>
  <c r="E1161" i="4"/>
  <c r="E1162" i="4"/>
  <c r="E1163" i="4"/>
  <c r="E1164" i="4"/>
  <c r="E1165" i="4"/>
  <c r="E1166" i="4"/>
  <c r="E1167" i="4"/>
  <c r="E1168" i="4"/>
  <c r="E1169" i="4"/>
  <c r="E1170" i="4"/>
  <c r="E1171" i="4"/>
  <c r="E1172" i="4"/>
  <c r="E1173" i="4"/>
  <c r="E1174" i="4"/>
  <c r="E1175" i="4"/>
  <c r="E1176" i="4"/>
  <c r="E1177" i="4"/>
  <c r="E1178" i="4"/>
  <c r="E1179" i="4"/>
  <c r="E1180" i="4"/>
  <c r="E1181" i="4"/>
  <c r="E1182" i="4"/>
  <c r="E1183" i="4"/>
  <c r="E1184" i="4"/>
  <c r="E1185" i="4"/>
  <c r="E1186" i="4"/>
  <c r="E1187" i="4"/>
  <c r="E1188" i="4"/>
  <c r="E1189" i="4"/>
  <c r="E1190" i="4"/>
  <c r="E1191" i="4"/>
  <c r="E1192" i="4"/>
  <c r="E1193" i="4"/>
  <c r="E1194" i="4"/>
  <c r="E1195" i="4"/>
  <c r="E1196" i="4"/>
  <c r="E1197" i="4"/>
  <c r="E1198" i="4"/>
  <c r="E1199" i="4"/>
  <c r="E1200" i="4"/>
  <c r="E1201" i="4"/>
  <c r="E1202" i="4"/>
  <c r="E1203" i="4"/>
  <c r="E1204" i="4"/>
  <c r="E1205" i="4"/>
  <c r="E1206" i="4"/>
  <c r="E1207" i="4"/>
  <c r="E1208" i="4"/>
  <c r="E1209" i="4"/>
  <c r="E1210" i="4"/>
  <c r="E1211" i="4"/>
  <c r="E1212" i="4"/>
  <c r="E1213" i="4"/>
  <c r="E1214" i="4"/>
  <c r="E1215" i="4"/>
  <c r="E1216" i="4"/>
  <c r="E1217" i="4"/>
  <c r="E1218" i="4"/>
  <c r="E1219" i="4"/>
  <c r="E1220" i="4"/>
  <c r="E1221" i="4"/>
  <c r="E1222" i="4"/>
  <c r="E1223" i="4"/>
  <c r="E1224" i="4"/>
  <c r="E1225" i="4"/>
  <c r="E1226" i="4"/>
  <c r="E1227" i="4"/>
  <c r="E1228" i="4"/>
  <c r="E1229" i="4"/>
  <c r="E1230" i="4"/>
  <c r="E1231" i="4"/>
  <c r="E1232" i="4"/>
  <c r="E1233" i="4"/>
  <c r="E1234" i="4"/>
  <c r="E1235" i="4"/>
  <c r="E1236" i="4"/>
  <c r="E1237" i="4"/>
  <c r="E1238" i="4"/>
  <c r="E1239" i="4"/>
  <c r="E1240" i="4"/>
  <c r="E1241" i="4"/>
  <c r="E1242" i="4"/>
  <c r="E1243" i="4"/>
  <c r="E1244" i="4"/>
  <c r="E1245" i="4"/>
  <c r="E1246" i="4"/>
  <c r="E1247" i="4"/>
  <c r="E1248" i="4"/>
  <c r="E1249" i="4"/>
  <c r="E1250" i="4"/>
  <c r="E1251" i="4"/>
  <c r="E1252" i="4"/>
  <c r="E1253" i="4"/>
  <c r="E1254" i="4"/>
  <c r="E1255" i="4"/>
  <c r="E1256" i="4"/>
  <c r="E1257" i="4"/>
  <c r="E1258" i="4"/>
  <c r="E1259" i="4"/>
  <c r="E1260" i="4"/>
  <c r="E1261" i="4"/>
  <c r="E1262" i="4"/>
  <c r="E1263" i="4"/>
  <c r="E1264" i="4"/>
  <c r="E1265" i="4"/>
  <c r="E1266" i="4"/>
  <c r="E1267" i="4"/>
  <c r="E1268" i="4"/>
  <c r="E1269" i="4"/>
  <c r="E1270" i="4"/>
  <c r="E1271" i="4"/>
  <c r="E1272" i="4"/>
  <c r="E1273" i="4"/>
  <c r="E1274" i="4"/>
  <c r="E1275" i="4"/>
  <c r="E1276" i="4"/>
  <c r="E1277" i="4"/>
  <c r="E1278" i="4"/>
  <c r="E1279" i="4"/>
  <c r="E1280" i="4"/>
  <c r="E1281" i="4"/>
  <c r="E1282" i="4"/>
  <c r="E1283" i="4"/>
  <c r="E1284" i="4"/>
  <c r="E1285" i="4"/>
  <c r="E1286" i="4"/>
  <c r="E1287" i="4"/>
  <c r="E1288" i="4"/>
  <c r="E1289" i="4"/>
  <c r="E1290" i="4"/>
  <c r="E1291" i="4"/>
  <c r="E1292" i="4"/>
  <c r="E1293" i="4"/>
  <c r="E1294" i="4"/>
  <c r="E1295" i="4"/>
  <c r="E1296" i="4"/>
  <c r="E1297" i="4"/>
  <c r="E1298" i="4"/>
  <c r="E1299" i="4"/>
  <c r="E1300" i="4"/>
  <c r="E1301" i="4"/>
  <c r="E1302" i="4"/>
  <c r="E1303" i="4"/>
  <c r="E1304" i="4"/>
  <c r="E1305" i="4"/>
  <c r="E1306" i="4"/>
  <c r="E1307" i="4"/>
  <c r="E1308" i="4"/>
  <c r="E1309" i="4"/>
  <c r="E1310" i="4"/>
  <c r="E1311" i="4"/>
  <c r="E1312" i="4"/>
  <c r="E1313" i="4"/>
  <c r="E1314" i="4"/>
  <c r="E1315" i="4"/>
  <c r="E1316" i="4"/>
  <c r="E1317" i="4"/>
  <c r="E1318" i="4"/>
  <c r="E1319" i="4"/>
  <c r="E1320" i="4"/>
  <c r="E1321" i="4"/>
  <c r="E1322" i="4"/>
  <c r="E1323" i="4"/>
  <c r="E1324" i="4"/>
  <c r="E1325" i="4"/>
  <c r="E1326" i="4"/>
  <c r="E1327" i="4"/>
  <c r="E1328" i="4"/>
  <c r="E1329" i="4"/>
  <c r="E1330" i="4"/>
  <c r="E1331" i="4"/>
  <c r="E1332" i="4"/>
  <c r="E1333" i="4"/>
  <c r="E1334" i="4"/>
  <c r="E1335" i="4"/>
  <c r="E1336" i="4"/>
  <c r="E1337" i="4"/>
  <c r="E1338" i="4"/>
  <c r="E1339" i="4"/>
  <c r="E1340" i="4"/>
  <c r="E1341" i="4"/>
  <c r="E1342" i="4"/>
  <c r="E1343" i="4"/>
  <c r="E1344" i="4"/>
  <c r="E1345" i="4"/>
  <c r="E1346" i="4"/>
  <c r="E1347" i="4"/>
  <c r="E1348" i="4"/>
  <c r="E1349" i="4"/>
  <c r="E1350" i="4"/>
  <c r="E1351" i="4"/>
  <c r="E1352" i="4"/>
  <c r="E1353" i="4"/>
  <c r="E1354" i="4"/>
  <c r="E1355" i="4"/>
  <c r="E1356" i="4"/>
  <c r="E1357" i="4"/>
  <c r="E1358" i="4"/>
  <c r="E1359" i="4"/>
  <c r="E1360" i="4"/>
  <c r="E1361" i="4"/>
  <c r="E1362" i="4"/>
  <c r="E1363" i="4"/>
  <c r="E1364" i="4"/>
  <c r="E1365" i="4"/>
  <c r="E1366" i="4"/>
  <c r="E1367" i="4"/>
  <c r="E1368" i="4"/>
  <c r="E1369" i="4"/>
  <c r="E1370" i="4"/>
  <c r="E1371" i="4"/>
  <c r="E1372" i="4"/>
  <c r="E1373" i="4"/>
  <c r="E1374" i="4"/>
  <c r="E1375" i="4"/>
  <c r="E1376" i="4"/>
  <c r="E1377" i="4"/>
  <c r="E1378" i="4"/>
  <c r="E1379" i="4"/>
  <c r="E1380" i="4"/>
  <c r="E1381" i="4"/>
  <c r="E1382" i="4"/>
  <c r="E1383" i="4"/>
  <c r="E1384" i="4"/>
  <c r="E1385" i="4"/>
  <c r="E1386" i="4"/>
  <c r="E1387" i="4"/>
  <c r="E1388" i="4"/>
  <c r="E1389" i="4"/>
  <c r="E1390" i="4"/>
  <c r="E1391" i="4"/>
  <c r="E1392" i="4"/>
  <c r="E1393" i="4"/>
  <c r="E1394" i="4"/>
  <c r="E1395" i="4"/>
  <c r="E1396" i="4"/>
  <c r="E1397" i="4"/>
  <c r="E1398" i="4"/>
  <c r="E1399" i="4"/>
  <c r="E1400" i="4"/>
  <c r="E1401" i="4"/>
  <c r="E1402" i="4"/>
  <c r="E1403" i="4"/>
  <c r="E1404" i="4"/>
  <c r="E1405" i="4"/>
  <c r="E1406" i="4"/>
  <c r="E1407" i="4"/>
  <c r="E1408" i="4"/>
  <c r="E1409" i="4"/>
  <c r="E1410" i="4"/>
  <c r="E1411" i="4"/>
  <c r="E1412" i="4"/>
  <c r="E1413" i="4"/>
  <c r="E1414" i="4"/>
  <c r="E1415" i="4"/>
  <c r="E1416" i="4"/>
  <c r="E1417" i="4"/>
  <c r="E1418" i="4"/>
  <c r="E1419" i="4"/>
  <c r="E1420" i="4"/>
  <c r="E1421" i="4"/>
  <c r="E1422" i="4"/>
  <c r="E1423" i="4"/>
  <c r="E1424" i="4"/>
  <c r="E1425" i="4"/>
  <c r="E1426" i="4"/>
  <c r="E1427" i="4"/>
  <c r="E1428" i="4"/>
  <c r="E1429" i="4"/>
  <c r="E1430" i="4"/>
  <c r="E1431" i="4"/>
  <c r="E1432" i="4"/>
  <c r="E1433" i="4"/>
  <c r="E1434" i="4"/>
  <c r="E1435" i="4"/>
  <c r="E1436" i="4"/>
  <c r="E1437" i="4"/>
  <c r="E1438" i="4"/>
  <c r="E1439" i="4"/>
  <c r="E1440" i="4"/>
  <c r="E1441" i="4"/>
  <c r="E1442" i="4"/>
  <c r="E1443" i="4"/>
  <c r="E1444" i="4"/>
  <c r="E1445" i="4"/>
  <c r="E1446" i="4"/>
  <c r="E1447" i="4"/>
  <c r="E1448" i="4"/>
  <c r="E1449" i="4"/>
  <c r="E1450" i="4"/>
  <c r="E1451" i="4"/>
  <c r="E1452" i="4"/>
  <c r="E1453" i="4"/>
  <c r="E1454" i="4"/>
  <c r="E1455" i="4"/>
  <c r="E1456" i="4"/>
  <c r="E1457" i="4"/>
  <c r="E1458" i="4"/>
  <c r="E1459" i="4"/>
  <c r="E1460" i="4"/>
  <c r="E1461" i="4"/>
  <c r="E1462" i="4"/>
  <c r="E1463" i="4"/>
  <c r="E1464" i="4"/>
  <c r="E1465" i="4"/>
  <c r="E1466" i="4"/>
  <c r="E1467" i="4"/>
  <c r="E1468" i="4"/>
  <c r="E1469" i="4"/>
  <c r="E1470" i="4"/>
  <c r="E1471" i="4"/>
  <c r="E1472" i="4"/>
  <c r="E1473" i="4"/>
  <c r="E1474" i="4"/>
  <c r="E1475" i="4"/>
  <c r="E1476" i="4"/>
  <c r="E1477" i="4"/>
  <c r="E1478" i="4"/>
  <c r="E1479" i="4"/>
  <c r="E1480" i="4"/>
  <c r="E1481" i="4"/>
  <c r="E1482" i="4"/>
  <c r="E1483" i="4"/>
  <c r="E1484" i="4"/>
  <c r="E1485" i="4"/>
  <c r="E1486" i="4"/>
  <c r="E1487" i="4"/>
  <c r="E1488" i="4"/>
  <c r="E1489" i="4"/>
  <c r="E1490" i="4"/>
  <c r="E1491" i="4"/>
  <c r="E1492" i="4"/>
  <c r="E1493" i="4"/>
  <c r="E1494" i="4"/>
  <c r="E1495" i="4"/>
  <c r="E1496" i="4"/>
  <c r="E1497" i="4"/>
  <c r="E1498" i="4"/>
  <c r="E1499" i="4"/>
  <c r="E1500" i="4"/>
  <c r="E1501" i="4"/>
  <c r="E1502" i="4"/>
  <c r="E1503" i="4"/>
  <c r="E1504" i="4"/>
  <c r="E1505" i="4"/>
  <c r="E1506" i="4"/>
  <c r="E1507" i="4"/>
  <c r="E1508" i="4"/>
  <c r="E1509" i="4"/>
  <c r="E1510" i="4"/>
  <c r="E1511" i="4"/>
  <c r="E1512" i="4"/>
  <c r="E1513" i="4"/>
  <c r="E1514" i="4"/>
  <c r="E1515" i="4"/>
  <c r="E1516" i="4"/>
  <c r="E1517" i="4"/>
  <c r="E1518" i="4"/>
  <c r="E1519" i="4"/>
  <c r="E1520" i="4"/>
  <c r="E1521" i="4"/>
  <c r="E1522" i="4"/>
  <c r="E1523" i="4"/>
  <c r="E1524" i="4"/>
  <c r="E1525" i="4"/>
  <c r="E1526" i="4"/>
  <c r="E1527" i="4"/>
  <c r="E1528" i="4"/>
  <c r="E1529" i="4"/>
  <c r="E1530" i="4"/>
  <c r="E1531" i="4"/>
  <c r="E1532" i="4"/>
  <c r="E1533" i="4"/>
  <c r="E1534" i="4"/>
  <c r="E1535" i="4"/>
  <c r="E1536" i="4"/>
  <c r="E1537" i="4"/>
  <c r="E1538" i="4"/>
  <c r="E1539" i="4"/>
  <c r="E1540" i="4"/>
  <c r="E1541" i="4"/>
  <c r="E1542" i="4"/>
  <c r="E1543" i="4"/>
  <c r="E1544" i="4"/>
  <c r="E1545" i="4"/>
  <c r="E1546" i="4"/>
  <c r="E1547" i="4"/>
  <c r="E1548" i="4"/>
  <c r="E1549" i="4"/>
  <c r="E1550" i="4"/>
  <c r="E1551" i="4"/>
  <c r="E1552" i="4"/>
  <c r="E1553" i="4"/>
  <c r="E1554" i="4"/>
  <c r="E1555" i="4"/>
  <c r="E1556" i="4"/>
  <c r="E1557" i="4"/>
  <c r="E1558" i="4"/>
  <c r="E1559" i="4"/>
  <c r="E1560" i="4"/>
  <c r="E1561" i="4"/>
  <c r="E1562" i="4"/>
  <c r="E1563" i="4"/>
  <c r="E1564" i="4"/>
  <c r="E1565" i="4"/>
  <c r="E1566" i="4"/>
  <c r="E1567" i="4"/>
  <c r="E1568" i="4"/>
  <c r="E1569" i="4"/>
  <c r="E1570" i="4"/>
  <c r="E1571" i="4"/>
  <c r="E1572" i="4"/>
  <c r="E1573" i="4"/>
  <c r="E1574" i="4"/>
  <c r="E1575" i="4"/>
  <c r="E1576" i="4"/>
  <c r="E1577" i="4"/>
  <c r="E1578" i="4"/>
  <c r="E1579" i="4"/>
  <c r="E1580" i="4"/>
  <c r="E1581" i="4"/>
  <c r="E1582" i="4"/>
  <c r="E1583" i="4"/>
  <c r="E1584" i="4"/>
  <c r="E1585" i="4"/>
  <c r="E1586" i="4"/>
  <c r="E1587" i="4"/>
  <c r="E1588" i="4"/>
  <c r="E1589" i="4"/>
  <c r="E1590" i="4"/>
  <c r="E1591" i="4"/>
  <c r="E1592" i="4"/>
  <c r="E1593" i="4"/>
  <c r="E1594" i="4"/>
  <c r="E1595" i="4"/>
  <c r="E1596" i="4"/>
  <c r="E1597" i="4"/>
  <c r="E1598" i="4"/>
  <c r="E1599" i="4"/>
  <c r="E1600" i="4"/>
  <c r="E1601" i="4"/>
  <c r="E1602" i="4"/>
  <c r="E1603" i="4"/>
  <c r="E1604" i="4"/>
  <c r="E1605" i="4"/>
  <c r="E1606" i="4"/>
  <c r="E1607" i="4"/>
  <c r="E1608" i="4"/>
  <c r="E1609" i="4"/>
  <c r="E1610" i="4"/>
  <c r="E1611" i="4"/>
  <c r="E1612" i="4"/>
  <c r="E1613" i="4"/>
  <c r="E1614" i="4"/>
  <c r="E1615" i="4"/>
  <c r="E1616" i="4"/>
  <c r="E1617" i="4"/>
  <c r="E1618" i="4"/>
  <c r="E1619" i="4"/>
  <c r="E1620" i="4"/>
  <c r="E1621" i="4"/>
  <c r="E1622" i="4"/>
  <c r="E1623" i="4"/>
  <c r="E1624" i="4"/>
  <c r="E1625" i="4"/>
  <c r="E1626" i="4"/>
  <c r="E1627" i="4"/>
  <c r="E1628" i="4"/>
  <c r="E1629" i="4"/>
  <c r="E1630" i="4"/>
  <c r="E1631" i="4"/>
  <c r="E1632" i="4"/>
  <c r="E1633" i="4"/>
  <c r="E1634" i="4"/>
  <c r="E1635" i="4"/>
  <c r="E1636" i="4"/>
  <c r="E1637" i="4"/>
  <c r="E1638" i="4"/>
  <c r="E1639" i="4"/>
  <c r="E1640" i="4"/>
  <c r="E1641" i="4"/>
  <c r="E1642" i="4"/>
  <c r="E1643" i="4"/>
  <c r="E1644" i="4"/>
  <c r="E1645" i="4"/>
  <c r="E1646" i="4"/>
  <c r="E1647" i="4"/>
  <c r="E1648" i="4"/>
  <c r="E1649" i="4"/>
  <c r="E1650" i="4"/>
  <c r="E1651" i="4"/>
  <c r="E1652" i="4"/>
  <c r="E1653" i="4"/>
  <c r="E1654" i="4"/>
  <c r="E1655" i="4"/>
  <c r="E1656" i="4"/>
  <c r="E1657" i="4"/>
  <c r="E1658" i="4"/>
  <c r="E1659" i="4"/>
  <c r="E1660" i="4"/>
  <c r="E1661" i="4"/>
  <c r="E1662" i="4"/>
  <c r="E1663" i="4"/>
  <c r="E1664" i="4"/>
  <c r="E1665" i="4"/>
  <c r="E1666" i="4"/>
  <c r="E1667" i="4"/>
  <c r="E1668" i="4"/>
  <c r="E1669" i="4"/>
  <c r="E1670" i="4"/>
  <c r="E1671" i="4"/>
  <c r="E1672" i="4"/>
  <c r="E1673" i="4"/>
  <c r="E1674" i="4"/>
  <c r="E1675" i="4"/>
  <c r="E1676" i="4"/>
  <c r="E1677" i="4"/>
  <c r="E1678" i="4"/>
  <c r="E1679" i="4"/>
  <c r="E1680" i="4"/>
  <c r="E1681" i="4"/>
  <c r="E1682" i="4"/>
  <c r="E1683" i="4"/>
  <c r="E1684" i="4"/>
  <c r="E1685" i="4"/>
  <c r="E1686" i="4"/>
  <c r="E1687" i="4"/>
  <c r="E1688" i="4"/>
  <c r="E1689" i="4"/>
  <c r="E1690" i="4"/>
  <c r="E1691" i="4"/>
  <c r="E1692" i="4"/>
  <c r="E1693" i="4"/>
  <c r="E1694" i="4"/>
  <c r="E1695" i="4"/>
  <c r="E1696" i="4"/>
  <c r="E1697" i="4"/>
  <c r="E1698" i="4"/>
  <c r="E1699" i="4"/>
  <c r="E1700" i="4"/>
  <c r="E1701" i="4"/>
  <c r="E1702" i="4"/>
  <c r="E1703" i="4"/>
  <c r="E1704" i="4"/>
  <c r="E1705" i="4"/>
  <c r="E1706" i="4"/>
  <c r="E1707" i="4"/>
  <c r="E1708" i="4"/>
  <c r="E1709" i="4"/>
  <c r="E1710" i="4"/>
  <c r="E1711" i="4"/>
  <c r="E1712" i="4"/>
  <c r="E1713" i="4"/>
  <c r="E1714" i="4"/>
  <c r="E1715" i="4"/>
  <c r="E1716" i="4"/>
  <c r="E1717" i="4"/>
  <c r="E1718" i="4"/>
  <c r="E1719" i="4"/>
  <c r="E1720" i="4"/>
  <c r="E1721" i="4"/>
  <c r="E1722" i="4"/>
  <c r="E1723" i="4"/>
  <c r="E1724" i="4"/>
  <c r="E1725" i="4"/>
  <c r="E1726" i="4"/>
  <c r="E1727" i="4"/>
  <c r="E1728" i="4"/>
  <c r="E1729" i="4"/>
  <c r="E1730" i="4"/>
  <c r="E1731" i="4"/>
  <c r="E1732" i="4"/>
  <c r="E1733" i="4"/>
  <c r="E1734" i="4"/>
  <c r="E1735" i="4"/>
  <c r="E1736" i="4"/>
  <c r="E1737" i="4"/>
  <c r="E1738" i="4"/>
  <c r="E1739" i="4"/>
  <c r="E1740" i="4"/>
  <c r="E1741" i="4"/>
  <c r="E1742" i="4"/>
  <c r="E1743" i="4"/>
  <c r="E1744" i="4"/>
  <c r="E1745" i="4"/>
  <c r="E1746" i="4"/>
  <c r="E1747" i="4"/>
  <c r="E1748" i="4"/>
  <c r="E1749" i="4"/>
  <c r="E1750" i="4"/>
  <c r="E1751" i="4"/>
  <c r="E1752" i="4"/>
  <c r="E1753" i="4"/>
  <c r="E1754" i="4"/>
  <c r="E1755" i="4"/>
  <c r="E1756" i="4"/>
  <c r="E1757" i="4"/>
  <c r="E1758" i="4"/>
  <c r="E1759" i="4"/>
  <c r="E1760" i="4"/>
  <c r="E1761" i="4"/>
  <c r="E1762" i="4"/>
  <c r="E1763" i="4"/>
  <c r="E1764" i="4"/>
  <c r="E1765" i="4"/>
  <c r="E1766" i="4"/>
  <c r="E1767" i="4"/>
  <c r="E1768" i="4"/>
  <c r="E1769" i="4"/>
  <c r="E1770" i="4"/>
  <c r="E1771" i="4"/>
  <c r="E1772" i="4"/>
  <c r="E1773" i="4"/>
  <c r="E1774" i="4"/>
  <c r="E1775" i="4"/>
  <c r="E1776" i="4"/>
  <c r="E1777" i="4"/>
  <c r="E1778" i="4"/>
  <c r="E1779" i="4"/>
  <c r="E1780" i="4"/>
  <c r="E1781" i="4"/>
  <c r="E1782" i="4"/>
  <c r="E1783" i="4"/>
  <c r="E1784" i="4"/>
  <c r="E1785" i="4"/>
  <c r="E1786" i="4"/>
  <c r="E1787" i="4"/>
  <c r="E1788" i="4"/>
  <c r="E1789" i="4"/>
  <c r="E1790" i="4"/>
  <c r="E1791" i="4"/>
  <c r="E1792" i="4"/>
  <c r="E1793" i="4"/>
  <c r="E1794" i="4"/>
  <c r="E1795" i="4"/>
  <c r="E1796" i="4"/>
  <c r="E1797" i="4"/>
  <c r="E1798" i="4"/>
  <c r="E1799" i="4"/>
  <c r="E1800" i="4"/>
  <c r="E1801" i="4"/>
  <c r="E1802" i="4"/>
  <c r="E1803" i="4"/>
  <c r="E1804" i="4"/>
  <c r="E1805" i="4"/>
  <c r="E1806" i="4"/>
  <c r="E1807" i="4"/>
  <c r="E1808" i="4"/>
  <c r="E1809" i="4"/>
  <c r="E1810" i="4"/>
  <c r="E1811" i="4"/>
  <c r="E1812" i="4"/>
  <c r="E1813" i="4"/>
  <c r="E1814" i="4"/>
  <c r="E1815" i="4"/>
  <c r="E1816" i="4"/>
  <c r="E1817" i="4"/>
  <c r="E1818" i="4"/>
  <c r="E1819" i="4"/>
  <c r="E1820" i="4"/>
  <c r="E1821" i="4"/>
  <c r="E1822" i="4"/>
  <c r="E1823" i="4"/>
  <c r="E1824" i="4"/>
  <c r="E1825" i="4"/>
  <c r="E1826" i="4"/>
  <c r="E1827" i="4"/>
  <c r="E1828" i="4"/>
  <c r="E1829" i="4"/>
  <c r="E1830" i="4"/>
  <c r="E1831" i="4"/>
  <c r="E1832" i="4"/>
  <c r="E1833" i="4"/>
  <c r="E1834" i="4"/>
  <c r="E1835" i="4"/>
  <c r="E1836" i="4"/>
  <c r="E1837" i="4"/>
  <c r="E1838" i="4"/>
  <c r="E1839" i="4"/>
  <c r="E1840" i="4"/>
  <c r="E1841" i="4"/>
  <c r="E1842" i="4"/>
  <c r="E1843" i="4"/>
  <c r="E1844" i="4"/>
  <c r="E1845" i="4"/>
  <c r="E1846" i="4"/>
  <c r="E1847" i="4"/>
  <c r="E1848" i="4"/>
  <c r="E1849" i="4"/>
  <c r="E1850" i="4"/>
  <c r="E1851" i="4"/>
  <c r="E1852" i="4"/>
  <c r="E1853" i="4"/>
  <c r="E1854" i="4"/>
  <c r="E1855" i="4"/>
  <c r="E1856" i="4"/>
  <c r="E1857" i="4"/>
  <c r="E1858" i="4"/>
  <c r="E1859" i="4"/>
  <c r="E1860" i="4"/>
  <c r="E1861" i="4"/>
  <c r="E1862" i="4"/>
  <c r="E1863" i="4"/>
  <c r="E1864" i="4"/>
  <c r="E1865" i="4"/>
  <c r="E1866" i="4"/>
  <c r="E1867" i="4"/>
  <c r="E1868" i="4"/>
  <c r="E1869" i="4"/>
  <c r="E1870" i="4"/>
  <c r="E1871" i="4"/>
  <c r="E1872" i="4"/>
  <c r="E1873" i="4"/>
  <c r="E1874" i="4"/>
  <c r="E1875" i="4"/>
  <c r="E1876" i="4"/>
  <c r="E1877" i="4"/>
  <c r="E1878" i="4"/>
  <c r="E1879" i="4"/>
  <c r="E1880" i="4"/>
  <c r="E1881" i="4"/>
  <c r="E1882" i="4"/>
  <c r="E1883" i="4"/>
  <c r="E1884" i="4"/>
  <c r="E1885" i="4"/>
  <c r="E1886" i="4"/>
  <c r="E1887" i="4"/>
  <c r="E1888" i="4"/>
  <c r="E1889" i="4"/>
  <c r="E1890" i="4"/>
  <c r="E1891" i="4"/>
  <c r="E1892" i="4"/>
  <c r="E1893" i="4"/>
  <c r="E1894" i="4"/>
  <c r="E1895" i="4"/>
  <c r="E1896" i="4"/>
  <c r="E1897" i="4"/>
  <c r="E1898" i="4"/>
  <c r="E1899" i="4"/>
  <c r="E1900" i="4"/>
  <c r="E1901" i="4"/>
  <c r="E1902" i="4"/>
  <c r="E1903" i="4"/>
  <c r="E1904" i="4"/>
  <c r="E1905" i="4"/>
  <c r="E1906" i="4"/>
  <c r="E1907" i="4"/>
  <c r="E1908" i="4"/>
  <c r="E1909" i="4"/>
  <c r="E1910" i="4"/>
  <c r="E1911" i="4"/>
  <c r="E1912" i="4"/>
  <c r="E1913" i="4"/>
  <c r="E1914" i="4"/>
  <c r="E1915" i="4"/>
  <c r="E1916" i="4"/>
  <c r="E1917" i="4"/>
  <c r="E1918" i="4"/>
  <c r="E1919" i="4"/>
  <c r="E1920" i="4"/>
  <c r="E1921" i="4"/>
  <c r="E1922" i="4"/>
  <c r="E1923" i="4"/>
  <c r="E1924" i="4"/>
  <c r="E1925" i="4"/>
  <c r="E1926" i="4"/>
  <c r="E1927" i="4"/>
  <c r="E1928" i="4"/>
  <c r="E1929" i="4"/>
  <c r="E1930" i="4"/>
  <c r="E1931" i="4"/>
  <c r="E1932" i="4"/>
  <c r="E1933" i="4"/>
  <c r="E1934" i="4"/>
  <c r="E1935" i="4"/>
  <c r="E1936" i="4"/>
  <c r="E1937" i="4"/>
  <c r="E1938" i="4"/>
  <c r="E1939" i="4"/>
  <c r="E1940" i="4"/>
  <c r="E1941" i="4"/>
  <c r="E1942" i="4"/>
  <c r="E1943" i="4"/>
  <c r="E1944" i="4"/>
  <c r="E1945" i="4"/>
  <c r="E1946" i="4"/>
  <c r="E1947" i="4"/>
  <c r="E1948" i="4"/>
  <c r="E1949" i="4"/>
  <c r="E1950" i="4"/>
  <c r="E1951" i="4"/>
  <c r="E1952" i="4"/>
  <c r="E1953" i="4"/>
  <c r="E1954" i="4"/>
  <c r="E1955" i="4"/>
  <c r="E1956" i="4"/>
  <c r="E1957" i="4"/>
  <c r="E1958" i="4"/>
  <c r="E1959" i="4"/>
  <c r="E1960" i="4"/>
  <c r="E1961" i="4"/>
  <c r="E1962" i="4"/>
  <c r="E1963" i="4"/>
  <c r="E1964" i="4"/>
  <c r="E1965" i="4"/>
  <c r="E1966" i="4"/>
  <c r="E1967" i="4"/>
  <c r="E1968" i="4"/>
  <c r="E1969" i="4"/>
  <c r="E1970" i="4"/>
  <c r="E1971" i="4"/>
  <c r="E1972" i="4"/>
  <c r="E1973" i="4"/>
  <c r="E1974" i="4"/>
  <c r="E1975" i="4"/>
  <c r="E1976" i="4"/>
  <c r="E1977" i="4"/>
  <c r="E1978" i="4"/>
  <c r="E1979" i="4"/>
  <c r="E1980" i="4"/>
  <c r="E1981" i="4"/>
  <c r="E1982" i="4"/>
  <c r="E1983" i="4"/>
  <c r="E1984" i="4"/>
  <c r="E1985" i="4"/>
  <c r="E1986" i="4"/>
  <c r="E1987" i="4"/>
  <c r="E1988" i="4"/>
  <c r="E1989" i="4"/>
  <c r="E1990" i="4"/>
  <c r="E1991" i="4"/>
  <c r="E1992" i="4"/>
  <c r="E1993" i="4"/>
  <c r="E1994" i="4"/>
  <c r="E1995" i="4"/>
  <c r="E1996" i="4"/>
  <c r="E1997" i="4"/>
  <c r="E1998" i="4"/>
  <c r="E1999" i="4"/>
  <c r="E2000" i="4"/>
  <c r="E2001" i="4"/>
  <c r="H1" i="4" l="1"/>
  <c r="H5" i="4"/>
  <c r="H7" i="4"/>
  <c r="H6" i="4"/>
  <c r="H3" i="4"/>
  <c r="H2" i="4"/>
  <c r="H4" i="4"/>
</calcChain>
</file>

<file path=xl/sharedStrings.xml><?xml version="1.0" encoding="utf-8"?>
<sst xmlns="http://schemas.openxmlformats.org/spreadsheetml/2006/main" count="1087" uniqueCount="27">
  <si>
    <t>Arrivé le</t>
  </si>
  <si>
    <t>Mois</t>
  </si>
  <si>
    <t>saison</t>
  </si>
  <si>
    <t>Sortie le</t>
  </si>
  <si>
    <t>DuréeSéjour</t>
  </si>
  <si>
    <t>Printemps</t>
  </si>
  <si>
    <t>Horodatage</t>
  </si>
  <si>
    <t>Evenement</t>
  </si>
  <si>
    <t>Présents</t>
  </si>
  <si>
    <t>min</t>
  </si>
  <si>
    <t>max</t>
  </si>
  <si>
    <t>JourSem</t>
  </si>
  <si>
    <t>TrancheHoraire</t>
  </si>
  <si>
    <t>P05</t>
  </si>
  <si>
    <t>P95</t>
  </si>
  <si>
    <t>P90</t>
  </si>
  <si>
    <t>médiane</t>
  </si>
  <si>
    <t>P10</t>
  </si>
  <si>
    <t>Total général</t>
  </si>
  <si>
    <t>Nombre de Arrivé le</t>
  </si>
  <si>
    <t>Total 4</t>
  </si>
  <si>
    <t>Total Printemps</t>
  </si>
  <si>
    <t>Moyenne de Présents</t>
  </si>
  <si>
    <t>Écartypep de Présents</t>
  </si>
  <si>
    <t>Moyenne de DuréeSéjour</t>
  </si>
  <si>
    <t>Max de Présents</t>
  </si>
  <si>
    <t>moy + 1,65*écarts-type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</si>
</sst>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"/>
    <numFmt numFmtId="165" formatCode="0.0"/>
    <numFmt numFmtId="166" formatCode="h:mm;@"/>
    <numFmt numFmtId="167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22" fontId="0" fillId="0" borderId="0" xfId="0" applyNumberFormat="1"/>
    <xf numFmtId="164" fontId="0" fillId="0" borderId="0" xfId="0" applyNumberFormat="1"/>
    <xf numFmtId="0" fontId="0" fillId="0" borderId="0" xfId="0" applyFill="1"/>
    <xf numFmtId="22" fontId="0" fillId="0" borderId="0" xfId="0" applyNumberFormat="1" applyFill="1"/>
    <xf numFmtId="22" fontId="0" fillId="0" borderId="1" xfId="0" applyNumberFormat="1" applyFont="1" applyFill="1" applyBorder="1"/>
    <xf numFmtId="22" fontId="0" fillId="0" borderId="0" xfId="0" applyNumberFormat="1" applyFont="1" applyFill="1" applyBorder="1"/>
    <xf numFmtId="22" fontId="0" fillId="0" borderId="1" xfId="0" applyNumberFormat="1" applyFill="1" applyBorder="1"/>
    <xf numFmtId="9" fontId="0" fillId="0" borderId="0" xfId="1" applyFont="1"/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166" fontId="0" fillId="0" borderId="0" xfId="0" applyNumberFormat="1"/>
    <xf numFmtId="22" fontId="2" fillId="0" borderId="1" xfId="0" applyNumberFormat="1" applyFont="1" applyFill="1" applyBorder="1"/>
    <xf numFmtId="22" fontId="2" fillId="0" borderId="2" xfId="0" applyNumberFormat="1" applyFont="1" applyFill="1" applyBorder="1"/>
    <xf numFmtId="0" fontId="0" fillId="0" borderId="0" xfId="0" applyNumberFormat="1" applyFill="1"/>
    <xf numFmtId="9" fontId="0" fillId="2" borderId="0" xfId="1" applyFont="1" applyFill="1"/>
    <xf numFmtId="0" fontId="0" fillId="2" borderId="0" xfId="0" applyFill="1"/>
    <xf numFmtId="0" fontId="3" fillId="3" borderId="0" xfId="0" applyFont="1" applyFill="1"/>
    <xf numFmtId="0" fontId="3" fillId="3" borderId="2" xfId="0" applyFont="1" applyFill="1" applyBorder="1"/>
    <xf numFmtId="167" fontId="0" fillId="0" borderId="0" xfId="1" applyNumberFormat="1" applyFont="1"/>
    <xf numFmtId="9" fontId="3" fillId="3" borderId="0" xfId="0" applyNumberFormat="1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10583</xdr:colOff>
      <xdr:row>7</xdr:row>
      <xdr:rowOff>138641</xdr:rowOff>
    </xdr:from>
    <xdr:to>
      <xdr:col>14</xdr:col>
      <xdr:colOff>39158</xdr:colOff>
      <xdr:row>21</xdr:row>
      <xdr:rowOff>71967</xdr:rowOff>
    </xdr:to>
    <xdr:sp macro="" textlink="">
      <xdr:nvSpPr>
        <xdr:cNvPr id="2" name="ZoneTexte 1"/>
        <xdr:cNvSpPr txBox="1"/>
      </xdr:nvSpPr>
      <xdr:spPr>
        <a:xfrm>
          <a:off x="6656916" y="1472141"/>
          <a:ext cx="4653492" cy="26003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ces informations</a:t>
          </a:r>
          <a:r>
            <a:rPr lang="fr-FR" sz="1400" baseline="0"/>
            <a:t> ont été reconstituées à partir de celles de l'onglet data en alignant les dates d'entrée et de sortie dans la même colonne et en mettant un indicateur +1 = entrée et -1 = sortie</a:t>
          </a:r>
        </a:p>
        <a:p>
          <a:endParaRPr lang="fr-FR" sz="1400" baseline="0"/>
        </a:p>
        <a:p>
          <a:r>
            <a:rPr lang="fr-FR" sz="1400" baseline="0"/>
            <a:t>ceci permet de calculer finement le nombre de présents à l'instant "t"</a:t>
          </a:r>
        </a:p>
        <a:p>
          <a:endParaRPr lang="fr-FR" sz="1400" baseline="0"/>
        </a:p>
        <a:p>
          <a:r>
            <a:rPr lang="fr-FR" sz="1400" baseline="0"/>
            <a:t>comme on pouvait s'y attendre, les statistiques globales ne sont pas très différentes de celles basées uniquement sur le calcul en entrée sauf pour les faibles valeurs 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416719</xdr:colOff>
      <xdr:row>3</xdr:row>
      <xdr:rowOff>154782</xdr:rowOff>
    </xdr:from>
    <xdr:to>
      <xdr:col>12</xdr:col>
      <xdr:colOff>261937</xdr:colOff>
      <xdr:row>8</xdr:row>
      <xdr:rowOff>130970</xdr:rowOff>
    </xdr:to>
    <xdr:sp macro="" textlink="">
      <xdr:nvSpPr>
        <xdr:cNvPr id="2" name="ZoneTexte 1"/>
        <xdr:cNvSpPr txBox="1"/>
      </xdr:nvSpPr>
      <xdr:spPr>
        <a:xfrm>
          <a:off x="7262813" y="726282"/>
          <a:ext cx="2131218" cy="928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ce TCD est basé sur les données de l'onglet événement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5</xdr:row>
      <xdr:rowOff>0</xdr:rowOff>
    </xdr:from>
    <xdr:to>
      <xdr:col>14</xdr:col>
      <xdr:colOff>607218</xdr:colOff>
      <xdr:row>9</xdr:row>
      <xdr:rowOff>166688</xdr:rowOff>
    </xdr:to>
    <xdr:sp macro="" textlink="">
      <xdr:nvSpPr>
        <xdr:cNvPr id="2" name="ZoneTexte 1"/>
        <xdr:cNvSpPr txBox="1"/>
      </xdr:nvSpPr>
      <xdr:spPr>
        <a:xfrm>
          <a:off x="9858375" y="952500"/>
          <a:ext cx="2131218" cy="928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ce TCD est basé sur les données de l'onglet data; il s'agit d'une moyenne</a:t>
          </a:r>
        </a:p>
      </xdr:txBody>
    </xdr:sp>
    <xdr:clientData/>
  </xdr:twoCellAnchor>
  <xdr:twoCellAnchor>
    <xdr:from>
      <xdr:col>12</xdr:col>
      <xdr:colOff>0</xdr:colOff>
      <xdr:row>38</xdr:row>
      <xdr:rowOff>0</xdr:rowOff>
    </xdr:from>
    <xdr:to>
      <xdr:col>14</xdr:col>
      <xdr:colOff>607218</xdr:colOff>
      <xdr:row>42</xdr:row>
      <xdr:rowOff>166688</xdr:rowOff>
    </xdr:to>
    <xdr:sp macro="" textlink="">
      <xdr:nvSpPr>
        <xdr:cNvPr id="3" name="ZoneTexte 2"/>
        <xdr:cNvSpPr txBox="1"/>
      </xdr:nvSpPr>
      <xdr:spPr>
        <a:xfrm>
          <a:off x="9858375" y="7239000"/>
          <a:ext cx="2131218" cy="928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ce TCD est basé sur les données de l'onglet data; il s'agit d'un</a:t>
          </a:r>
          <a:r>
            <a:rPr lang="fr-FR" sz="1400" baseline="0"/>
            <a:t> évart-type "population"</a:t>
          </a:r>
          <a:endParaRPr lang="fr-FR" sz="1400"/>
        </a:p>
      </xdr:txBody>
    </xdr:sp>
    <xdr:clientData/>
  </xdr:twoCellAnchor>
  <xdr:twoCellAnchor>
    <xdr:from>
      <xdr:col>11</xdr:col>
      <xdr:colOff>761999</xdr:colOff>
      <xdr:row>71</xdr:row>
      <xdr:rowOff>0</xdr:rowOff>
    </xdr:from>
    <xdr:to>
      <xdr:col>16</xdr:col>
      <xdr:colOff>511969</xdr:colOff>
      <xdr:row>77</xdr:row>
      <xdr:rowOff>142875</xdr:rowOff>
    </xdr:to>
    <xdr:sp macro="" textlink="">
      <xdr:nvSpPr>
        <xdr:cNvPr id="4" name="ZoneTexte 3"/>
        <xdr:cNvSpPr txBox="1"/>
      </xdr:nvSpPr>
      <xdr:spPr>
        <a:xfrm>
          <a:off x="9858374" y="13525500"/>
          <a:ext cx="355997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ces valeurs calculées devraient représenter le P95 à condition d'avoir vérifié la normalité de la population, à faire sur l'ensemble</a:t>
          </a:r>
          <a:r>
            <a:rPr lang="fr-FR" sz="1400" baseline="0"/>
            <a:t> des valeurs relevées (et du coup éviter que cette valeur soit supérieure au max)</a:t>
          </a:r>
          <a:endParaRPr lang="fr-FR" sz="14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5</xdr:row>
      <xdr:rowOff>0</xdr:rowOff>
    </xdr:from>
    <xdr:to>
      <xdr:col>14</xdr:col>
      <xdr:colOff>607218</xdr:colOff>
      <xdr:row>9</xdr:row>
      <xdr:rowOff>166688</xdr:rowOff>
    </xdr:to>
    <xdr:sp macro="" textlink="">
      <xdr:nvSpPr>
        <xdr:cNvPr id="2" name="ZoneTexte 1"/>
        <xdr:cNvSpPr txBox="1"/>
      </xdr:nvSpPr>
      <xdr:spPr>
        <a:xfrm>
          <a:off x="9848850" y="952500"/>
          <a:ext cx="2131218" cy="928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ce TCD est basé sur les données de l'onglet data; il s'agit d'un MAX</a:t>
          </a:r>
        </a:p>
      </xdr:txBody>
    </xdr:sp>
    <xdr:clientData/>
  </xdr:twoCellAnchor>
  <xdr:twoCellAnchor>
    <xdr:from>
      <xdr:col>12</xdr:col>
      <xdr:colOff>0</xdr:colOff>
      <xdr:row>37</xdr:row>
      <xdr:rowOff>0</xdr:rowOff>
    </xdr:from>
    <xdr:to>
      <xdr:col>14</xdr:col>
      <xdr:colOff>607218</xdr:colOff>
      <xdr:row>41</xdr:row>
      <xdr:rowOff>166688</xdr:rowOff>
    </xdr:to>
    <xdr:sp macro="" textlink="">
      <xdr:nvSpPr>
        <xdr:cNvPr id="3" name="ZoneTexte 2"/>
        <xdr:cNvSpPr txBox="1"/>
      </xdr:nvSpPr>
      <xdr:spPr>
        <a:xfrm>
          <a:off x="10287000" y="6754813"/>
          <a:ext cx="2131218" cy="896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ici calcul du P95 (valeur qui englobe 95% des cas)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249.272545370368" missingItemsLimit="0" createdVersion="5" refreshedVersion="5" minRefreshableVersion="3" recordCount="2000">
  <cacheSource type="worksheet">
    <worksheetSource name="Tableau2"/>
  </cacheSource>
  <cacheFields count="5">
    <cacheField name="Horodatage" numFmtId="22">
      <sharedItems containsSemiMixedTypes="0" containsNonDate="0" containsDate="1" containsString="0" minDate="2012-04-02T08:50:00" maxDate="2012-04-16T18:04:00"/>
    </cacheField>
    <cacheField name="Evenement" numFmtId="0">
      <sharedItems containsSemiMixedTypes="0" containsString="0" containsNumber="1" containsInteger="1" minValue="-1" maxValue="1"/>
    </cacheField>
    <cacheField name="JourSem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TrancheHoraire" numFmtId="0">
      <sharedItems containsSemiMixedTypes="0" containsString="0" containsNumber="1" containsInteger="1" minValue="0" maxValue="23" count="24"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0"/>
        <n v="1"/>
        <n v="2"/>
        <n v="7"/>
        <n v="3"/>
        <n v="4"/>
        <n v="5"/>
        <n v="6"/>
      </sharedItems>
    </cacheField>
    <cacheField name="Présents" numFmtId="0">
      <sharedItems containsSemiMixedTypes="0" containsString="0" containsNumber="1" containsInteger="1" minValue="0" maxValue="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taelens Michel" refreshedDate="42251.342158217594" missingItemsLimit="0" createdVersion="5" refreshedVersion="3" minRefreshableVersion="3" recordCount="1000">
  <cacheSource type="worksheet">
    <worksheetSource name="Tableau1"/>
  </cacheSource>
  <cacheFields count="8">
    <cacheField name="Arrivé le" numFmtId="22">
      <sharedItems containsSemiMixedTypes="0" containsNonDate="0" containsDate="1" containsString="0" minDate="2012-04-02T08:50:00" maxDate="2012-04-16T13:32:00"/>
    </cacheField>
    <cacheField name="Mois" numFmtId="0">
      <sharedItems containsSemiMixedTypes="0" containsString="0" containsNumber="1" containsInteger="1" minValue="4" maxValue="4" count="1">
        <n v="4"/>
      </sharedItems>
    </cacheField>
    <cacheField name="saison" numFmtId="0">
      <sharedItems count="1">
        <s v="Printemps"/>
      </sharedItems>
    </cacheField>
    <cacheField name="Sortie le" numFmtId="22">
      <sharedItems containsSemiMixedTypes="0" containsNonDate="0" containsDate="1" containsString="0" minDate="2012-04-02T10:27:00" maxDate="2012-04-16T18:04:00"/>
    </cacheField>
    <cacheField name="DuréeSéjour" numFmtId="164">
      <sharedItems containsSemiMixedTypes="0" containsNonDate="0" containsDate="1" containsString="0" minDate="1899-12-30T00:01:00" maxDate="1899-12-31T03:04:00"/>
    </cacheField>
    <cacheField name="JourSem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TrancheHoraire" numFmtId="0">
      <sharedItems containsSemiMixedTypes="0" containsString="0" containsNumber="1" containsInteger="1" minValue="0" maxValue="23" count="24"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0"/>
        <n v="1"/>
        <n v="7"/>
        <n v="23"/>
        <n v="2"/>
        <n v="3"/>
        <n v="4"/>
        <n v="5"/>
        <n v="6"/>
      </sharedItems>
    </cacheField>
    <cacheField name="Présents" numFmtId="0">
      <sharedItems containsSemiMixedTypes="0" containsString="0" containsNumber="1" containsInteger="1" minValue="1" maxValue="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0">
  <r>
    <d v="2012-04-02T08:50:00"/>
    <n v="1"/>
    <x v="0"/>
    <x v="0"/>
    <n v="1"/>
  </r>
  <r>
    <d v="2012-04-02T08:55:00"/>
    <n v="1"/>
    <x v="0"/>
    <x v="0"/>
    <n v="2"/>
  </r>
  <r>
    <d v="2012-04-02T09:19:00"/>
    <n v="1"/>
    <x v="0"/>
    <x v="1"/>
    <n v="3"/>
  </r>
  <r>
    <d v="2012-04-02T09:22:00"/>
    <n v="1"/>
    <x v="0"/>
    <x v="1"/>
    <n v="4"/>
  </r>
  <r>
    <d v="2012-04-02T09:30:00"/>
    <n v="1"/>
    <x v="0"/>
    <x v="1"/>
    <n v="5"/>
  </r>
  <r>
    <d v="2012-04-02T09:35:00"/>
    <n v="1"/>
    <x v="0"/>
    <x v="1"/>
    <n v="6"/>
  </r>
  <r>
    <d v="2012-04-02T09:47:00"/>
    <n v="1"/>
    <x v="0"/>
    <x v="1"/>
    <n v="7"/>
  </r>
  <r>
    <d v="2012-04-02T09:59:00"/>
    <n v="1"/>
    <x v="0"/>
    <x v="1"/>
    <n v="8"/>
  </r>
  <r>
    <d v="2012-04-02T10:09:00"/>
    <n v="1"/>
    <x v="0"/>
    <x v="2"/>
    <n v="9"/>
  </r>
  <r>
    <d v="2012-04-02T10:25:00"/>
    <n v="1"/>
    <x v="0"/>
    <x v="2"/>
    <n v="10"/>
  </r>
  <r>
    <d v="2012-04-02T10:27:00"/>
    <n v="-1"/>
    <x v="0"/>
    <x v="2"/>
    <n v="9"/>
  </r>
  <r>
    <d v="2012-04-02T10:32:00"/>
    <n v="1"/>
    <x v="0"/>
    <x v="2"/>
    <n v="10"/>
  </r>
  <r>
    <d v="2012-04-02T10:42:00"/>
    <n v="1"/>
    <x v="0"/>
    <x v="2"/>
    <n v="11"/>
  </r>
  <r>
    <d v="2012-04-02T10:51:00"/>
    <n v="1"/>
    <x v="0"/>
    <x v="2"/>
    <n v="12"/>
  </r>
  <r>
    <d v="2012-04-02T10:56:00"/>
    <n v="1"/>
    <x v="0"/>
    <x v="2"/>
    <n v="13"/>
  </r>
  <r>
    <d v="2012-04-02T10:59:00"/>
    <n v="-1"/>
    <x v="0"/>
    <x v="2"/>
    <n v="12"/>
  </r>
  <r>
    <d v="2012-04-02T11:05:00"/>
    <n v="1"/>
    <x v="0"/>
    <x v="3"/>
    <n v="13"/>
  </r>
  <r>
    <d v="2012-04-02T11:07:00"/>
    <n v="-1"/>
    <x v="0"/>
    <x v="3"/>
    <n v="12"/>
  </r>
  <r>
    <d v="2012-04-02T11:10:00"/>
    <n v="1"/>
    <x v="0"/>
    <x v="3"/>
    <n v="13"/>
  </r>
  <r>
    <d v="2012-04-02T11:15:00"/>
    <n v="1"/>
    <x v="0"/>
    <x v="3"/>
    <n v="14"/>
  </r>
  <r>
    <d v="2012-04-02T11:21:00"/>
    <n v="-1"/>
    <x v="0"/>
    <x v="3"/>
    <n v="13"/>
  </r>
  <r>
    <d v="2012-04-02T11:23:00"/>
    <n v="1"/>
    <x v="0"/>
    <x v="3"/>
    <n v="14"/>
  </r>
  <r>
    <d v="2012-04-02T11:29:00"/>
    <n v="1"/>
    <x v="0"/>
    <x v="3"/>
    <n v="15"/>
  </r>
  <r>
    <d v="2012-04-02T11:36:00"/>
    <n v="1"/>
    <x v="0"/>
    <x v="3"/>
    <n v="16"/>
  </r>
  <r>
    <d v="2012-04-02T11:43:00"/>
    <n v="1"/>
    <x v="0"/>
    <x v="3"/>
    <n v="17"/>
  </r>
  <r>
    <d v="2012-04-02T11:51:00"/>
    <n v="1"/>
    <x v="0"/>
    <x v="3"/>
    <n v="18"/>
  </r>
  <r>
    <d v="2012-04-02T11:55:00"/>
    <n v="-1"/>
    <x v="0"/>
    <x v="3"/>
    <n v="17"/>
  </r>
  <r>
    <d v="2012-04-02T11:57:00"/>
    <n v="1"/>
    <x v="0"/>
    <x v="3"/>
    <n v="18"/>
  </r>
  <r>
    <d v="2012-04-02T12:01:00"/>
    <n v="-1"/>
    <x v="0"/>
    <x v="4"/>
    <n v="17"/>
  </r>
  <r>
    <d v="2012-04-02T12:11:00"/>
    <n v="-1"/>
    <x v="0"/>
    <x v="4"/>
    <n v="16"/>
  </r>
  <r>
    <d v="2012-04-02T12:14:00"/>
    <n v="1"/>
    <x v="0"/>
    <x v="4"/>
    <n v="17"/>
  </r>
  <r>
    <d v="2012-04-02T12:14:00"/>
    <n v="-1"/>
    <x v="0"/>
    <x v="4"/>
    <n v="16"/>
  </r>
  <r>
    <d v="2012-04-02T12:19:00"/>
    <n v="-1"/>
    <x v="0"/>
    <x v="4"/>
    <n v="15"/>
  </r>
  <r>
    <d v="2012-04-02T12:28:00"/>
    <n v="1"/>
    <x v="0"/>
    <x v="4"/>
    <n v="16"/>
  </r>
  <r>
    <d v="2012-04-02T12:31:00"/>
    <n v="1"/>
    <x v="0"/>
    <x v="4"/>
    <n v="17"/>
  </r>
  <r>
    <d v="2012-04-02T12:40:00"/>
    <n v="1"/>
    <x v="0"/>
    <x v="4"/>
    <n v="18"/>
  </r>
  <r>
    <d v="2012-04-02T12:40:00"/>
    <n v="-1"/>
    <x v="0"/>
    <x v="4"/>
    <n v="17"/>
  </r>
  <r>
    <d v="2012-04-02T12:42:00"/>
    <n v="-1"/>
    <x v="0"/>
    <x v="4"/>
    <n v="16"/>
  </r>
  <r>
    <d v="2012-04-02T12:42:00"/>
    <n v="-1"/>
    <x v="0"/>
    <x v="4"/>
    <n v="15"/>
  </r>
  <r>
    <d v="2012-04-02T12:42:00"/>
    <n v="-1"/>
    <x v="0"/>
    <x v="4"/>
    <n v="14"/>
  </r>
  <r>
    <d v="2012-04-02T12:46:00"/>
    <n v="1"/>
    <x v="0"/>
    <x v="4"/>
    <n v="15"/>
  </r>
  <r>
    <d v="2012-04-02T12:56:00"/>
    <n v="1"/>
    <x v="0"/>
    <x v="4"/>
    <n v="16"/>
  </r>
  <r>
    <d v="2012-04-02T12:59:00"/>
    <n v="-1"/>
    <x v="0"/>
    <x v="4"/>
    <n v="15"/>
  </r>
  <r>
    <d v="2012-04-02T13:03:00"/>
    <n v="1"/>
    <x v="0"/>
    <x v="5"/>
    <n v="16"/>
  </r>
  <r>
    <d v="2012-04-02T13:06:00"/>
    <n v="-1"/>
    <x v="0"/>
    <x v="5"/>
    <n v="15"/>
  </r>
  <r>
    <d v="2012-04-02T13:17:00"/>
    <n v="1"/>
    <x v="0"/>
    <x v="5"/>
    <n v="16"/>
  </r>
  <r>
    <d v="2012-04-02T13:17:00"/>
    <n v="-1"/>
    <x v="0"/>
    <x v="5"/>
    <n v="15"/>
  </r>
  <r>
    <d v="2012-04-02T13:18:00"/>
    <n v="-1"/>
    <x v="0"/>
    <x v="5"/>
    <n v="14"/>
  </r>
  <r>
    <d v="2012-04-02T13:27:00"/>
    <n v="-1"/>
    <x v="0"/>
    <x v="5"/>
    <n v="13"/>
  </r>
  <r>
    <d v="2012-04-02T13:29:00"/>
    <n v="-1"/>
    <x v="0"/>
    <x v="5"/>
    <n v="12"/>
  </r>
  <r>
    <d v="2012-04-02T13:31:00"/>
    <n v="1"/>
    <x v="0"/>
    <x v="5"/>
    <n v="13"/>
  </r>
  <r>
    <d v="2012-04-02T13:40:00"/>
    <n v="1"/>
    <x v="0"/>
    <x v="5"/>
    <n v="14"/>
  </r>
  <r>
    <d v="2012-04-02T13:59:00"/>
    <n v="1"/>
    <x v="0"/>
    <x v="5"/>
    <n v="15"/>
  </r>
  <r>
    <d v="2012-04-02T14:07:00"/>
    <n v="1"/>
    <x v="0"/>
    <x v="6"/>
    <n v="16"/>
  </r>
  <r>
    <d v="2012-04-02T14:17:00"/>
    <n v="-1"/>
    <x v="0"/>
    <x v="6"/>
    <n v="15"/>
  </r>
  <r>
    <d v="2012-04-02T14:18:00"/>
    <n v="1"/>
    <x v="0"/>
    <x v="6"/>
    <n v="16"/>
  </r>
  <r>
    <d v="2012-04-02T14:18:00"/>
    <n v="-1"/>
    <x v="0"/>
    <x v="6"/>
    <n v="15"/>
  </r>
  <r>
    <d v="2012-04-02T14:27:00"/>
    <n v="1"/>
    <x v="0"/>
    <x v="6"/>
    <n v="16"/>
  </r>
  <r>
    <d v="2012-04-02T14:35:00"/>
    <n v="1"/>
    <x v="0"/>
    <x v="6"/>
    <n v="17"/>
  </r>
  <r>
    <d v="2012-04-02T14:58:00"/>
    <n v="-1"/>
    <x v="0"/>
    <x v="6"/>
    <n v="16"/>
  </r>
  <r>
    <d v="2012-04-02T15:01:00"/>
    <n v="1"/>
    <x v="0"/>
    <x v="7"/>
    <n v="17"/>
  </r>
  <r>
    <d v="2012-04-02T15:14:00"/>
    <n v="1"/>
    <x v="0"/>
    <x v="7"/>
    <n v="18"/>
  </r>
  <r>
    <d v="2012-04-02T15:14:00"/>
    <n v="-1"/>
    <x v="0"/>
    <x v="7"/>
    <n v="17"/>
  </r>
  <r>
    <d v="2012-04-02T15:33:00"/>
    <n v="-1"/>
    <x v="0"/>
    <x v="7"/>
    <n v="16"/>
  </r>
  <r>
    <d v="2012-04-02T15:35:00"/>
    <n v="-1"/>
    <x v="0"/>
    <x v="7"/>
    <n v="15"/>
  </r>
  <r>
    <d v="2012-04-02T15:35:00"/>
    <n v="-1"/>
    <x v="0"/>
    <x v="7"/>
    <n v="14"/>
  </r>
  <r>
    <d v="2012-04-02T15:36:00"/>
    <n v="-1"/>
    <x v="0"/>
    <x v="7"/>
    <n v="13"/>
  </r>
  <r>
    <d v="2012-04-02T15:43:00"/>
    <n v="-1"/>
    <x v="0"/>
    <x v="7"/>
    <n v="12"/>
  </r>
  <r>
    <d v="2012-04-02T15:52:00"/>
    <n v="-1"/>
    <x v="0"/>
    <x v="7"/>
    <n v="11"/>
  </r>
  <r>
    <d v="2012-04-02T15:58:00"/>
    <n v="1"/>
    <x v="0"/>
    <x v="7"/>
    <n v="12"/>
  </r>
  <r>
    <d v="2012-04-02T16:08:00"/>
    <n v="1"/>
    <x v="0"/>
    <x v="8"/>
    <n v="13"/>
  </r>
  <r>
    <d v="2012-04-02T16:15:00"/>
    <n v="1"/>
    <x v="0"/>
    <x v="8"/>
    <n v="14"/>
  </r>
  <r>
    <d v="2012-04-02T16:25:00"/>
    <n v="-1"/>
    <x v="0"/>
    <x v="8"/>
    <n v="13"/>
  </r>
  <r>
    <d v="2012-04-02T16:25:00"/>
    <n v="-1"/>
    <x v="0"/>
    <x v="8"/>
    <n v="12"/>
  </r>
  <r>
    <d v="2012-04-02T16:27:00"/>
    <n v="-1"/>
    <x v="0"/>
    <x v="8"/>
    <n v="11"/>
  </r>
  <r>
    <d v="2012-04-02T16:37:00"/>
    <n v="1"/>
    <x v="0"/>
    <x v="8"/>
    <n v="12"/>
  </r>
  <r>
    <d v="2012-04-02T16:47:00"/>
    <n v="-1"/>
    <x v="0"/>
    <x v="8"/>
    <n v="11"/>
  </r>
  <r>
    <d v="2012-04-02T17:07:00"/>
    <n v="1"/>
    <x v="0"/>
    <x v="9"/>
    <n v="12"/>
  </r>
  <r>
    <d v="2012-04-02T17:09:00"/>
    <n v="-1"/>
    <x v="0"/>
    <x v="9"/>
    <n v="11"/>
  </r>
  <r>
    <d v="2012-04-02T17:15:00"/>
    <n v="-1"/>
    <x v="0"/>
    <x v="9"/>
    <n v="10"/>
  </r>
  <r>
    <d v="2012-04-02T17:23:00"/>
    <n v="1"/>
    <x v="0"/>
    <x v="9"/>
    <n v="11"/>
  </r>
  <r>
    <d v="2012-04-02T17:24:00"/>
    <n v="-1"/>
    <x v="0"/>
    <x v="9"/>
    <n v="10"/>
  </r>
  <r>
    <d v="2012-04-02T17:33:00"/>
    <n v="1"/>
    <x v="0"/>
    <x v="9"/>
    <n v="11"/>
  </r>
  <r>
    <d v="2012-04-02T17:34:00"/>
    <n v="-1"/>
    <x v="0"/>
    <x v="9"/>
    <n v="10"/>
  </r>
  <r>
    <d v="2012-04-02T17:41:00"/>
    <n v="1"/>
    <x v="0"/>
    <x v="9"/>
    <n v="11"/>
  </r>
  <r>
    <d v="2012-04-02T17:42:00"/>
    <n v="-1"/>
    <x v="0"/>
    <x v="9"/>
    <n v="10"/>
  </r>
  <r>
    <d v="2012-04-02T17:51:00"/>
    <n v="1"/>
    <x v="0"/>
    <x v="9"/>
    <n v="11"/>
  </r>
  <r>
    <d v="2012-04-02T17:58:00"/>
    <n v="1"/>
    <x v="0"/>
    <x v="9"/>
    <n v="12"/>
  </r>
  <r>
    <d v="2012-04-02T17:58:00"/>
    <n v="1"/>
    <x v="0"/>
    <x v="9"/>
    <n v="13"/>
  </r>
  <r>
    <d v="2012-04-02T18:05:00"/>
    <n v="-1"/>
    <x v="0"/>
    <x v="10"/>
    <n v="12"/>
  </r>
  <r>
    <d v="2012-04-02T18:09:00"/>
    <n v="1"/>
    <x v="0"/>
    <x v="10"/>
    <n v="13"/>
  </r>
  <r>
    <d v="2012-04-02T18:13:00"/>
    <n v="1"/>
    <x v="0"/>
    <x v="10"/>
    <n v="14"/>
  </r>
  <r>
    <d v="2012-04-02T18:13:00"/>
    <n v="-1"/>
    <x v="0"/>
    <x v="10"/>
    <n v="13"/>
  </r>
  <r>
    <d v="2012-04-02T18:14:00"/>
    <n v="-1"/>
    <x v="0"/>
    <x v="10"/>
    <n v="12"/>
  </r>
  <r>
    <d v="2012-04-02T18:15:00"/>
    <n v="1"/>
    <x v="0"/>
    <x v="10"/>
    <n v="13"/>
  </r>
  <r>
    <d v="2012-04-02T18:26:00"/>
    <n v="-1"/>
    <x v="0"/>
    <x v="10"/>
    <n v="12"/>
  </r>
  <r>
    <d v="2012-04-02T18:31:00"/>
    <n v="-1"/>
    <x v="0"/>
    <x v="10"/>
    <n v="11"/>
  </r>
  <r>
    <d v="2012-04-02T18:43:00"/>
    <n v="-1"/>
    <x v="0"/>
    <x v="10"/>
    <n v="10"/>
  </r>
  <r>
    <d v="2012-04-02T18:44:00"/>
    <n v="1"/>
    <x v="0"/>
    <x v="10"/>
    <n v="11"/>
  </r>
  <r>
    <d v="2012-04-02T18:52:00"/>
    <n v="1"/>
    <x v="0"/>
    <x v="10"/>
    <n v="12"/>
  </r>
  <r>
    <d v="2012-04-02T18:59:00"/>
    <n v="1"/>
    <x v="0"/>
    <x v="10"/>
    <n v="13"/>
  </r>
  <r>
    <d v="2012-04-02T18:59:00"/>
    <n v="1"/>
    <x v="0"/>
    <x v="10"/>
    <n v="14"/>
  </r>
  <r>
    <d v="2012-04-02T18:59:00"/>
    <n v="-1"/>
    <x v="0"/>
    <x v="10"/>
    <n v="13"/>
  </r>
  <r>
    <d v="2012-04-02T19:00:00"/>
    <n v="-1"/>
    <x v="0"/>
    <x v="10"/>
    <n v="12"/>
  </r>
  <r>
    <d v="2012-04-02T19:13:00"/>
    <n v="1"/>
    <x v="0"/>
    <x v="11"/>
    <n v="13"/>
  </r>
  <r>
    <d v="2012-04-02T19:14:00"/>
    <n v="-1"/>
    <x v="0"/>
    <x v="11"/>
    <n v="12"/>
  </r>
  <r>
    <d v="2012-04-02T19:16:00"/>
    <n v="1"/>
    <x v="0"/>
    <x v="11"/>
    <n v="13"/>
  </r>
  <r>
    <d v="2012-04-02T19:25:00"/>
    <n v="-1"/>
    <x v="0"/>
    <x v="11"/>
    <n v="12"/>
  </r>
  <r>
    <d v="2012-04-02T19:26:00"/>
    <n v="1"/>
    <x v="0"/>
    <x v="11"/>
    <n v="13"/>
  </r>
  <r>
    <d v="2012-04-02T19:31:00"/>
    <n v="1"/>
    <x v="0"/>
    <x v="11"/>
    <n v="14"/>
  </r>
  <r>
    <d v="2012-04-02T19:36:00"/>
    <n v="-1"/>
    <x v="0"/>
    <x v="11"/>
    <n v="13"/>
  </r>
  <r>
    <d v="2012-04-02T19:36:00"/>
    <n v="-1"/>
    <x v="0"/>
    <x v="11"/>
    <n v="12"/>
  </r>
  <r>
    <d v="2012-04-02T19:38:00"/>
    <n v="1"/>
    <x v="0"/>
    <x v="11"/>
    <n v="13"/>
  </r>
  <r>
    <d v="2012-04-02T19:41:00"/>
    <n v="-1"/>
    <x v="0"/>
    <x v="11"/>
    <n v="12"/>
  </r>
  <r>
    <d v="2012-04-02T19:45:00"/>
    <n v="-1"/>
    <x v="0"/>
    <x v="11"/>
    <n v="11"/>
  </r>
  <r>
    <d v="2012-04-02T19:48:00"/>
    <n v="-1"/>
    <x v="0"/>
    <x v="11"/>
    <n v="10"/>
  </r>
  <r>
    <d v="2012-04-02T19:55:00"/>
    <n v="1"/>
    <x v="0"/>
    <x v="11"/>
    <n v="11"/>
  </r>
  <r>
    <d v="2012-04-02T19:55:00"/>
    <n v="1"/>
    <x v="0"/>
    <x v="11"/>
    <n v="12"/>
  </r>
  <r>
    <d v="2012-04-02T19:55:00"/>
    <n v="-1"/>
    <x v="0"/>
    <x v="11"/>
    <n v="11"/>
  </r>
  <r>
    <d v="2012-04-02T20:04:00"/>
    <n v="-1"/>
    <x v="0"/>
    <x v="12"/>
    <n v="10"/>
  </r>
  <r>
    <d v="2012-04-02T20:07:00"/>
    <n v="-1"/>
    <x v="0"/>
    <x v="12"/>
    <n v="9"/>
  </r>
  <r>
    <d v="2012-04-02T20:16:00"/>
    <n v="1"/>
    <x v="0"/>
    <x v="12"/>
    <n v="10"/>
  </r>
  <r>
    <d v="2012-04-02T20:22:00"/>
    <n v="1"/>
    <x v="0"/>
    <x v="12"/>
    <n v="11"/>
  </r>
  <r>
    <d v="2012-04-02T20:53:00"/>
    <n v="-1"/>
    <x v="0"/>
    <x v="12"/>
    <n v="10"/>
  </r>
  <r>
    <d v="2012-04-02T21:01:00"/>
    <n v="1"/>
    <x v="0"/>
    <x v="13"/>
    <n v="11"/>
  </r>
  <r>
    <d v="2012-04-02T21:09:00"/>
    <n v="-1"/>
    <x v="0"/>
    <x v="13"/>
    <n v="10"/>
  </r>
  <r>
    <d v="2012-04-02T21:11:00"/>
    <n v="1"/>
    <x v="0"/>
    <x v="13"/>
    <n v="11"/>
  </r>
  <r>
    <d v="2012-04-02T21:41:00"/>
    <n v="1"/>
    <x v="0"/>
    <x v="13"/>
    <n v="12"/>
  </r>
  <r>
    <d v="2012-04-02T21:44:00"/>
    <n v="-1"/>
    <x v="0"/>
    <x v="13"/>
    <n v="11"/>
  </r>
  <r>
    <d v="2012-04-02T22:03:00"/>
    <n v="-1"/>
    <x v="0"/>
    <x v="14"/>
    <n v="10"/>
  </r>
  <r>
    <d v="2012-04-02T22:22:00"/>
    <n v="1"/>
    <x v="0"/>
    <x v="14"/>
    <n v="11"/>
  </r>
  <r>
    <d v="2012-04-02T22:26:00"/>
    <n v="-1"/>
    <x v="0"/>
    <x v="14"/>
    <n v="10"/>
  </r>
  <r>
    <d v="2012-04-02T22:35:00"/>
    <n v="1"/>
    <x v="0"/>
    <x v="14"/>
    <n v="11"/>
  </r>
  <r>
    <d v="2012-04-02T22:35:00"/>
    <n v="1"/>
    <x v="0"/>
    <x v="14"/>
    <n v="12"/>
  </r>
  <r>
    <d v="2012-04-02T23:00:00"/>
    <n v="-1"/>
    <x v="0"/>
    <x v="15"/>
    <n v="11"/>
  </r>
  <r>
    <d v="2012-04-02T23:10:00"/>
    <n v="-1"/>
    <x v="0"/>
    <x v="15"/>
    <n v="10"/>
  </r>
  <r>
    <d v="2012-04-02T23:17:00"/>
    <n v="-1"/>
    <x v="0"/>
    <x v="15"/>
    <n v="9"/>
  </r>
  <r>
    <d v="2012-04-02T23:18:00"/>
    <n v="-1"/>
    <x v="0"/>
    <x v="15"/>
    <n v="8"/>
  </r>
  <r>
    <d v="2012-04-02T23:18:00"/>
    <n v="-1"/>
    <x v="0"/>
    <x v="15"/>
    <n v="7"/>
  </r>
  <r>
    <d v="2012-04-02T23:18:00"/>
    <n v="-1"/>
    <x v="0"/>
    <x v="15"/>
    <n v="6"/>
  </r>
  <r>
    <d v="2012-04-02T23:53:00"/>
    <n v="-1"/>
    <x v="0"/>
    <x v="15"/>
    <n v="5"/>
  </r>
  <r>
    <d v="2012-04-03T00:01:00"/>
    <n v="1"/>
    <x v="1"/>
    <x v="16"/>
    <n v="6"/>
  </r>
  <r>
    <d v="2012-04-03T00:12:00"/>
    <n v="1"/>
    <x v="1"/>
    <x v="16"/>
    <n v="7"/>
  </r>
  <r>
    <d v="2012-04-03T01:08:00"/>
    <n v="1"/>
    <x v="1"/>
    <x v="17"/>
    <n v="8"/>
  </r>
  <r>
    <d v="2012-04-03T01:17:00"/>
    <n v="-1"/>
    <x v="1"/>
    <x v="17"/>
    <n v="7"/>
  </r>
  <r>
    <d v="2012-04-03T01:28:00"/>
    <n v="1"/>
    <x v="1"/>
    <x v="17"/>
    <n v="8"/>
  </r>
  <r>
    <d v="2012-04-03T01:28:00"/>
    <n v="-1"/>
    <x v="1"/>
    <x v="17"/>
    <n v="7"/>
  </r>
  <r>
    <d v="2012-04-03T01:35:00"/>
    <n v="-1"/>
    <x v="1"/>
    <x v="17"/>
    <n v="6"/>
  </r>
  <r>
    <d v="2012-04-03T02:06:00"/>
    <n v="-1"/>
    <x v="1"/>
    <x v="18"/>
    <n v="5"/>
  </r>
  <r>
    <d v="2012-04-03T02:31:00"/>
    <n v="-1"/>
    <x v="1"/>
    <x v="18"/>
    <n v="4"/>
  </r>
  <r>
    <d v="2012-04-03T02:31:00"/>
    <n v="-1"/>
    <x v="1"/>
    <x v="18"/>
    <n v="3"/>
  </r>
  <r>
    <d v="2012-04-03T02:42:00"/>
    <n v="-1"/>
    <x v="1"/>
    <x v="18"/>
    <n v="2"/>
  </r>
  <r>
    <d v="2012-04-03T07:51:00"/>
    <n v="1"/>
    <x v="1"/>
    <x v="19"/>
    <n v="3"/>
  </r>
  <r>
    <d v="2012-04-03T08:54:00"/>
    <n v="1"/>
    <x v="1"/>
    <x v="0"/>
    <n v="4"/>
  </r>
  <r>
    <d v="2012-04-03T09:07:00"/>
    <n v="1"/>
    <x v="1"/>
    <x v="1"/>
    <n v="5"/>
  </r>
  <r>
    <d v="2012-04-03T09:18:00"/>
    <n v="1"/>
    <x v="1"/>
    <x v="1"/>
    <n v="6"/>
  </r>
  <r>
    <d v="2012-04-03T09:41:00"/>
    <n v="1"/>
    <x v="1"/>
    <x v="1"/>
    <n v="7"/>
  </r>
  <r>
    <d v="2012-04-03T09:41:00"/>
    <n v="1"/>
    <x v="1"/>
    <x v="1"/>
    <n v="8"/>
  </r>
  <r>
    <d v="2012-04-03T09:58:00"/>
    <n v="1"/>
    <x v="1"/>
    <x v="1"/>
    <n v="9"/>
  </r>
  <r>
    <d v="2012-04-03T10:06:00"/>
    <n v="1"/>
    <x v="1"/>
    <x v="2"/>
    <n v="10"/>
  </r>
  <r>
    <d v="2012-04-03T10:08:00"/>
    <n v="-1"/>
    <x v="1"/>
    <x v="2"/>
    <n v="9"/>
  </r>
  <r>
    <d v="2012-04-03T10:19:00"/>
    <n v="1"/>
    <x v="1"/>
    <x v="2"/>
    <n v="10"/>
  </r>
  <r>
    <d v="2012-04-03T10:22:00"/>
    <n v="-1"/>
    <x v="1"/>
    <x v="2"/>
    <n v="9"/>
  </r>
  <r>
    <d v="2012-04-03T10:31:00"/>
    <n v="1"/>
    <x v="1"/>
    <x v="2"/>
    <n v="10"/>
  </r>
  <r>
    <d v="2012-04-03T10:43:00"/>
    <n v="1"/>
    <x v="1"/>
    <x v="2"/>
    <n v="11"/>
  </r>
  <r>
    <d v="2012-04-03T11:18:00"/>
    <n v="1"/>
    <x v="1"/>
    <x v="3"/>
    <n v="12"/>
  </r>
  <r>
    <d v="2012-04-03T11:18:00"/>
    <n v="-1"/>
    <x v="1"/>
    <x v="3"/>
    <n v="11"/>
  </r>
  <r>
    <d v="2012-04-03T11:40:00"/>
    <n v="1"/>
    <x v="1"/>
    <x v="3"/>
    <n v="12"/>
  </r>
  <r>
    <d v="2012-04-03T11:57:00"/>
    <n v="1"/>
    <x v="1"/>
    <x v="3"/>
    <n v="13"/>
  </r>
  <r>
    <d v="2012-04-03T12:01:00"/>
    <n v="-1"/>
    <x v="1"/>
    <x v="4"/>
    <n v="12"/>
  </r>
  <r>
    <d v="2012-04-03T12:04:00"/>
    <n v="1"/>
    <x v="1"/>
    <x v="4"/>
    <n v="13"/>
  </r>
  <r>
    <d v="2012-04-03T12:32:00"/>
    <n v="1"/>
    <x v="1"/>
    <x v="4"/>
    <n v="14"/>
  </r>
  <r>
    <d v="2012-04-03T12:40:00"/>
    <n v="-1"/>
    <x v="1"/>
    <x v="4"/>
    <n v="13"/>
  </r>
  <r>
    <d v="2012-04-03T12:47:00"/>
    <n v="1"/>
    <x v="1"/>
    <x v="4"/>
    <n v="14"/>
  </r>
  <r>
    <d v="2012-04-03T12:59:00"/>
    <n v="1"/>
    <x v="1"/>
    <x v="4"/>
    <n v="15"/>
  </r>
  <r>
    <d v="2012-04-03T13:01:00"/>
    <n v="-1"/>
    <x v="1"/>
    <x v="5"/>
    <n v="14"/>
  </r>
  <r>
    <d v="2012-04-03T13:06:00"/>
    <n v="-1"/>
    <x v="1"/>
    <x v="5"/>
    <n v="13"/>
  </r>
  <r>
    <d v="2012-04-03T13:23:00"/>
    <n v="1"/>
    <x v="1"/>
    <x v="5"/>
    <n v="14"/>
  </r>
  <r>
    <d v="2012-04-03T13:32:00"/>
    <n v="1"/>
    <x v="1"/>
    <x v="5"/>
    <n v="15"/>
  </r>
  <r>
    <d v="2012-04-03T13:42:00"/>
    <n v="1"/>
    <x v="1"/>
    <x v="5"/>
    <n v="16"/>
  </r>
  <r>
    <d v="2012-04-03T13:42:00"/>
    <n v="1"/>
    <x v="1"/>
    <x v="5"/>
    <n v="17"/>
  </r>
  <r>
    <d v="2012-04-03T13:49:00"/>
    <n v="1"/>
    <x v="1"/>
    <x v="5"/>
    <n v="18"/>
  </r>
  <r>
    <d v="2012-04-03T14:01:00"/>
    <n v="1"/>
    <x v="1"/>
    <x v="6"/>
    <n v="19"/>
  </r>
  <r>
    <d v="2012-04-03T14:04:00"/>
    <n v="1"/>
    <x v="1"/>
    <x v="6"/>
    <n v="20"/>
  </r>
  <r>
    <d v="2012-04-03T14:12:00"/>
    <n v="1"/>
    <x v="1"/>
    <x v="6"/>
    <n v="21"/>
  </r>
  <r>
    <d v="2012-04-03T14:14:00"/>
    <n v="-1"/>
    <x v="1"/>
    <x v="6"/>
    <n v="20"/>
  </r>
  <r>
    <d v="2012-04-03T14:20:00"/>
    <n v="1"/>
    <x v="1"/>
    <x v="6"/>
    <n v="21"/>
  </r>
  <r>
    <d v="2012-04-03T14:25:00"/>
    <n v="-1"/>
    <x v="1"/>
    <x v="6"/>
    <n v="20"/>
  </r>
  <r>
    <d v="2012-04-03T14:27:00"/>
    <n v="-1"/>
    <x v="1"/>
    <x v="6"/>
    <n v="19"/>
  </r>
  <r>
    <d v="2012-04-03T14:27:00"/>
    <n v="-1"/>
    <x v="1"/>
    <x v="6"/>
    <n v="18"/>
  </r>
  <r>
    <d v="2012-04-03T14:29:00"/>
    <n v="1"/>
    <x v="1"/>
    <x v="6"/>
    <n v="19"/>
  </r>
  <r>
    <d v="2012-04-03T14:29:00"/>
    <n v="-1"/>
    <x v="1"/>
    <x v="6"/>
    <n v="18"/>
  </r>
  <r>
    <d v="2012-04-03T14:34:00"/>
    <n v="1"/>
    <x v="1"/>
    <x v="6"/>
    <n v="19"/>
  </r>
  <r>
    <d v="2012-04-03T14:40:00"/>
    <n v="-1"/>
    <x v="1"/>
    <x v="6"/>
    <n v="18"/>
  </r>
  <r>
    <d v="2012-04-03T14:42:00"/>
    <n v="1"/>
    <x v="1"/>
    <x v="6"/>
    <n v="19"/>
  </r>
  <r>
    <d v="2012-04-03T14:45:00"/>
    <n v="-1"/>
    <x v="1"/>
    <x v="6"/>
    <n v="18"/>
  </r>
  <r>
    <d v="2012-04-03T14:48:00"/>
    <n v="1"/>
    <x v="1"/>
    <x v="6"/>
    <n v="19"/>
  </r>
  <r>
    <d v="2012-04-03T14:51:00"/>
    <n v="-1"/>
    <x v="1"/>
    <x v="6"/>
    <n v="18"/>
  </r>
  <r>
    <d v="2012-04-03T14:58:00"/>
    <n v="1"/>
    <x v="1"/>
    <x v="6"/>
    <n v="19"/>
  </r>
  <r>
    <d v="2012-04-03T15:03:00"/>
    <n v="-1"/>
    <x v="1"/>
    <x v="7"/>
    <n v="18"/>
  </r>
  <r>
    <d v="2012-04-03T15:07:00"/>
    <n v="1"/>
    <x v="1"/>
    <x v="7"/>
    <n v="19"/>
  </r>
  <r>
    <d v="2012-04-03T15:17:00"/>
    <n v="1"/>
    <x v="1"/>
    <x v="7"/>
    <n v="20"/>
  </r>
  <r>
    <d v="2012-04-03T15:21:00"/>
    <n v="-1"/>
    <x v="1"/>
    <x v="7"/>
    <n v="19"/>
  </r>
  <r>
    <d v="2012-04-03T15:27:00"/>
    <n v="-1"/>
    <x v="1"/>
    <x v="7"/>
    <n v="18"/>
  </r>
  <r>
    <d v="2012-04-03T15:29:00"/>
    <n v="1"/>
    <x v="1"/>
    <x v="7"/>
    <n v="19"/>
  </r>
  <r>
    <d v="2012-04-03T15:34:00"/>
    <n v="1"/>
    <x v="1"/>
    <x v="7"/>
    <n v="20"/>
  </r>
  <r>
    <d v="2012-04-03T15:41:00"/>
    <n v="1"/>
    <x v="1"/>
    <x v="7"/>
    <n v="21"/>
  </r>
  <r>
    <d v="2012-04-03T15:41:00"/>
    <n v="-1"/>
    <x v="1"/>
    <x v="7"/>
    <n v="20"/>
  </r>
  <r>
    <d v="2012-04-03T15:41:00"/>
    <n v="-1"/>
    <x v="1"/>
    <x v="7"/>
    <n v="19"/>
  </r>
  <r>
    <d v="2012-04-03T16:03:00"/>
    <n v="1"/>
    <x v="1"/>
    <x v="8"/>
    <n v="20"/>
  </r>
  <r>
    <d v="2012-04-03T16:10:00"/>
    <n v="-1"/>
    <x v="1"/>
    <x v="8"/>
    <n v="19"/>
  </r>
  <r>
    <d v="2012-04-03T16:12:00"/>
    <n v="-1"/>
    <x v="1"/>
    <x v="8"/>
    <n v="18"/>
  </r>
  <r>
    <d v="2012-04-03T16:22:00"/>
    <n v="-1"/>
    <x v="1"/>
    <x v="8"/>
    <n v="17"/>
  </r>
  <r>
    <d v="2012-04-03T16:23:00"/>
    <n v="1"/>
    <x v="1"/>
    <x v="8"/>
    <n v="18"/>
  </r>
  <r>
    <d v="2012-04-03T16:28:00"/>
    <n v="1"/>
    <x v="1"/>
    <x v="8"/>
    <n v="19"/>
  </r>
  <r>
    <d v="2012-04-03T16:32:00"/>
    <n v="-1"/>
    <x v="1"/>
    <x v="8"/>
    <n v="18"/>
  </r>
  <r>
    <d v="2012-04-03T16:38:00"/>
    <n v="-1"/>
    <x v="1"/>
    <x v="8"/>
    <n v="17"/>
  </r>
  <r>
    <d v="2012-04-03T16:43:00"/>
    <n v="-1"/>
    <x v="1"/>
    <x v="8"/>
    <n v="16"/>
  </r>
  <r>
    <d v="2012-04-03T16:46:00"/>
    <n v="1"/>
    <x v="1"/>
    <x v="8"/>
    <n v="17"/>
  </r>
  <r>
    <d v="2012-04-03T16:46:00"/>
    <n v="-1"/>
    <x v="1"/>
    <x v="8"/>
    <n v="16"/>
  </r>
  <r>
    <d v="2012-04-03T16:47:00"/>
    <n v="-1"/>
    <x v="1"/>
    <x v="8"/>
    <n v="15"/>
  </r>
  <r>
    <d v="2012-04-03T16:51:00"/>
    <n v="1"/>
    <x v="1"/>
    <x v="8"/>
    <n v="16"/>
  </r>
  <r>
    <d v="2012-04-03T16:54:00"/>
    <n v="1"/>
    <x v="1"/>
    <x v="8"/>
    <n v="17"/>
  </r>
  <r>
    <d v="2012-04-03T16:54:00"/>
    <n v="-1"/>
    <x v="1"/>
    <x v="8"/>
    <n v="16"/>
  </r>
  <r>
    <d v="2012-04-03T17:00:00"/>
    <n v="-1"/>
    <x v="1"/>
    <x v="9"/>
    <n v="15"/>
  </r>
  <r>
    <d v="2012-04-03T17:07:00"/>
    <n v="-1"/>
    <x v="1"/>
    <x v="9"/>
    <n v="14"/>
  </r>
  <r>
    <d v="2012-04-03T17:14:00"/>
    <n v="1"/>
    <x v="1"/>
    <x v="9"/>
    <n v="15"/>
  </r>
  <r>
    <d v="2012-04-03T17:24:00"/>
    <n v="-1"/>
    <x v="1"/>
    <x v="9"/>
    <n v="14"/>
  </r>
  <r>
    <d v="2012-04-03T17:30:00"/>
    <n v="-1"/>
    <x v="1"/>
    <x v="9"/>
    <n v="13"/>
  </r>
  <r>
    <d v="2012-04-03T17:32:00"/>
    <n v="1"/>
    <x v="1"/>
    <x v="9"/>
    <n v="14"/>
  </r>
  <r>
    <d v="2012-04-03T17:40:00"/>
    <n v="1"/>
    <x v="1"/>
    <x v="9"/>
    <n v="15"/>
  </r>
  <r>
    <d v="2012-04-03T17:43:00"/>
    <n v="1"/>
    <x v="1"/>
    <x v="9"/>
    <n v="16"/>
  </r>
  <r>
    <d v="2012-04-03T17:47:00"/>
    <n v="-1"/>
    <x v="1"/>
    <x v="9"/>
    <n v="15"/>
  </r>
  <r>
    <d v="2012-04-03T17:49:00"/>
    <n v="1"/>
    <x v="1"/>
    <x v="9"/>
    <n v="16"/>
  </r>
  <r>
    <d v="2012-04-03T17:51:00"/>
    <n v="-1"/>
    <x v="1"/>
    <x v="9"/>
    <n v="15"/>
  </r>
  <r>
    <d v="2012-04-03T17:56:00"/>
    <n v="1"/>
    <x v="1"/>
    <x v="9"/>
    <n v="16"/>
  </r>
  <r>
    <d v="2012-04-03T18:00:00"/>
    <n v="1"/>
    <x v="1"/>
    <x v="10"/>
    <n v="17"/>
  </r>
  <r>
    <d v="2012-04-03T18:04:00"/>
    <n v="1"/>
    <x v="1"/>
    <x v="10"/>
    <n v="18"/>
  </r>
  <r>
    <d v="2012-04-03T18:07:00"/>
    <n v="-1"/>
    <x v="1"/>
    <x v="10"/>
    <n v="17"/>
  </r>
  <r>
    <d v="2012-04-03T18:08:00"/>
    <n v="1"/>
    <x v="1"/>
    <x v="10"/>
    <n v="18"/>
  </r>
  <r>
    <d v="2012-04-03T18:21:00"/>
    <n v="1"/>
    <x v="1"/>
    <x v="10"/>
    <n v="19"/>
  </r>
  <r>
    <d v="2012-04-03T18:25:00"/>
    <n v="1"/>
    <x v="1"/>
    <x v="10"/>
    <n v="20"/>
  </r>
  <r>
    <d v="2012-04-03T18:25:00"/>
    <n v="-1"/>
    <x v="1"/>
    <x v="10"/>
    <n v="19"/>
  </r>
  <r>
    <d v="2012-04-03T18:26:00"/>
    <n v="1"/>
    <x v="1"/>
    <x v="10"/>
    <n v="20"/>
  </r>
  <r>
    <d v="2012-04-03T18:27:00"/>
    <n v="-1"/>
    <x v="1"/>
    <x v="10"/>
    <n v="19"/>
  </r>
  <r>
    <d v="2012-04-03T18:39:00"/>
    <n v="-1"/>
    <x v="1"/>
    <x v="10"/>
    <n v="18"/>
  </r>
  <r>
    <d v="2012-04-03T18:41:00"/>
    <n v="-1"/>
    <x v="1"/>
    <x v="10"/>
    <n v="17"/>
  </r>
  <r>
    <d v="2012-04-03T18:45:00"/>
    <n v="1"/>
    <x v="1"/>
    <x v="10"/>
    <n v="18"/>
  </r>
  <r>
    <d v="2012-04-03T18:47:00"/>
    <n v="-1"/>
    <x v="1"/>
    <x v="10"/>
    <n v="17"/>
  </r>
  <r>
    <d v="2012-04-03T18:47:00"/>
    <n v="-1"/>
    <x v="1"/>
    <x v="10"/>
    <n v="16"/>
  </r>
  <r>
    <d v="2012-04-03T18:48:00"/>
    <n v="-1"/>
    <x v="1"/>
    <x v="10"/>
    <n v="15"/>
  </r>
  <r>
    <d v="2012-04-03T18:49:00"/>
    <n v="1"/>
    <x v="1"/>
    <x v="10"/>
    <n v="16"/>
  </r>
  <r>
    <d v="2012-04-03T18:51:00"/>
    <n v="-1"/>
    <x v="1"/>
    <x v="10"/>
    <n v="15"/>
  </r>
  <r>
    <d v="2012-04-03T18:56:00"/>
    <n v="-1"/>
    <x v="1"/>
    <x v="10"/>
    <n v="14"/>
  </r>
  <r>
    <d v="2012-04-03T19:01:00"/>
    <n v="1"/>
    <x v="1"/>
    <x v="11"/>
    <n v="15"/>
  </r>
  <r>
    <d v="2012-04-03T19:10:00"/>
    <n v="1"/>
    <x v="1"/>
    <x v="11"/>
    <n v="16"/>
  </r>
  <r>
    <d v="2012-04-03T19:15:00"/>
    <n v="-1"/>
    <x v="1"/>
    <x v="11"/>
    <n v="15"/>
  </r>
  <r>
    <d v="2012-04-03T19:16:00"/>
    <n v="1"/>
    <x v="1"/>
    <x v="11"/>
    <n v="16"/>
  </r>
  <r>
    <d v="2012-04-03T19:24:00"/>
    <n v="1"/>
    <x v="1"/>
    <x v="11"/>
    <n v="17"/>
  </r>
  <r>
    <d v="2012-04-03T19:30:00"/>
    <n v="1"/>
    <x v="1"/>
    <x v="11"/>
    <n v="18"/>
  </r>
  <r>
    <d v="2012-04-03T19:36:00"/>
    <n v="1"/>
    <x v="1"/>
    <x v="11"/>
    <n v="19"/>
  </r>
  <r>
    <d v="2012-04-03T19:39:00"/>
    <n v="1"/>
    <x v="1"/>
    <x v="11"/>
    <n v="20"/>
  </r>
  <r>
    <d v="2012-04-03T19:45:00"/>
    <n v="1"/>
    <x v="1"/>
    <x v="11"/>
    <n v="21"/>
  </r>
  <r>
    <d v="2012-04-03T19:46:00"/>
    <n v="-1"/>
    <x v="1"/>
    <x v="11"/>
    <n v="20"/>
  </r>
  <r>
    <d v="2012-04-03T19:47:00"/>
    <n v="-1"/>
    <x v="1"/>
    <x v="11"/>
    <n v="19"/>
  </r>
  <r>
    <d v="2012-04-03T19:49:00"/>
    <n v="1"/>
    <x v="1"/>
    <x v="11"/>
    <n v="20"/>
  </r>
  <r>
    <d v="2012-04-03T19:52:00"/>
    <n v="-1"/>
    <x v="1"/>
    <x v="11"/>
    <n v="19"/>
  </r>
  <r>
    <d v="2012-04-03T19:57:00"/>
    <n v="1"/>
    <x v="1"/>
    <x v="11"/>
    <n v="20"/>
  </r>
  <r>
    <d v="2012-04-03T20:02:00"/>
    <n v="1"/>
    <x v="1"/>
    <x v="12"/>
    <n v="21"/>
  </r>
  <r>
    <d v="2012-04-03T20:02:00"/>
    <n v="-1"/>
    <x v="1"/>
    <x v="12"/>
    <n v="20"/>
  </r>
  <r>
    <d v="2012-04-03T20:03:00"/>
    <n v="-1"/>
    <x v="1"/>
    <x v="12"/>
    <n v="19"/>
  </r>
  <r>
    <d v="2012-04-03T20:05:00"/>
    <n v="-1"/>
    <x v="1"/>
    <x v="12"/>
    <n v="18"/>
  </r>
  <r>
    <d v="2012-04-03T20:10:00"/>
    <n v="1"/>
    <x v="1"/>
    <x v="12"/>
    <n v="19"/>
  </r>
  <r>
    <d v="2012-04-03T20:21:00"/>
    <n v="-1"/>
    <x v="1"/>
    <x v="12"/>
    <n v="18"/>
  </r>
  <r>
    <d v="2012-04-03T20:26:00"/>
    <n v="-1"/>
    <x v="1"/>
    <x v="12"/>
    <n v="17"/>
  </r>
  <r>
    <d v="2012-04-03T20:27:00"/>
    <n v="1"/>
    <x v="1"/>
    <x v="12"/>
    <n v="18"/>
  </r>
  <r>
    <d v="2012-04-03T20:46:00"/>
    <n v="-1"/>
    <x v="1"/>
    <x v="12"/>
    <n v="17"/>
  </r>
  <r>
    <d v="2012-04-03T21:02:00"/>
    <n v="1"/>
    <x v="1"/>
    <x v="13"/>
    <n v="18"/>
  </r>
  <r>
    <d v="2012-04-03T21:11:00"/>
    <n v="1"/>
    <x v="1"/>
    <x v="13"/>
    <n v="19"/>
  </r>
  <r>
    <d v="2012-04-03T21:31:00"/>
    <n v="-1"/>
    <x v="1"/>
    <x v="13"/>
    <n v="18"/>
  </r>
  <r>
    <d v="2012-04-03T21:32:00"/>
    <n v="1"/>
    <x v="1"/>
    <x v="13"/>
    <n v="19"/>
  </r>
  <r>
    <d v="2012-04-03T21:32:00"/>
    <n v="-1"/>
    <x v="1"/>
    <x v="13"/>
    <n v="18"/>
  </r>
  <r>
    <d v="2012-04-03T21:44:00"/>
    <n v="-1"/>
    <x v="1"/>
    <x v="13"/>
    <n v="17"/>
  </r>
  <r>
    <d v="2012-04-03T21:48:00"/>
    <n v="-1"/>
    <x v="1"/>
    <x v="13"/>
    <n v="16"/>
  </r>
  <r>
    <d v="2012-04-03T21:55:00"/>
    <n v="-1"/>
    <x v="1"/>
    <x v="13"/>
    <n v="15"/>
  </r>
  <r>
    <d v="2012-04-03T22:06:00"/>
    <n v="-1"/>
    <x v="1"/>
    <x v="14"/>
    <n v="14"/>
  </r>
  <r>
    <d v="2012-04-03T22:18:00"/>
    <n v="1"/>
    <x v="1"/>
    <x v="14"/>
    <n v="15"/>
  </r>
  <r>
    <d v="2012-04-03T22:18:00"/>
    <n v="-1"/>
    <x v="1"/>
    <x v="14"/>
    <n v="14"/>
  </r>
  <r>
    <d v="2012-04-03T22:40:00"/>
    <n v="1"/>
    <x v="1"/>
    <x v="14"/>
    <n v="15"/>
  </r>
  <r>
    <d v="2012-04-03T22:45:00"/>
    <n v="-1"/>
    <x v="1"/>
    <x v="14"/>
    <n v="14"/>
  </r>
  <r>
    <d v="2012-04-03T22:50:00"/>
    <n v="-1"/>
    <x v="1"/>
    <x v="14"/>
    <n v="13"/>
  </r>
  <r>
    <d v="2012-04-03T22:59:00"/>
    <n v="-1"/>
    <x v="1"/>
    <x v="14"/>
    <n v="12"/>
  </r>
  <r>
    <d v="2012-04-03T23:08:00"/>
    <n v="-1"/>
    <x v="1"/>
    <x v="15"/>
    <n v="11"/>
  </r>
  <r>
    <d v="2012-04-03T23:13:00"/>
    <n v="-1"/>
    <x v="1"/>
    <x v="15"/>
    <n v="10"/>
  </r>
  <r>
    <d v="2012-04-03T23:22:00"/>
    <n v="-1"/>
    <x v="1"/>
    <x v="15"/>
    <n v="9"/>
  </r>
  <r>
    <d v="2012-04-03T23:23:00"/>
    <n v="1"/>
    <x v="1"/>
    <x v="15"/>
    <n v="10"/>
  </r>
  <r>
    <d v="2012-04-03T23:37:00"/>
    <n v="-1"/>
    <x v="1"/>
    <x v="15"/>
    <n v="9"/>
  </r>
  <r>
    <d v="2012-04-03T23:48:00"/>
    <n v="1"/>
    <x v="1"/>
    <x v="15"/>
    <n v="10"/>
  </r>
  <r>
    <d v="2012-04-03T23:48:00"/>
    <n v="1"/>
    <x v="1"/>
    <x v="15"/>
    <n v="11"/>
  </r>
  <r>
    <d v="2012-04-04T00:01:00"/>
    <n v="-1"/>
    <x v="2"/>
    <x v="16"/>
    <n v="10"/>
  </r>
  <r>
    <d v="2012-04-04T00:03:00"/>
    <n v="-1"/>
    <x v="2"/>
    <x v="16"/>
    <n v="9"/>
  </r>
  <r>
    <d v="2012-04-04T00:04:00"/>
    <n v="1"/>
    <x v="2"/>
    <x v="16"/>
    <n v="10"/>
  </r>
  <r>
    <d v="2012-04-04T00:09:00"/>
    <n v="1"/>
    <x v="2"/>
    <x v="16"/>
    <n v="11"/>
  </r>
  <r>
    <d v="2012-04-04T00:09:00"/>
    <n v="-1"/>
    <x v="2"/>
    <x v="16"/>
    <n v="10"/>
  </r>
  <r>
    <d v="2012-04-04T00:12:00"/>
    <n v="-1"/>
    <x v="2"/>
    <x v="16"/>
    <n v="9"/>
  </r>
  <r>
    <d v="2012-04-04T00:15:00"/>
    <n v="1"/>
    <x v="2"/>
    <x v="16"/>
    <n v="10"/>
  </r>
  <r>
    <d v="2012-04-04T00:16:00"/>
    <n v="-1"/>
    <x v="2"/>
    <x v="16"/>
    <n v="9"/>
  </r>
  <r>
    <d v="2012-04-04T00:24:00"/>
    <n v="-1"/>
    <x v="2"/>
    <x v="16"/>
    <n v="8"/>
  </r>
  <r>
    <d v="2012-04-04T00:38:00"/>
    <n v="-1"/>
    <x v="2"/>
    <x v="16"/>
    <n v="7"/>
  </r>
  <r>
    <d v="2012-04-04T01:10:00"/>
    <n v="1"/>
    <x v="2"/>
    <x v="17"/>
    <n v="8"/>
  </r>
  <r>
    <d v="2012-04-04T01:19:00"/>
    <n v="-1"/>
    <x v="2"/>
    <x v="17"/>
    <n v="7"/>
  </r>
  <r>
    <d v="2012-04-04T01:35:00"/>
    <n v="-1"/>
    <x v="2"/>
    <x v="17"/>
    <n v="6"/>
  </r>
  <r>
    <d v="2012-04-04T01:38:00"/>
    <n v="1"/>
    <x v="2"/>
    <x v="17"/>
    <n v="7"/>
  </r>
  <r>
    <d v="2012-04-04T01:55:00"/>
    <n v="-1"/>
    <x v="2"/>
    <x v="17"/>
    <n v="6"/>
  </r>
  <r>
    <d v="2012-04-04T02:10:00"/>
    <n v="-1"/>
    <x v="2"/>
    <x v="18"/>
    <n v="5"/>
  </r>
  <r>
    <d v="2012-04-04T02:15:00"/>
    <n v="1"/>
    <x v="2"/>
    <x v="18"/>
    <n v="6"/>
  </r>
  <r>
    <d v="2012-04-04T02:15:00"/>
    <n v="-1"/>
    <x v="2"/>
    <x v="18"/>
    <n v="5"/>
  </r>
  <r>
    <d v="2012-04-04T02:38:00"/>
    <n v="-1"/>
    <x v="2"/>
    <x v="18"/>
    <n v="4"/>
  </r>
  <r>
    <d v="2012-04-04T03:02:00"/>
    <n v="1"/>
    <x v="2"/>
    <x v="20"/>
    <n v="5"/>
  </r>
  <r>
    <d v="2012-04-04T03:31:00"/>
    <n v="-1"/>
    <x v="2"/>
    <x v="20"/>
    <n v="4"/>
  </r>
  <r>
    <d v="2012-04-04T03:38:00"/>
    <n v="-1"/>
    <x v="2"/>
    <x v="20"/>
    <n v="3"/>
  </r>
  <r>
    <d v="2012-04-04T04:03:00"/>
    <n v="1"/>
    <x v="2"/>
    <x v="21"/>
    <n v="4"/>
  </r>
  <r>
    <d v="2012-04-04T04:25:00"/>
    <n v="1"/>
    <x v="2"/>
    <x v="21"/>
    <n v="5"/>
  </r>
  <r>
    <d v="2012-04-04T04:25:00"/>
    <n v="-1"/>
    <x v="2"/>
    <x v="21"/>
    <n v="4"/>
  </r>
  <r>
    <d v="2012-04-04T05:26:00"/>
    <n v="-1"/>
    <x v="2"/>
    <x v="22"/>
    <n v="3"/>
  </r>
  <r>
    <d v="2012-04-04T05:30:00"/>
    <n v="1"/>
    <x v="2"/>
    <x v="22"/>
    <n v="4"/>
  </r>
  <r>
    <d v="2012-04-04T05:30:00"/>
    <n v="-1"/>
    <x v="2"/>
    <x v="22"/>
    <n v="3"/>
  </r>
  <r>
    <d v="2012-04-04T05:49:00"/>
    <n v="-1"/>
    <x v="2"/>
    <x v="22"/>
    <n v="2"/>
  </r>
  <r>
    <d v="2012-04-04T06:30:00"/>
    <n v="1"/>
    <x v="2"/>
    <x v="23"/>
    <n v="3"/>
  </r>
  <r>
    <d v="2012-04-04T06:45:00"/>
    <n v="1"/>
    <x v="2"/>
    <x v="23"/>
    <n v="4"/>
  </r>
  <r>
    <d v="2012-04-04T08:09:00"/>
    <n v="1"/>
    <x v="2"/>
    <x v="0"/>
    <n v="5"/>
  </r>
  <r>
    <d v="2012-04-04T08:45:00"/>
    <n v="1"/>
    <x v="2"/>
    <x v="0"/>
    <n v="6"/>
  </r>
  <r>
    <d v="2012-04-04T08:58:00"/>
    <n v="-1"/>
    <x v="2"/>
    <x v="0"/>
    <n v="5"/>
  </r>
  <r>
    <d v="2012-04-04T09:04:00"/>
    <n v="1"/>
    <x v="2"/>
    <x v="1"/>
    <n v="6"/>
  </r>
  <r>
    <d v="2012-04-04T09:06:00"/>
    <n v="-1"/>
    <x v="2"/>
    <x v="1"/>
    <n v="5"/>
  </r>
  <r>
    <d v="2012-04-04T09:15:00"/>
    <n v="1"/>
    <x v="2"/>
    <x v="1"/>
    <n v="6"/>
  </r>
  <r>
    <d v="2012-04-04T09:25:00"/>
    <n v="1"/>
    <x v="2"/>
    <x v="1"/>
    <n v="7"/>
  </r>
  <r>
    <d v="2012-04-04T09:41:00"/>
    <n v="1"/>
    <x v="2"/>
    <x v="1"/>
    <n v="8"/>
  </r>
  <r>
    <d v="2012-04-04T09:47:00"/>
    <n v="1"/>
    <x v="2"/>
    <x v="1"/>
    <n v="9"/>
  </r>
  <r>
    <d v="2012-04-04T09:55:00"/>
    <n v="1"/>
    <x v="2"/>
    <x v="1"/>
    <n v="10"/>
  </r>
  <r>
    <d v="2012-04-04T09:57:00"/>
    <n v="-1"/>
    <x v="2"/>
    <x v="1"/>
    <n v="9"/>
  </r>
  <r>
    <d v="2012-04-04T09:59:00"/>
    <n v="-1"/>
    <x v="2"/>
    <x v="1"/>
    <n v="8"/>
  </r>
  <r>
    <d v="2012-04-04T09:59:00"/>
    <n v="-1"/>
    <x v="2"/>
    <x v="1"/>
    <n v="7"/>
  </r>
  <r>
    <d v="2012-04-04T10:34:00"/>
    <n v="1"/>
    <x v="2"/>
    <x v="2"/>
    <n v="8"/>
  </r>
  <r>
    <d v="2012-04-04T10:42:00"/>
    <n v="1"/>
    <x v="2"/>
    <x v="2"/>
    <n v="9"/>
  </r>
  <r>
    <d v="2012-04-04T10:53:00"/>
    <n v="1"/>
    <x v="2"/>
    <x v="2"/>
    <n v="10"/>
  </r>
  <r>
    <d v="2012-04-04T11:02:00"/>
    <n v="1"/>
    <x v="2"/>
    <x v="3"/>
    <n v="11"/>
  </r>
  <r>
    <d v="2012-04-04T11:12:00"/>
    <n v="1"/>
    <x v="2"/>
    <x v="3"/>
    <n v="12"/>
  </r>
  <r>
    <d v="2012-04-04T11:17:00"/>
    <n v="-1"/>
    <x v="2"/>
    <x v="3"/>
    <n v="11"/>
  </r>
  <r>
    <d v="2012-04-04T11:23:00"/>
    <n v="1"/>
    <x v="2"/>
    <x v="3"/>
    <n v="12"/>
  </r>
  <r>
    <d v="2012-04-04T11:28:00"/>
    <n v="-1"/>
    <x v="2"/>
    <x v="3"/>
    <n v="11"/>
  </r>
  <r>
    <d v="2012-04-04T11:31:00"/>
    <n v="1"/>
    <x v="2"/>
    <x v="3"/>
    <n v="12"/>
  </r>
  <r>
    <d v="2012-04-04T12:00:00"/>
    <n v="-1"/>
    <x v="2"/>
    <x v="4"/>
    <n v="11"/>
  </r>
  <r>
    <d v="2012-04-04T12:05:00"/>
    <n v="1"/>
    <x v="2"/>
    <x v="4"/>
    <n v="12"/>
  </r>
  <r>
    <d v="2012-04-04T12:17:00"/>
    <n v="1"/>
    <x v="2"/>
    <x v="4"/>
    <n v="13"/>
  </r>
  <r>
    <d v="2012-04-04T12:28:00"/>
    <n v="1"/>
    <x v="2"/>
    <x v="4"/>
    <n v="14"/>
  </r>
  <r>
    <d v="2012-04-04T12:36:00"/>
    <n v="1"/>
    <x v="2"/>
    <x v="4"/>
    <n v="15"/>
  </r>
  <r>
    <d v="2012-04-04T12:52:00"/>
    <n v="-1"/>
    <x v="2"/>
    <x v="4"/>
    <n v="14"/>
  </r>
  <r>
    <d v="2012-04-04T12:53:00"/>
    <n v="1"/>
    <x v="2"/>
    <x v="4"/>
    <n v="15"/>
  </r>
  <r>
    <d v="2012-04-04T13:07:00"/>
    <n v="-1"/>
    <x v="2"/>
    <x v="5"/>
    <n v="14"/>
  </r>
  <r>
    <d v="2012-04-04T13:09:00"/>
    <n v="1"/>
    <x v="2"/>
    <x v="5"/>
    <n v="15"/>
  </r>
  <r>
    <d v="2012-04-04T13:14:00"/>
    <n v="-1"/>
    <x v="2"/>
    <x v="5"/>
    <n v="14"/>
  </r>
  <r>
    <d v="2012-04-04T13:20:00"/>
    <n v="-1"/>
    <x v="2"/>
    <x v="5"/>
    <n v="13"/>
  </r>
  <r>
    <d v="2012-04-04T13:23:00"/>
    <n v="-1"/>
    <x v="2"/>
    <x v="5"/>
    <n v="12"/>
  </r>
  <r>
    <d v="2012-04-04T13:24:00"/>
    <n v="1"/>
    <x v="2"/>
    <x v="5"/>
    <n v="13"/>
  </r>
  <r>
    <d v="2012-04-04T14:08:00"/>
    <n v="1"/>
    <x v="2"/>
    <x v="6"/>
    <n v="14"/>
  </r>
  <r>
    <d v="2012-04-04T14:18:00"/>
    <n v="1"/>
    <x v="2"/>
    <x v="6"/>
    <n v="15"/>
  </r>
  <r>
    <d v="2012-04-04T14:24:00"/>
    <n v="1"/>
    <x v="2"/>
    <x v="6"/>
    <n v="16"/>
  </r>
  <r>
    <d v="2012-04-04T14:29:00"/>
    <n v="-1"/>
    <x v="2"/>
    <x v="6"/>
    <n v="15"/>
  </r>
  <r>
    <d v="2012-04-04T14:46:00"/>
    <n v="-1"/>
    <x v="2"/>
    <x v="6"/>
    <n v="14"/>
  </r>
  <r>
    <d v="2012-04-04T14:51:00"/>
    <n v="-1"/>
    <x v="2"/>
    <x v="6"/>
    <n v="13"/>
  </r>
  <r>
    <d v="2012-04-04T14:53:00"/>
    <n v="-1"/>
    <x v="2"/>
    <x v="6"/>
    <n v="12"/>
  </r>
  <r>
    <d v="2012-04-04T14:56:00"/>
    <n v="-1"/>
    <x v="2"/>
    <x v="6"/>
    <n v="11"/>
  </r>
  <r>
    <d v="2012-04-04T15:12:00"/>
    <n v="1"/>
    <x v="2"/>
    <x v="7"/>
    <n v="12"/>
  </r>
  <r>
    <d v="2012-04-04T15:21:00"/>
    <n v="1"/>
    <x v="2"/>
    <x v="7"/>
    <n v="13"/>
  </r>
  <r>
    <d v="2012-04-04T15:23:00"/>
    <n v="-1"/>
    <x v="2"/>
    <x v="7"/>
    <n v="12"/>
  </r>
  <r>
    <d v="2012-04-04T15:30:00"/>
    <n v="-1"/>
    <x v="2"/>
    <x v="7"/>
    <n v="11"/>
  </r>
  <r>
    <d v="2012-04-04T15:47:00"/>
    <n v="1"/>
    <x v="2"/>
    <x v="7"/>
    <n v="12"/>
  </r>
  <r>
    <d v="2012-04-04T15:53:00"/>
    <n v="-1"/>
    <x v="2"/>
    <x v="7"/>
    <n v="11"/>
  </r>
  <r>
    <d v="2012-04-04T15:57:00"/>
    <n v="1"/>
    <x v="2"/>
    <x v="7"/>
    <n v="12"/>
  </r>
  <r>
    <d v="2012-04-04T16:01:00"/>
    <n v="-1"/>
    <x v="2"/>
    <x v="8"/>
    <n v="11"/>
  </r>
  <r>
    <d v="2012-04-04T16:04:00"/>
    <n v="-1"/>
    <x v="2"/>
    <x v="8"/>
    <n v="10"/>
  </r>
  <r>
    <d v="2012-04-04T16:05:00"/>
    <n v="1"/>
    <x v="2"/>
    <x v="8"/>
    <n v="11"/>
  </r>
  <r>
    <d v="2012-04-04T16:07:00"/>
    <n v="-1"/>
    <x v="2"/>
    <x v="8"/>
    <n v="10"/>
  </r>
  <r>
    <d v="2012-04-04T16:15:00"/>
    <n v="1"/>
    <x v="2"/>
    <x v="8"/>
    <n v="11"/>
  </r>
  <r>
    <d v="2012-04-04T16:22:00"/>
    <n v="-1"/>
    <x v="2"/>
    <x v="8"/>
    <n v="10"/>
  </r>
  <r>
    <d v="2012-04-04T16:26:00"/>
    <n v="1"/>
    <x v="2"/>
    <x v="8"/>
    <n v="11"/>
  </r>
  <r>
    <d v="2012-04-04T16:31:00"/>
    <n v="-1"/>
    <x v="2"/>
    <x v="8"/>
    <n v="10"/>
  </r>
  <r>
    <d v="2012-04-04T16:31:00"/>
    <n v="-1"/>
    <x v="2"/>
    <x v="8"/>
    <n v="9"/>
  </r>
  <r>
    <d v="2012-04-04T16:31:00"/>
    <n v="-1"/>
    <x v="2"/>
    <x v="8"/>
    <n v="8"/>
  </r>
  <r>
    <d v="2012-04-04T16:35:00"/>
    <n v="1"/>
    <x v="2"/>
    <x v="8"/>
    <n v="9"/>
  </r>
  <r>
    <d v="2012-04-04T16:39:00"/>
    <n v="-1"/>
    <x v="2"/>
    <x v="8"/>
    <n v="8"/>
  </r>
  <r>
    <d v="2012-04-04T16:40:00"/>
    <n v="1"/>
    <x v="2"/>
    <x v="8"/>
    <n v="9"/>
  </r>
  <r>
    <d v="2012-04-04T16:50:00"/>
    <n v="1"/>
    <x v="2"/>
    <x v="8"/>
    <n v="10"/>
  </r>
  <r>
    <d v="2012-04-04T16:55:00"/>
    <n v="-1"/>
    <x v="2"/>
    <x v="8"/>
    <n v="9"/>
  </r>
  <r>
    <d v="2012-04-04T17:08:00"/>
    <n v="1"/>
    <x v="2"/>
    <x v="9"/>
    <n v="10"/>
  </r>
  <r>
    <d v="2012-04-04T17:15:00"/>
    <n v="1"/>
    <x v="2"/>
    <x v="9"/>
    <n v="11"/>
  </r>
  <r>
    <d v="2012-04-04T17:22:00"/>
    <n v="-1"/>
    <x v="2"/>
    <x v="9"/>
    <n v="10"/>
  </r>
  <r>
    <d v="2012-04-04T17:45:00"/>
    <n v="1"/>
    <x v="2"/>
    <x v="9"/>
    <n v="11"/>
  </r>
  <r>
    <d v="2012-04-04T17:55:00"/>
    <n v="1"/>
    <x v="2"/>
    <x v="9"/>
    <n v="12"/>
  </r>
  <r>
    <d v="2012-04-04T18:02:00"/>
    <n v="1"/>
    <x v="2"/>
    <x v="10"/>
    <n v="13"/>
  </r>
  <r>
    <d v="2012-04-04T18:06:00"/>
    <n v="-1"/>
    <x v="2"/>
    <x v="10"/>
    <n v="12"/>
  </r>
  <r>
    <d v="2012-04-04T18:12:00"/>
    <n v="-1"/>
    <x v="2"/>
    <x v="10"/>
    <n v="11"/>
  </r>
  <r>
    <d v="2012-04-04T18:13:00"/>
    <n v="-1"/>
    <x v="2"/>
    <x v="10"/>
    <n v="10"/>
  </r>
  <r>
    <d v="2012-04-04T18:15:00"/>
    <n v="-1"/>
    <x v="2"/>
    <x v="10"/>
    <n v="9"/>
  </r>
  <r>
    <d v="2012-04-04T18:23:00"/>
    <n v="1"/>
    <x v="2"/>
    <x v="10"/>
    <n v="10"/>
  </r>
  <r>
    <d v="2012-04-04T18:29:00"/>
    <n v="-1"/>
    <x v="2"/>
    <x v="10"/>
    <n v="9"/>
  </r>
  <r>
    <d v="2012-04-04T18:40:00"/>
    <n v="1"/>
    <x v="2"/>
    <x v="10"/>
    <n v="10"/>
  </r>
  <r>
    <d v="2012-04-04T18:45:00"/>
    <n v="-1"/>
    <x v="2"/>
    <x v="10"/>
    <n v="9"/>
  </r>
  <r>
    <d v="2012-04-04T18:47:00"/>
    <n v="1"/>
    <x v="2"/>
    <x v="10"/>
    <n v="10"/>
  </r>
  <r>
    <d v="2012-04-04T18:55:00"/>
    <n v="1"/>
    <x v="2"/>
    <x v="10"/>
    <n v="11"/>
  </r>
  <r>
    <d v="2012-04-04T18:56:00"/>
    <n v="-1"/>
    <x v="2"/>
    <x v="10"/>
    <n v="10"/>
  </r>
  <r>
    <d v="2012-04-04T19:09:00"/>
    <n v="-1"/>
    <x v="2"/>
    <x v="11"/>
    <n v="9"/>
  </r>
  <r>
    <d v="2012-04-04T19:13:00"/>
    <n v="1"/>
    <x v="2"/>
    <x v="11"/>
    <n v="10"/>
  </r>
  <r>
    <d v="2012-04-04T19:13:00"/>
    <n v="-1"/>
    <x v="2"/>
    <x v="11"/>
    <n v="9"/>
  </r>
  <r>
    <d v="2012-04-04T19:14:00"/>
    <n v="-1"/>
    <x v="2"/>
    <x v="11"/>
    <n v="8"/>
  </r>
  <r>
    <d v="2012-04-04T19:16:00"/>
    <n v="-1"/>
    <x v="2"/>
    <x v="11"/>
    <n v="7"/>
  </r>
  <r>
    <d v="2012-04-04T19:19:00"/>
    <n v="1"/>
    <x v="2"/>
    <x v="11"/>
    <n v="8"/>
  </r>
  <r>
    <d v="2012-04-04T19:31:00"/>
    <n v="1"/>
    <x v="2"/>
    <x v="11"/>
    <n v="9"/>
  </r>
  <r>
    <d v="2012-04-04T19:31:00"/>
    <n v="1"/>
    <x v="2"/>
    <x v="11"/>
    <n v="10"/>
  </r>
  <r>
    <d v="2012-04-04T19:37:00"/>
    <n v="-1"/>
    <x v="2"/>
    <x v="11"/>
    <n v="9"/>
  </r>
  <r>
    <d v="2012-04-04T19:40:00"/>
    <n v="1"/>
    <x v="2"/>
    <x v="11"/>
    <n v="10"/>
  </r>
  <r>
    <d v="2012-04-04T19:52:00"/>
    <n v="1"/>
    <x v="2"/>
    <x v="11"/>
    <n v="11"/>
  </r>
  <r>
    <d v="2012-04-04T19:52:00"/>
    <n v="-1"/>
    <x v="2"/>
    <x v="11"/>
    <n v="10"/>
  </r>
  <r>
    <d v="2012-04-04T20:07:00"/>
    <n v="-1"/>
    <x v="2"/>
    <x v="12"/>
    <n v="9"/>
  </r>
  <r>
    <d v="2012-04-04T20:20:00"/>
    <n v="-1"/>
    <x v="2"/>
    <x v="12"/>
    <n v="8"/>
  </r>
  <r>
    <d v="2012-04-04T20:26:00"/>
    <n v="1"/>
    <x v="2"/>
    <x v="12"/>
    <n v="9"/>
  </r>
  <r>
    <d v="2012-04-04T20:35:00"/>
    <n v="-1"/>
    <x v="2"/>
    <x v="12"/>
    <n v="8"/>
  </r>
  <r>
    <d v="2012-04-04T20:40:00"/>
    <n v="1"/>
    <x v="2"/>
    <x v="12"/>
    <n v="9"/>
  </r>
  <r>
    <d v="2012-04-04T20:43:00"/>
    <n v="1"/>
    <x v="2"/>
    <x v="12"/>
    <n v="10"/>
  </r>
  <r>
    <d v="2012-04-04T20:43:00"/>
    <n v="-1"/>
    <x v="2"/>
    <x v="12"/>
    <n v="9"/>
  </r>
  <r>
    <d v="2012-04-04T20:47:00"/>
    <n v="-1"/>
    <x v="2"/>
    <x v="12"/>
    <n v="8"/>
  </r>
  <r>
    <d v="2012-04-04T20:53:00"/>
    <n v="1"/>
    <x v="2"/>
    <x v="12"/>
    <n v="9"/>
  </r>
  <r>
    <d v="2012-04-04T20:53:00"/>
    <n v="-1"/>
    <x v="2"/>
    <x v="12"/>
    <n v="8"/>
  </r>
  <r>
    <d v="2012-04-04T21:00:00"/>
    <n v="-1"/>
    <x v="2"/>
    <x v="13"/>
    <n v="7"/>
  </r>
  <r>
    <d v="2012-04-04T21:03:00"/>
    <n v="-1"/>
    <x v="2"/>
    <x v="13"/>
    <n v="6"/>
  </r>
  <r>
    <d v="2012-04-04T21:04:00"/>
    <n v="1"/>
    <x v="2"/>
    <x v="13"/>
    <n v="7"/>
  </r>
  <r>
    <d v="2012-04-04T21:13:00"/>
    <n v="1"/>
    <x v="2"/>
    <x v="13"/>
    <n v="8"/>
  </r>
  <r>
    <d v="2012-04-04T21:24:00"/>
    <n v="1"/>
    <x v="2"/>
    <x v="13"/>
    <n v="9"/>
  </r>
  <r>
    <d v="2012-04-04T21:37:00"/>
    <n v="-1"/>
    <x v="2"/>
    <x v="13"/>
    <n v="8"/>
  </r>
  <r>
    <d v="2012-04-04T21:41:00"/>
    <n v="1"/>
    <x v="2"/>
    <x v="13"/>
    <n v="9"/>
  </r>
  <r>
    <d v="2012-04-04T21:45:00"/>
    <n v="1"/>
    <x v="2"/>
    <x v="13"/>
    <n v="10"/>
  </r>
  <r>
    <d v="2012-04-04T21:57:00"/>
    <n v="1"/>
    <x v="2"/>
    <x v="13"/>
    <n v="11"/>
  </r>
  <r>
    <d v="2012-04-04T22:13:00"/>
    <n v="1"/>
    <x v="2"/>
    <x v="14"/>
    <n v="12"/>
  </r>
  <r>
    <d v="2012-04-04T22:17:00"/>
    <n v="1"/>
    <x v="2"/>
    <x v="14"/>
    <n v="13"/>
  </r>
  <r>
    <d v="2012-04-04T22:23:00"/>
    <n v="-1"/>
    <x v="2"/>
    <x v="14"/>
    <n v="12"/>
  </r>
  <r>
    <d v="2012-04-04T22:25:00"/>
    <n v="1"/>
    <x v="2"/>
    <x v="14"/>
    <n v="13"/>
  </r>
  <r>
    <d v="2012-04-04T22:48:00"/>
    <n v="-1"/>
    <x v="2"/>
    <x v="14"/>
    <n v="12"/>
  </r>
  <r>
    <d v="2012-04-04T23:10:00"/>
    <n v="-1"/>
    <x v="2"/>
    <x v="15"/>
    <n v="11"/>
  </r>
  <r>
    <d v="2012-04-04T23:19:00"/>
    <n v="1"/>
    <x v="2"/>
    <x v="15"/>
    <n v="12"/>
  </r>
  <r>
    <d v="2012-04-04T23:37:00"/>
    <n v="-1"/>
    <x v="2"/>
    <x v="15"/>
    <n v="11"/>
  </r>
  <r>
    <d v="2012-04-04T23:42:00"/>
    <n v="-1"/>
    <x v="2"/>
    <x v="15"/>
    <n v="10"/>
  </r>
  <r>
    <d v="2012-04-04T23:57:00"/>
    <n v="-1"/>
    <x v="2"/>
    <x v="15"/>
    <n v="9"/>
  </r>
  <r>
    <d v="2012-04-04T23:57:00"/>
    <n v="-1"/>
    <x v="2"/>
    <x v="15"/>
    <n v="8"/>
  </r>
  <r>
    <d v="2012-04-04T23:59:00"/>
    <n v="1"/>
    <x v="2"/>
    <x v="15"/>
    <n v="9"/>
  </r>
  <r>
    <d v="2012-04-05T00:02:00"/>
    <n v="1"/>
    <x v="3"/>
    <x v="16"/>
    <n v="10"/>
  </r>
  <r>
    <d v="2012-04-05T00:03:00"/>
    <n v="-1"/>
    <x v="3"/>
    <x v="16"/>
    <n v="9"/>
  </r>
  <r>
    <d v="2012-04-05T00:11:00"/>
    <n v="-1"/>
    <x v="3"/>
    <x v="16"/>
    <n v="8"/>
  </r>
  <r>
    <d v="2012-04-05T00:11:00"/>
    <n v="-1"/>
    <x v="3"/>
    <x v="16"/>
    <n v="7"/>
  </r>
  <r>
    <d v="2012-04-05T00:30:00"/>
    <n v="-1"/>
    <x v="3"/>
    <x v="16"/>
    <n v="6"/>
  </r>
  <r>
    <d v="2012-04-05T00:36:00"/>
    <n v="-1"/>
    <x v="3"/>
    <x v="16"/>
    <n v="5"/>
  </r>
  <r>
    <d v="2012-04-05T01:14:00"/>
    <n v="-1"/>
    <x v="3"/>
    <x v="17"/>
    <n v="4"/>
  </r>
  <r>
    <d v="2012-04-05T01:27:00"/>
    <n v="-1"/>
    <x v="3"/>
    <x v="17"/>
    <n v="3"/>
  </r>
  <r>
    <d v="2012-04-05T01:40:00"/>
    <n v="-1"/>
    <x v="3"/>
    <x v="17"/>
    <n v="2"/>
  </r>
  <r>
    <d v="2012-04-05T01:49:00"/>
    <n v="1"/>
    <x v="3"/>
    <x v="17"/>
    <n v="3"/>
  </r>
  <r>
    <d v="2012-04-05T02:21:00"/>
    <n v="1"/>
    <x v="3"/>
    <x v="18"/>
    <n v="4"/>
  </r>
  <r>
    <d v="2012-04-05T04:54:00"/>
    <n v="-1"/>
    <x v="3"/>
    <x v="21"/>
    <n v="3"/>
  </r>
  <r>
    <d v="2012-04-05T07:41:00"/>
    <n v="1"/>
    <x v="3"/>
    <x v="19"/>
    <n v="4"/>
  </r>
  <r>
    <d v="2012-04-05T08:36:00"/>
    <n v="1"/>
    <x v="3"/>
    <x v="0"/>
    <n v="5"/>
  </r>
  <r>
    <d v="2012-04-05T08:52:00"/>
    <n v="1"/>
    <x v="3"/>
    <x v="0"/>
    <n v="6"/>
  </r>
  <r>
    <d v="2012-04-05T09:06:00"/>
    <n v="1"/>
    <x v="3"/>
    <x v="1"/>
    <n v="7"/>
  </r>
  <r>
    <d v="2012-04-05T09:18:00"/>
    <n v="1"/>
    <x v="3"/>
    <x v="1"/>
    <n v="8"/>
  </r>
  <r>
    <d v="2012-04-05T09:20:00"/>
    <n v="-1"/>
    <x v="3"/>
    <x v="1"/>
    <n v="7"/>
  </r>
  <r>
    <d v="2012-04-05T09:33:00"/>
    <n v="1"/>
    <x v="3"/>
    <x v="1"/>
    <n v="8"/>
  </r>
  <r>
    <d v="2012-04-05T09:46:00"/>
    <n v="1"/>
    <x v="3"/>
    <x v="1"/>
    <n v="9"/>
  </r>
  <r>
    <d v="2012-04-05T09:58:00"/>
    <n v="1"/>
    <x v="3"/>
    <x v="1"/>
    <n v="10"/>
  </r>
  <r>
    <d v="2012-04-05T10:03:00"/>
    <n v="1"/>
    <x v="3"/>
    <x v="2"/>
    <n v="11"/>
  </r>
  <r>
    <d v="2012-04-05T10:13:00"/>
    <n v="1"/>
    <x v="3"/>
    <x v="2"/>
    <n v="12"/>
  </r>
  <r>
    <d v="2012-04-05T10:29:00"/>
    <n v="1"/>
    <x v="3"/>
    <x v="2"/>
    <n v="13"/>
  </r>
  <r>
    <d v="2012-04-05T10:39:00"/>
    <n v="-1"/>
    <x v="3"/>
    <x v="2"/>
    <n v="12"/>
  </r>
  <r>
    <d v="2012-04-05T10:40:00"/>
    <n v="1"/>
    <x v="3"/>
    <x v="2"/>
    <n v="13"/>
  </r>
  <r>
    <d v="2012-04-05T10:52:00"/>
    <n v="-1"/>
    <x v="3"/>
    <x v="2"/>
    <n v="12"/>
  </r>
  <r>
    <d v="2012-04-05T10:55:00"/>
    <n v="1"/>
    <x v="3"/>
    <x v="2"/>
    <n v="13"/>
  </r>
  <r>
    <d v="2012-04-05T11:15:00"/>
    <n v="1"/>
    <x v="3"/>
    <x v="3"/>
    <n v="14"/>
  </r>
  <r>
    <d v="2012-04-05T11:30:00"/>
    <n v="1"/>
    <x v="3"/>
    <x v="3"/>
    <n v="15"/>
  </r>
  <r>
    <d v="2012-04-05T11:34:00"/>
    <n v="1"/>
    <x v="3"/>
    <x v="3"/>
    <n v="16"/>
  </r>
  <r>
    <d v="2012-04-05T11:34:00"/>
    <n v="-1"/>
    <x v="3"/>
    <x v="3"/>
    <n v="15"/>
  </r>
  <r>
    <d v="2012-04-05T11:38:00"/>
    <n v="-1"/>
    <x v="3"/>
    <x v="3"/>
    <n v="14"/>
  </r>
  <r>
    <d v="2012-04-05T11:49:00"/>
    <n v="1"/>
    <x v="3"/>
    <x v="3"/>
    <n v="15"/>
  </r>
  <r>
    <d v="2012-04-05T11:59:00"/>
    <n v="1"/>
    <x v="3"/>
    <x v="3"/>
    <n v="16"/>
  </r>
  <r>
    <d v="2012-04-05T12:04:00"/>
    <n v="-1"/>
    <x v="3"/>
    <x v="4"/>
    <n v="15"/>
  </r>
  <r>
    <d v="2012-04-05T12:10:00"/>
    <n v="-1"/>
    <x v="3"/>
    <x v="4"/>
    <n v="14"/>
  </r>
  <r>
    <d v="2012-04-05T12:14:00"/>
    <n v="1"/>
    <x v="3"/>
    <x v="4"/>
    <n v="15"/>
  </r>
  <r>
    <d v="2012-04-05T12:27:00"/>
    <n v="-1"/>
    <x v="3"/>
    <x v="4"/>
    <n v="14"/>
  </r>
  <r>
    <d v="2012-04-05T12:31:00"/>
    <n v="1"/>
    <x v="3"/>
    <x v="4"/>
    <n v="15"/>
  </r>
  <r>
    <d v="2012-04-05T12:33:00"/>
    <n v="-1"/>
    <x v="3"/>
    <x v="4"/>
    <n v="14"/>
  </r>
  <r>
    <d v="2012-04-05T12:40:00"/>
    <n v="1"/>
    <x v="3"/>
    <x v="4"/>
    <n v="15"/>
  </r>
  <r>
    <d v="2012-04-05T12:48:00"/>
    <n v="-1"/>
    <x v="3"/>
    <x v="4"/>
    <n v="14"/>
  </r>
  <r>
    <d v="2012-04-05T12:52:00"/>
    <n v="1"/>
    <x v="3"/>
    <x v="4"/>
    <n v="15"/>
  </r>
  <r>
    <d v="2012-04-05T12:53:00"/>
    <n v="-1"/>
    <x v="3"/>
    <x v="4"/>
    <n v="14"/>
  </r>
  <r>
    <d v="2012-04-05T12:59:00"/>
    <n v="1"/>
    <x v="3"/>
    <x v="4"/>
    <n v="15"/>
  </r>
  <r>
    <d v="2012-04-05T13:03:00"/>
    <n v="1"/>
    <x v="3"/>
    <x v="5"/>
    <n v="16"/>
  </r>
  <r>
    <d v="2012-04-05T13:14:00"/>
    <n v="1"/>
    <x v="3"/>
    <x v="5"/>
    <n v="17"/>
  </r>
  <r>
    <d v="2012-04-05T13:16:00"/>
    <n v="1"/>
    <x v="3"/>
    <x v="5"/>
    <n v="18"/>
  </r>
  <r>
    <d v="2012-04-05T13:21:00"/>
    <n v="-1"/>
    <x v="3"/>
    <x v="5"/>
    <n v="17"/>
  </r>
  <r>
    <d v="2012-04-05T13:21:00"/>
    <n v="-1"/>
    <x v="3"/>
    <x v="5"/>
    <n v="16"/>
  </r>
  <r>
    <d v="2012-04-05T13:22:00"/>
    <n v="-1"/>
    <x v="3"/>
    <x v="5"/>
    <n v="15"/>
  </r>
  <r>
    <d v="2012-04-05T13:26:00"/>
    <n v="1"/>
    <x v="3"/>
    <x v="5"/>
    <n v="16"/>
  </r>
  <r>
    <d v="2012-04-05T13:32:00"/>
    <n v="1"/>
    <x v="3"/>
    <x v="5"/>
    <n v="17"/>
  </r>
  <r>
    <d v="2012-04-05T13:39:00"/>
    <n v="1"/>
    <x v="3"/>
    <x v="5"/>
    <n v="18"/>
  </r>
  <r>
    <d v="2012-04-05T13:48:00"/>
    <n v="1"/>
    <x v="3"/>
    <x v="5"/>
    <n v="19"/>
  </r>
  <r>
    <d v="2012-04-05T13:49:00"/>
    <n v="1"/>
    <x v="3"/>
    <x v="5"/>
    <n v="20"/>
  </r>
  <r>
    <d v="2012-04-05T13:51:00"/>
    <n v="-1"/>
    <x v="3"/>
    <x v="5"/>
    <n v="19"/>
  </r>
  <r>
    <d v="2012-04-05T14:01:00"/>
    <n v="1"/>
    <x v="3"/>
    <x v="6"/>
    <n v="20"/>
  </r>
  <r>
    <d v="2012-04-05T14:09:00"/>
    <n v="1"/>
    <x v="3"/>
    <x v="6"/>
    <n v="21"/>
  </r>
  <r>
    <d v="2012-04-05T14:15:00"/>
    <n v="1"/>
    <x v="3"/>
    <x v="6"/>
    <n v="22"/>
  </r>
  <r>
    <d v="2012-04-05T14:20:00"/>
    <n v="1"/>
    <x v="3"/>
    <x v="6"/>
    <n v="23"/>
  </r>
  <r>
    <d v="2012-04-05T14:27:00"/>
    <n v="-1"/>
    <x v="3"/>
    <x v="6"/>
    <n v="22"/>
  </r>
  <r>
    <d v="2012-04-05T14:28:00"/>
    <n v="-1"/>
    <x v="3"/>
    <x v="6"/>
    <n v="21"/>
  </r>
  <r>
    <d v="2012-04-05T14:35:00"/>
    <n v="1"/>
    <x v="3"/>
    <x v="6"/>
    <n v="22"/>
  </r>
  <r>
    <d v="2012-04-05T14:41:00"/>
    <n v="1"/>
    <x v="3"/>
    <x v="6"/>
    <n v="23"/>
  </r>
  <r>
    <d v="2012-04-05T14:51:00"/>
    <n v="-1"/>
    <x v="3"/>
    <x v="6"/>
    <n v="22"/>
  </r>
  <r>
    <d v="2012-04-05T14:54:00"/>
    <n v="1"/>
    <x v="3"/>
    <x v="6"/>
    <n v="23"/>
  </r>
  <r>
    <d v="2012-04-05T15:02:00"/>
    <n v="1"/>
    <x v="3"/>
    <x v="7"/>
    <n v="24"/>
  </r>
  <r>
    <d v="2012-04-05T15:02:00"/>
    <n v="-1"/>
    <x v="3"/>
    <x v="7"/>
    <n v="23"/>
  </r>
  <r>
    <d v="2012-04-05T15:04:00"/>
    <n v="1"/>
    <x v="3"/>
    <x v="7"/>
    <n v="24"/>
  </r>
  <r>
    <d v="2012-04-05T15:08:00"/>
    <n v="-1"/>
    <x v="3"/>
    <x v="7"/>
    <n v="23"/>
  </r>
  <r>
    <d v="2012-04-05T15:09:00"/>
    <n v="-1"/>
    <x v="3"/>
    <x v="7"/>
    <n v="22"/>
  </r>
  <r>
    <d v="2012-04-05T15:10:00"/>
    <n v="1"/>
    <x v="3"/>
    <x v="7"/>
    <n v="23"/>
  </r>
  <r>
    <d v="2012-04-05T15:11:00"/>
    <n v="-1"/>
    <x v="3"/>
    <x v="7"/>
    <n v="22"/>
  </r>
  <r>
    <d v="2012-04-05T15:14:00"/>
    <n v="-1"/>
    <x v="3"/>
    <x v="7"/>
    <n v="21"/>
  </r>
  <r>
    <d v="2012-04-05T15:22:00"/>
    <n v="1"/>
    <x v="3"/>
    <x v="7"/>
    <n v="22"/>
  </r>
  <r>
    <d v="2012-04-05T15:27:00"/>
    <n v="-1"/>
    <x v="3"/>
    <x v="7"/>
    <n v="21"/>
  </r>
  <r>
    <d v="2012-04-05T15:30:00"/>
    <n v="-1"/>
    <x v="3"/>
    <x v="7"/>
    <n v="20"/>
  </r>
  <r>
    <d v="2012-04-05T15:31:00"/>
    <n v="1"/>
    <x v="3"/>
    <x v="7"/>
    <n v="21"/>
  </r>
  <r>
    <d v="2012-04-05T15:33:00"/>
    <n v="-1"/>
    <x v="3"/>
    <x v="7"/>
    <n v="20"/>
  </r>
  <r>
    <d v="2012-04-05T15:36:00"/>
    <n v="-1"/>
    <x v="3"/>
    <x v="7"/>
    <n v="19"/>
  </r>
  <r>
    <d v="2012-04-05T15:39:00"/>
    <n v="-1"/>
    <x v="3"/>
    <x v="7"/>
    <n v="18"/>
  </r>
  <r>
    <d v="2012-04-05T15:40:00"/>
    <n v="1"/>
    <x v="3"/>
    <x v="7"/>
    <n v="19"/>
  </r>
  <r>
    <d v="2012-04-05T15:43:00"/>
    <n v="-1"/>
    <x v="3"/>
    <x v="7"/>
    <n v="18"/>
  </r>
  <r>
    <d v="2012-04-05T15:46:00"/>
    <n v="1"/>
    <x v="3"/>
    <x v="7"/>
    <n v="19"/>
  </r>
  <r>
    <d v="2012-04-05T15:46:00"/>
    <n v="-1"/>
    <x v="3"/>
    <x v="7"/>
    <n v="18"/>
  </r>
  <r>
    <d v="2012-04-05T15:48:00"/>
    <n v="1"/>
    <x v="3"/>
    <x v="7"/>
    <n v="19"/>
  </r>
  <r>
    <d v="2012-04-05T15:49:00"/>
    <n v="-1"/>
    <x v="3"/>
    <x v="7"/>
    <n v="18"/>
  </r>
  <r>
    <d v="2012-04-05T15:50:00"/>
    <n v="-1"/>
    <x v="3"/>
    <x v="7"/>
    <n v="17"/>
  </r>
  <r>
    <d v="2012-04-05T15:52:00"/>
    <n v="1"/>
    <x v="3"/>
    <x v="7"/>
    <n v="18"/>
  </r>
  <r>
    <d v="2012-04-05T15:52:00"/>
    <n v="-1"/>
    <x v="3"/>
    <x v="7"/>
    <n v="17"/>
  </r>
  <r>
    <d v="2012-04-05T15:53:00"/>
    <n v="-1"/>
    <x v="3"/>
    <x v="7"/>
    <n v="16"/>
  </r>
  <r>
    <d v="2012-04-05T15:57:00"/>
    <n v="1"/>
    <x v="3"/>
    <x v="7"/>
    <n v="17"/>
  </r>
  <r>
    <d v="2012-04-05T16:00:00"/>
    <n v="-1"/>
    <x v="3"/>
    <x v="7"/>
    <n v="16"/>
  </r>
  <r>
    <d v="2012-04-05T16:04:00"/>
    <n v="1"/>
    <x v="3"/>
    <x v="8"/>
    <n v="17"/>
  </r>
  <r>
    <d v="2012-04-05T16:05:00"/>
    <n v="1"/>
    <x v="3"/>
    <x v="8"/>
    <n v="18"/>
  </r>
  <r>
    <d v="2012-04-05T16:05:00"/>
    <n v="-1"/>
    <x v="3"/>
    <x v="8"/>
    <n v="17"/>
  </r>
  <r>
    <d v="2012-04-05T16:12:00"/>
    <n v="1"/>
    <x v="3"/>
    <x v="8"/>
    <n v="18"/>
  </r>
  <r>
    <d v="2012-04-05T16:24:00"/>
    <n v="1"/>
    <x v="3"/>
    <x v="8"/>
    <n v="19"/>
  </r>
  <r>
    <d v="2012-04-05T16:32:00"/>
    <n v="1"/>
    <x v="3"/>
    <x v="8"/>
    <n v="20"/>
  </r>
  <r>
    <d v="2012-04-05T16:36:00"/>
    <n v="-1"/>
    <x v="3"/>
    <x v="8"/>
    <n v="19"/>
  </r>
  <r>
    <d v="2012-04-05T16:39:00"/>
    <n v="1"/>
    <x v="3"/>
    <x v="8"/>
    <n v="20"/>
  </r>
  <r>
    <d v="2012-04-05T16:49:00"/>
    <n v="1"/>
    <x v="3"/>
    <x v="8"/>
    <n v="21"/>
  </r>
  <r>
    <d v="2012-04-05T16:51:00"/>
    <n v="-1"/>
    <x v="3"/>
    <x v="8"/>
    <n v="20"/>
  </r>
  <r>
    <d v="2012-04-05T16:55:00"/>
    <n v="-1"/>
    <x v="3"/>
    <x v="8"/>
    <n v="19"/>
  </r>
  <r>
    <d v="2012-04-05T16:59:00"/>
    <n v="1"/>
    <x v="3"/>
    <x v="8"/>
    <n v="20"/>
  </r>
  <r>
    <d v="2012-04-05T17:09:00"/>
    <n v="1"/>
    <x v="3"/>
    <x v="9"/>
    <n v="21"/>
  </r>
  <r>
    <d v="2012-04-05T17:17:00"/>
    <n v="1"/>
    <x v="3"/>
    <x v="9"/>
    <n v="22"/>
  </r>
  <r>
    <d v="2012-04-05T17:21:00"/>
    <n v="-1"/>
    <x v="3"/>
    <x v="9"/>
    <n v="21"/>
  </r>
  <r>
    <d v="2012-04-05T17:26:00"/>
    <n v="-1"/>
    <x v="3"/>
    <x v="9"/>
    <n v="20"/>
  </r>
  <r>
    <d v="2012-04-05T17:28:00"/>
    <n v="1"/>
    <x v="3"/>
    <x v="9"/>
    <n v="21"/>
  </r>
  <r>
    <d v="2012-04-05T17:31:00"/>
    <n v="1"/>
    <x v="3"/>
    <x v="9"/>
    <n v="22"/>
  </r>
  <r>
    <d v="2012-04-05T17:33:00"/>
    <n v="-1"/>
    <x v="3"/>
    <x v="9"/>
    <n v="21"/>
  </r>
  <r>
    <d v="2012-04-05T17:34:00"/>
    <n v="-1"/>
    <x v="3"/>
    <x v="9"/>
    <n v="20"/>
  </r>
  <r>
    <d v="2012-04-05T17:34:00"/>
    <n v="-1"/>
    <x v="3"/>
    <x v="9"/>
    <n v="19"/>
  </r>
  <r>
    <d v="2012-04-05T17:42:00"/>
    <n v="1"/>
    <x v="3"/>
    <x v="9"/>
    <n v="20"/>
  </r>
  <r>
    <d v="2012-04-05T17:43:00"/>
    <n v="-1"/>
    <x v="3"/>
    <x v="9"/>
    <n v="19"/>
  </r>
  <r>
    <d v="2012-04-05T17:48:00"/>
    <n v="1"/>
    <x v="3"/>
    <x v="9"/>
    <n v="20"/>
  </r>
  <r>
    <d v="2012-04-05T17:54:00"/>
    <n v="1"/>
    <x v="3"/>
    <x v="9"/>
    <n v="21"/>
  </r>
  <r>
    <d v="2012-04-05T17:54:00"/>
    <n v="-1"/>
    <x v="3"/>
    <x v="9"/>
    <n v="20"/>
  </r>
  <r>
    <d v="2012-04-05T18:01:00"/>
    <n v="1"/>
    <x v="3"/>
    <x v="10"/>
    <n v="21"/>
  </r>
  <r>
    <d v="2012-04-05T18:02:00"/>
    <n v="-1"/>
    <x v="3"/>
    <x v="10"/>
    <n v="20"/>
  </r>
  <r>
    <d v="2012-04-05T18:02:00"/>
    <n v="-1"/>
    <x v="3"/>
    <x v="10"/>
    <n v="19"/>
  </r>
  <r>
    <d v="2012-04-05T18:02:00"/>
    <n v="-1"/>
    <x v="3"/>
    <x v="10"/>
    <n v="18"/>
  </r>
  <r>
    <d v="2012-04-05T18:09:00"/>
    <n v="-1"/>
    <x v="3"/>
    <x v="10"/>
    <n v="17"/>
  </r>
  <r>
    <d v="2012-04-05T18:10:00"/>
    <n v="1"/>
    <x v="3"/>
    <x v="10"/>
    <n v="18"/>
  </r>
  <r>
    <d v="2012-04-05T18:16:00"/>
    <n v="-1"/>
    <x v="3"/>
    <x v="10"/>
    <n v="17"/>
  </r>
  <r>
    <d v="2012-04-05T18:20:00"/>
    <n v="1"/>
    <x v="3"/>
    <x v="10"/>
    <n v="18"/>
  </r>
  <r>
    <d v="2012-04-05T18:23:00"/>
    <n v="1"/>
    <x v="3"/>
    <x v="10"/>
    <n v="19"/>
  </r>
  <r>
    <d v="2012-04-05T18:29:00"/>
    <n v="1"/>
    <x v="3"/>
    <x v="10"/>
    <n v="20"/>
  </r>
  <r>
    <d v="2012-04-05T18:29:00"/>
    <n v="-1"/>
    <x v="3"/>
    <x v="10"/>
    <n v="19"/>
  </r>
  <r>
    <d v="2012-04-05T18:41:00"/>
    <n v="1"/>
    <x v="3"/>
    <x v="10"/>
    <n v="20"/>
  </r>
  <r>
    <d v="2012-04-05T18:47:00"/>
    <n v="-1"/>
    <x v="3"/>
    <x v="10"/>
    <n v="19"/>
  </r>
  <r>
    <d v="2012-04-05T18:48:00"/>
    <n v="-1"/>
    <x v="3"/>
    <x v="10"/>
    <n v="18"/>
  </r>
  <r>
    <d v="2012-04-05T18:49:00"/>
    <n v="1"/>
    <x v="3"/>
    <x v="10"/>
    <n v="19"/>
  </r>
  <r>
    <d v="2012-04-05T18:53:00"/>
    <n v="-1"/>
    <x v="3"/>
    <x v="10"/>
    <n v="18"/>
  </r>
  <r>
    <d v="2012-04-05T18:59:00"/>
    <n v="1"/>
    <x v="3"/>
    <x v="10"/>
    <n v="19"/>
  </r>
  <r>
    <d v="2012-04-05T19:05:00"/>
    <n v="1"/>
    <x v="3"/>
    <x v="11"/>
    <n v="20"/>
  </r>
  <r>
    <d v="2012-04-05T19:06:00"/>
    <n v="-1"/>
    <x v="3"/>
    <x v="11"/>
    <n v="19"/>
  </r>
  <r>
    <d v="2012-04-05T19:08:00"/>
    <n v="-1"/>
    <x v="3"/>
    <x v="11"/>
    <n v="18"/>
  </r>
  <r>
    <d v="2012-04-05T19:11:00"/>
    <n v="1"/>
    <x v="3"/>
    <x v="11"/>
    <n v="19"/>
  </r>
  <r>
    <d v="2012-04-05T19:11:00"/>
    <n v="-1"/>
    <x v="3"/>
    <x v="11"/>
    <n v="18"/>
  </r>
  <r>
    <d v="2012-04-05T19:18:00"/>
    <n v="1"/>
    <x v="3"/>
    <x v="11"/>
    <n v="19"/>
  </r>
  <r>
    <d v="2012-04-05T19:18:00"/>
    <n v="-1"/>
    <x v="3"/>
    <x v="11"/>
    <n v="18"/>
  </r>
  <r>
    <d v="2012-04-05T19:26:00"/>
    <n v="1"/>
    <x v="3"/>
    <x v="11"/>
    <n v="19"/>
  </r>
  <r>
    <d v="2012-04-05T19:31:00"/>
    <n v="-1"/>
    <x v="3"/>
    <x v="11"/>
    <n v="18"/>
  </r>
  <r>
    <d v="2012-04-05T19:36:00"/>
    <n v="1"/>
    <x v="3"/>
    <x v="11"/>
    <n v="19"/>
  </r>
  <r>
    <d v="2012-04-05T19:36:00"/>
    <n v="-1"/>
    <x v="3"/>
    <x v="11"/>
    <n v="18"/>
  </r>
  <r>
    <d v="2012-04-05T19:41:00"/>
    <n v="-1"/>
    <x v="3"/>
    <x v="11"/>
    <n v="17"/>
  </r>
  <r>
    <d v="2012-04-05T19:41:00"/>
    <n v="-1"/>
    <x v="3"/>
    <x v="11"/>
    <n v="16"/>
  </r>
  <r>
    <d v="2012-04-05T19:45:00"/>
    <n v="-1"/>
    <x v="3"/>
    <x v="11"/>
    <n v="15"/>
  </r>
  <r>
    <d v="2012-04-05T19:48:00"/>
    <n v="1"/>
    <x v="3"/>
    <x v="11"/>
    <n v="16"/>
  </r>
  <r>
    <d v="2012-04-05T19:50:00"/>
    <n v="-1"/>
    <x v="3"/>
    <x v="11"/>
    <n v="15"/>
  </r>
  <r>
    <d v="2012-04-05T19:54:00"/>
    <n v="1"/>
    <x v="3"/>
    <x v="11"/>
    <n v="16"/>
  </r>
  <r>
    <d v="2012-04-05T20:00:00"/>
    <n v="1"/>
    <x v="3"/>
    <x v="12"/>
    <n v="17"/>
  </r>
  <r>
    <d v="2012-04-05T20:00:00"/>
    <n v="-1"/>
    <x v="3"/>
    <x v="12"/>
    <n v="16"/>
  </r>
  <r>
    <d v="2012-04-05T20:02:00"/>
    <n v="-1"/>
    <x v="3"/>
    <x v="12"/>
    <n v="15"/>
  </r>
  <r>
    <d v="2012-04-05T20:05:00"/>
    <n v="-1"/>
    <x v="3"/>
    <x v="12"/>
    <n v="14"/>
  </r>
  <r>
    <d v="2012-04-05T20:08:00"/>
    <n v="1"/>
    <x v="3"/>
    <x v="12"/>
    <n v="15"/>
  </r>
  <r>
    <d v="2012-04-05T20:08:00"/>
    <n v="-1"/>
    <x v="3"/>
    <x v="12"/>
    <n v="14"/>
  </r>
  <r>
    <d v="2012-04-05T20:14:00"/>
    <n v="1"/>
    <x v="3"/>
    <x v="12"/>
    <n v="15"/>
  </r>
  <r>
    <d v="2012-04-05T20:16:00"/>
    <n v="-1"/>
    <x v="3"/>
    <x v="12"/>
    <n v="14"/>
  </r>
  <r>
    <d v="2012-04-05T20:21:00"/>
    <n v="1"/>
    <x v="3"/>
    <x v="12"/>
    <n v="15"/>
  </r>
  <r>
    <d v="2012-04-05T20:23:00"/>
    <n v="-1"/>
    <x v="3"/>
    <x v="12"/>
    <n v="14"/>
  </r>
  <r>
    <d v="2012-04-05T20:29:00"/>
    <n v="1"/>
    <x v="3"/>
    <x v="12"/>
    <n v="15"/>
  </r>
  <r>
    <d v="2012-04-05T20:29:00"/>
    <n v="1"/>
    <x v="3"/>
    <x v="12"/>
    <n v="16"/>
  </r>
  <r>
    <d v="2012-04-05T20:31:00"/>
    <n v="-1"/>
    <x v="3"/>
    <x v="12"/>
    <n v="15"/>
  </r>
  <r>
    <d v="2012-04-05T20:34:00"/>
    <n v="-1"/>
    <x v="3"/>
    <x v="12"/>
    <n v="14"/>
  </r>
  <r>
    <d v="2012-04-05T20:39:00"/>
    <n v="1"/>
    <x v="3"/>
    <x v="12"/>
    <n v="15"/>
  </r>
  <r>
    <d v="2012-04-05T20:54:00"/>
    <n v="-1"/>
    <x v="3"/>
    <x v="12"/>
    <n v="14"/>
  </r>
  <r>
    <d v="2012-04-05T20:56:00"/>
    <n v="1"/>
    <x v="3"/>
    <x v="12"/>
    <n v="15"/>
  </r>
  <r>
    <d v="2012-04-05T21:03:00"/>
    <n v="-1"/>
    <x v="3"/>
    <x v="13"/>
    <n v="14"/>
  </r>
  <r>
    <d v="2012-04-05T21:15:00"/>
    <n v="-1"/>
    <x v="3"/>
    <x v="13"/>
    <n v="13"/>
  </r>
  <r>
    <d v="2012-04-05T21:27:00"/>
    <n v="1"/>
    <x v="3"/>
    <x v="13"/>
    <n v="14"/>
  </r>
  <r>
    <d v="2012-04-05T21:33:00"/>
    <n v="-1"/>
    <x v="3"/>
    <x v="13"/>
    <n v="13"/>
  </r>
  <r>
    <d v="2012-04-05T21:34:00"/>
    <n v="1"/>
    <x v="3"/>
    <x v="13"/>
    <n v="14"/>
  </r>
  <r>
    <d v="2012-04-05T21:40:00"/>
    <n v="-1"/>
    <x v="3"/>
    <x v="13"/>
    <n v="13"/>
  </r>
  <r>
    <d v="2012-04-05T21:51:00"/>
    <n v="-1"/>
    <x v="3"/>
    <x v="13"/>
    <n v="12"/>
  </r>
  <r>
    <d v="2012-04-05T21:52:00"/>
    <n v="1"/>
    <x v="3"/>
    <x v="13"/>
    <n v="13"/>
  </r>
  <r>
    <d v="2012-04-05T22:02:00"/>
    <n v="1"/>
    <x v="3"/>
    <x v="14"/>
    <n v="14"/>
  </r>
  <r>
    <d v="2012-04-05T22:05:00"/>
    <n v="-1"/>
    <x v="3"/>
    <x v="14"/>
    <n v="13"/>
  </r>
  <r>
    <d v="2012-04-05T22:47:00"/>
    <n v="-1"/>
    <x v="3"/>
    <x v="14"/>
    <n v="12"/>
  </r>
  <r>
    <d v="2012-04-05T22:55:00"/>
    <n v="-1"/>
    <x v="3"/>
    <x v="14"/>
    <n v="11"/>
  </r>
  <r>
    <d v="2012-04-05T23:03:00"/>
    <n v="-1"/>
    <x v="3"/>
    <x v="15"/>
    <n v="10"/>
  </r>
  <r>
    <d v="2012-04-05T23:21:00"/>
    <n v="-1"/>
    <x v="3"/>
    <x v="15"/>
    <n v="9"/>
  </r>
  <r>
    <d v="2012-04-05T23:33:00"/>
    <n v="-1"/>
    <x v="3"/>
    <x v="15"/>
    <n v="8"/>
  </r>
  <r>
    <d v="2012-04-06T00:05:00"/>
    <n v="-1"/>
    <x v="4"/>
    <x v="16"/>
    <n v="7"/>
  </r>
  <r>
    <d v="2012-04-06T00:19:00"/>
    <n v="-1"/>
    <x v="4"/>
    <x v="16"/>
    <n v="6"/>
  </r>
  <r>
    <d v="2012-04-06T00:25:00"/>
    <n v="1"/>
    <x v="4"/>
    <x v="16"/>
    <n v="7"/>
  </r>
  <r>
    <d v="2012-04-06T00:30:00"/>
    <n v="-1"/>
    <x v="4"/>
    <x v="16"/>
    <n v="6"/>
  </r>
  <r>
    <d v="2012-04-06T00:35:00"/>
    <n v="-1"/>
    <x v="4"/>
    <x v="16"/>
    <n v="5"/>
  </r>
  <r>
    <d v="2012-04-06T01:02:00"/>
    <n v="1"/>
    <x v="4"/>
    <x v="17"/>
    <n v="6"/>
  </r>
  <r>
    <d v="2012-04-06T01:12:00"/>
    <n v="1"/>
    <x v="4"/>
    <x v="17"/>
    <n v="7"/>
  </r>
  <r>
    <d v="2012-04-06T01:16:00"/>
    <n v="1"/>
    <x v="4"/>
    <x v="17"/>
    <n v="8"/>
  </r>
  <r>
    <d v="2012-04-06T01:24:00"/>
    <n v="1"/>
    <x v="4"/>
    <x v="17"/>
    <n v="9"/>
  </r>
  <r>
    <d v="2012-04-06T01:32:00"/>
    <n v="1"/>
    <x v="4"/>
    <x v="17"/>
    <n v="10"/>
  </r>
  <r>
    <d v="2012-04-06T01:56:00"/>
    <n v="-1"/>
    <x v="4"/>
    <x v="17"/>
    <n v="9"/>
  </r>
  <r>
    <d v="2012-04-06T02:22:00"/>
    <n v="1"/>
    <x v="4"/>
    <x v="18"/>
    <n v="10"/>
  </r>
  <r>
    <d v="2012-04-06T02:41:00"/>
    <n v="1"/>
    <x v="4"/>
    <x v="18"/>
    <n v="11"/>
  </r>
  <r>
    <d v="2012-04-06T03:02:00"/>
    <n v="-1"/>
    <x v="4"/>
    <x v="20"/>
    <n v="10"/>
  </r>
  <r>
    <d v="2012-04-06T03:39:00"/>
    <n v="-1"/>
    <x v="4"/>
    <x v="20"/>
    <n v="9"/>
  </r>
  <r>
    <d v="2012-04-06T04:47:00"/>
    <n v="-1"/>
    <x v="4"/>
    <x v="21"/>
    <n v="8"/>
  </r>
  <r>
    <d v="2012-04-06T04:49:00"/>
    <n v="-1"/>
    <x v="4"/>
    <x v="21"/>
    <n v="7"/>
  </r>
  <r>
    <d v="2012-04-06T04:57:00"/>
    <n v="-1"/>
    <x v="4"/>
    <x v="21"/>
    <n v="6"/>
  </r>
  <r>
    <d v="2012-04-06T05:12:00"/>
    <n v="-1"/>
    <x v="4"/>
    <x v="22"/>
    <n v="5"/>
  </r>
  <r>
    <d v="2012-04-06T05:23:00"/>
    <n v="-1"/>
    <x v="4"/>
    <x v="22"/>
    <n v="4"/>
  </r>
  <r>
    <d v="2012-04-06T05:54:00"/>
    <n v="-1"/>
    <x v="4"/>
    <x v="22"/>
    <n v="3"/>
  </r>
  <r>
    <d v="2012-04-06T06:14:00"/>
    <n v="-1"/>
    <x v="4"/>
    <x v="23"/>
    <n v="2"/>
  </r>
  <r>
    <d v="2012-04-06T08:13:00"/>
    <n v="1"/>
    <x v="4"/>
    <x v="0"/>
    <n v="3"/>
  </r>
  <r>
    <d v="2012-04-06T08:30:00"/>
    <n v="1"/>
    <x v="4"/>
    <x v="0"/>
    <n v="4"/>
  </r>
  <r>
    <d v="2012-04-06T08:37:00"/>
    <n v="1"/>
    <x v="4"/>
    <x v="0"/>
    <n v="5"/>
  </r>
  <r>
    <d v="2012-04-06T08:54:00"/>
    <n v="1"/>
    <x v="4"/>
    <x v="0"/>
    <n v="6"/>
  </r>
  <r>
    <d v="2012-04-06T09:07:00"/>
    <n v="1"/>
    <x v="4"/>
    <x v="1"/>
    <n v="7"/>
  </r>
  <r>
    <d v="2012-04-06T09:18:00"/>
    <n v="1"/>
    <x v="4"/>
    <x v="1"/>
    <n v="8"/>
  </r>
  <r>
    <d v="2012-04-06T09:26:00"/>
    <n v="-1"/>
    <x v="4"/>
    <x v="1"/>
    <n v="7"/>
  </r>
  <r>
    <d v="2012-04-06T09:31:00"/>
    <n v="1"/>
    <x v="4"/>
    <x v="1"/>
    <n v="8"/>
  </r>
  <r>
    <d v="2012-04-06T09:34:00"/>
    <n v="-1"/>
    <x v="4"/>
    <x v="1"/>
    <n v="7"/>
  </r>
  <r>
    <d v="2012-04-06T09:39:00"/>
    <n v="1"/>
    <x v="4"/>
    <x v="1"/>
    <n v="8"/>
  </r>
  <r>
    <d v="2012-04-06T09:49:00"/>
    <n v="1"/>
    <x v="4"/>
    <x v="1"/>
    <n v="9"/>
  </r>
  <r>
    <d v="2012-04-06T10:01:00"/>
    <n v="1"/>
    <x v="4"/>
    <x v="2"/>
    <n v="10"/>
  </r>
  <r>
    <d v="2012-04-06T10:15:00"/>
    <n v="1"/>
    <x v="4"/>
    <x v="2"/>
    <n v="11"/>
  </r>
  <r>
    <d v="2012-04-06T10:17:00"/>
    <n v="-1"/>
    <x v="4"/>
    <x v="2"/>
    <n v="10"/>
  </r>
  <r>
    <d v="2012-04-06T10:21:00"/>
    <n v="-1"/>
    <x v="4"/>
    <x v="2"/>
    <n v="9"/>
  </r>
  <r>
    <d v="2012-04-06T10:24:00"/>
    <n v="-1"/>
    <x v="4"/>
    <x v="2"/>
    <n v="8"/>
  </r>
  <r>
    <d v="2012-04-06T10:25:00"/>
    <n v="1"/>
    <x v="4"/>
    <x v="2"/>
    <n v="9"/>
  </r>
  <r>
    <d v="2012-04-06T10:36:00"/>
    <n v="1"/>
    <x v="4"/>
    <x v="2"/>
    <n v="10"/>
  </r>
  <r>
    <d v="2012-04-06T10:46:00"/>
    <n v="-1"/>
    <x v="4"/>
    <x v="2"/>
    <n v="9"/>
  </r>
  <r>
    <d v="2012-04-06T10:54:00"/>
    <n v="1"/>
    <x v="4"/>
    <x v="2"/>
    <n v="10"/>
  </r>
  <r>
    <d v="2012-04-06T10:55:00"/>
    <n v="-1"/>
    <x v="4"/>
    <x v="2"/>
    <n v="9"/>
  </r>
  <r>
    <d v="2012-04-06T11:04:00"/>
    <n v="1"/>
    <x v="4"/>
    <x v="3"/>
    <n v="10"/>
  </r>
  <r>
    <d v="2012-04-06T11:05:00"/>
    <n v="-1"/>
    <x v="4"/>
    <x v="3"/>
    <n v="9"/>
  </r>
  <r>
    <d v="2012-04-06T11:11:00"/>
    <n v="-1"/>
    <x v="4"/>
    <x v="3"/>
    <n v="8"/>
  </r>
  <r>
    <d v="2012-04-06T11:15:00"/>
    <n v="1"/>
    <x v="4"/>
    <x v="3"/>
    <n v="9"/>
  </r>
  <r>
    <d v="2012-04-06T11:19:00"/>
    <n v="1"/>
    <x v="4"/>
    <x v="3"/>
    <n v="10"/>
  </r>
  <r>
    <d v="2012-04-06T11:21:00"/>
    <n v="-1"/>
    <x v="4"/>
    <x v="3"/>
    <n v="9"/>
  </r>
  <r>
    <d v="2012-04-06T11:25:00"/>
    <n v="-1"/>
    <x v="4"/>
    <x v="3"/>
    <n v="8"/>
  </r>
  <r>
    <d v="2012-04-06T11:41:00"/>
    <n v="1"/>
    <x v="4"/>
    <x v="3"/>
    <n v="9"/>
  </r>
  <r>
    <d v="2012-04-06T11:44:00"/>
    <n v="1"/>
    <x v="4"/>
    <x v="3"/>
    <n v="10"/>
  </r>
  <r>
    <d v="2012-04-06T11:53:00"/>
    <n v="1"/>
    <x v="4"/>
    <x v="3"/>
    <n v="11"/>
  </r>
  <r>
    <d v="2012-04-06T11:59:00"/>
    <n v="-1"/>
    <x v="4"/>
    <x v="3"/>
    <n v="10"/>
  </r>
  <r>
    <d v="2012-04-06T12:02:00"/>
    <n v="1"/>
    <x v="4"/>
    <x v="4"/>
    <n v="11"/>
  </r>
  <r>
    <d v="2012-04-06T12:13:00"/>
    <n v="-1"/>
    <x v="4"/>
    <x v="4"/>
    <n v="10"/>
  </r>
  <r>
    <d v="2012-04-06T12:14:00"/>
    <n v="1"/>
    <x v="4"/>
    <x v="4"/>
    <n v="11"/>
  </r>
  <r>
    <d v="2012-04-06T12:25:00"/>
    <n v="1"/>
    <x v="4"/>
    <x v="4"/>
    <n v="12"/>
  </r>
  <r>
    <d v="2012-04-06T12:34:00"/>
    <n v="1"/>
    <x v="4"/>
    <x v="4"/>
    <n v="13"/>
  </r>
  <r>
    <d v="2012-04-06T12:39:00"/>
    <n v="1"/>
    <x v="4"/>
    <x v="4"/>
    <n v="14"/>
  </r>
  <r>
    <d v="2012-04-06T12:39:00"/>
    <n v="-1"/>
    <x v="4"/>
    <x v="4"/>
    <n v="13"/>
  </r>
  <r>
    <d v="2012-04-06T12:45:00"/>
    <n v="1"/>
    <x v="4"/>
    <x v="4"/>
    <n v="14"/>
  </r>
  <r>
    <d v="2012-04-06T12:52:00"/>
    <n v="-1"/>
    <x v="4"/>
    <x v="4"/>
    <n v="13"/>
  </r>
  <r>
    <d v="2012-04-06T12:56:00"/>
    <n v="1"/>
    <x v="4"/>
    <x v="4"/>
    <n v="14"/>
  </r>
  <r>
    <d v="2012-04-06T13:01:00"/>
    <n v="-1"/>
    <x v="4"/>
    <x v="5"/>
    <n v="13"/>
  </r>
  <r>
    <d v="2012-04-06T13:06:00"/>
    <n v="1"/>
    <x v="4"/>
    <x v="5"/>
    <n v="14"/>
  </r>
  <r>
    <d v="2012-04-06T13:12:00"/>
    <n v="-1"/>
    <x v="4"/>
    <x v="5"/>
    <n v="13"/>
  </r>
  <r>
    <d v="2012-04-06T13:19:00"/>
    <n v="1"/>
    <x v="4"/>
    <x v="5"/>
    <n v="14"/>
  </r>
  <r>
    <d v="2012-04-06T13:23:00"/>
    <n v="-1"/>
    <x v="4"/>
    <x v="5"/>
    <n v="13"/>
  </r>
  <r>
    <d v="2012-04-06T13:34:00"/>
    <n v="1"/>
    <x v="4"/>
    <x v="5"/>
    <n v="14"/>
  </r>
  <r>
    <d v="2012-04-06T13:47:00"/>
    <n v="1"/>
    <x v="4"/>
    <x v="5"/>
    <n v="15"/>
  </r>
  <r>
    <d v="2012-04-06T14:03:00"/>
    <n v="1"/>
    <x v="4"/>
    <x v="6"/>
    <n v="16"/>
  </r>
  <r>
    <d v="2012-04-06T14:14:00"/>
    <n v="-1"/>
    <x v="4"/>
    <x v="6"/>
    <n v="15"/>
  </r>
  <r>
    <d v="2012-04-06T14:22:00"/>
    <n v="-1"/>
    <x v="4"/>
    <x v="6"/>
    <n v="14"/>
  </r>
  <r>
    <d v="2012-04-06T14:27:00"/>
    <n v="1"/>
    <x v="4"/>
    <x v="6"/>
    <n v="15"/>
  </r>
  <r>
    <d v="2012-04-06T14:31:00"/>
    <n v="-1"/>
    <x v="4"/>
    <x v="6"/>
    <n v="14"/>
  </r>
  <r>
    <d v="2012-04-06T14:37:00"/>
    <n v="-1"/>
    <x v="4"/>
    <x v="6"/>
    <n v="13"/>
  </r>
  <r>
    <d v="2012-04-06T14:57:00"/>
    <n v="1"/>
    <x v="4"/>
    <x v="6"/>
    <n v="14"/>
  </r>
  <r>
    <d v="2012-04-06T15:00:00"/>
    <n v="-1"/>
    <x v="4"/>
    <x v="7"/>
    <n v="13"/>
  </r>
  <r>
    <d v="2012-04-06T15:16:00"/>
    <n v="1"/>
    <x v="4"/>
    <x v="7"/>
    <n v="14"/>
  </r>
  <r>
    <d v="2012-04-06T15:18:00"/>
    <n v="-1"/>
    <x v="4"/>
    <x v="7"/>
    <n v="13"/>
  </r>
  <r>
    <d v="2012-04-06T15:21:00"/>
    <n v="-1"/>
    <x v="4"/>
    <x v="7"/>
    <n v="12"/>
  </r>
  <r>
    <d v="2012-04-06T15:29:00"/>
    <n v="1"/>
    <x v="4"/>
    <x v="7"/>
    <n v="13"/>
  </r>
  <r>
    <d v="2012-04-06T15:34:00"/>
    <n v="-1"/>
    <x v="4"/>
    <x v="7"/>
    <n v="12"/>
  </r>
  <r>
    <d v="2012-04-06T15:39:00"/>
    <n v="-1"/>
    <x v="4"/>
    <x v="7"/>
    <n v="11"/>
  </r>
  <r>
    <d v="2012-04-06T15:47:00"/>
    <n v="1"/>
    <x v="4"/>
    <x v="7"/>
    <n v="12"/>
  </r>
  <r>
    <d v="2012-04-06T15:59:00"/>
    <n v="1"/>
    <x v="4"/>
    <x v="7"/>
    <n v="13"/>
  </r>
  <r>
    <d v="2012-04-06T16:02:00"/>
    <n v="-1"/>
    <x v="4"/>
    <x v="8"/>
    <n v="12"/>
  </r>
  <r>
    <d v="2012-04-06T16:11:00"/>
    <n v="1"/>
    <x v="4"/>
    <x v="8"/>
    <n v="13"/>
  </r>
  <r>
    <d v="2012-04-06T16:20:00"/>
    <n v="1"/>
    <x v="4"/>
    <x v="8"/>
    <n v="14"/>
  </r>
  <r>
    <d v="2012-04-06T16:24:00"/>
    <n v="-1"/>
    <x v="4"/>
    <x v="8"/>
    <n v="13"/>
  </r>
  <r>
    <d v="2012-04-06T16:31:00"/>
    <n v="1"/>
    <x v="4"/>
    <x v="8"/>
    <n v="14"/>
  </r>
  <r>
    <d v="2012-04-06T16:44:00"/>
    <n v="1"/>
    <x v="4"/>
    <x v="8"/>
    <n v="15"/>
  </r>
  <r>
    <d v="2012-04-06T16:47:00"/>
    <n v="-1"/>
    <x v="4"/>
    <x v="8"/>
    <n v="14"/>
  </r>
  <r>
    <d v="2012-04-06T16:51:00"/>
    <n v="-1"/>
    <x v="4"/>
    <x v="8"/>
    <n v="13"/>
  </r>
  <r>
    <d v="2012-04-06T16:52:00"/>
    <n v="1"/>
    <x v="4"/>
    <x v="8"/>
    <n v="14"/>
  </r>
  <r>
    <d v="2012-04-06T17:00:00"/>
    <n v="1"/>
    <x v="4"/>
    <x v="9"/>
    <n v="15"/>
  </r>
  <r>
    <d v="2012-04-06T17:03:00"/>
    <n v="-1"/>
    <x v="4"/>
    <x v="9"/>
    <n v="14"/>
  </r>
  <r>
    <d v="2012-04-06T17:08:00"/>
    <n v="1"/>
    <x v="4"/>
    <x v="9"/>
    <n v="15"/>
  </r>
  <r>
    <d v="2012-04-06T17:13:00"/>
    <n v="-1"/>
    <x v="4"/>
    <x v="9"/>
    <n v="14"/>
  </r>
  <r>
    <d v="2012-04-06T17:16:00"/>
    <n v="1"/>
    <x v="4"/>
    <x v="9"/>
    <n v="15"/>
  </r>
  <r>
    <d v="2012-04-06T17:17:00"/>
    <n v="-1"/>
    <x v="4"/>
    <x v="9"/>
    <n v="14"/>
  </r>
  <r>
    <d v="2012-04-06T17:18:00"/>
    <n v="-1"/>
    <x v="4"/>
    <x v="9"/>
    <n v="13"/>
  </r>
  <r>
    <d v="2012-04-06T17:25:00"/>
    <n v="1"/>
    <x v="4"/>
    <x v="9"/>
    <n v="14"/>
  </r>
  <r>
    <d v="2012-04-06T17:27:00"/>
    <n v="-1"/>
    <x v="4"/>
    <x v="9"/>
    <n v="13"/>
  </r>
  <r>
    <d v="2012-04-06T17:28:00"/>
    <n v="-1"/>
    <x v="4"/>
    <x v="9"/>
    <n v="12"/>
  </r>
  <r>
    <d v="2012-04-06T17:31:00"/>
    <n v="1"/>
    <x v="4"/>
    <x v="9"/>
    <n v="13"/>
  </r>
  <r>
    <d v="2012-04-06T17:44:00"/>
    <n v="1"/>
    <x v="4"/>
    <x v="9"/>
    <n v="14"/>
  </r>
  <r>
    <d v="2012-04-06T17:48:00"/>
    <n v="-1"/>
    <x v="4"/>
    <x v="9"/>
    <n v="13"/>
  </r>
  <r>
    <d v="2012-04-06T17:53:00"/>
    <n v="1"/>
    <x v="4"/>
    <x v="9"/>
    <n v="14"/>
  </r>
  <r>
    <d v="2012-04-06T18:00:00"/>
    <n v="-1"/>
    <x v="4"/>
    <x v="10"/>
    <n v="13"/>
  </r>
  <r>
    <d v="2012-04-06T18:04:00"/>
    <n v="1"/>
    <x v="4"/>
    <x v="10"/>
    <n v="14"/>
  </r>
  <r>
    <d v="2012-04-06T18:09:00"/>
    <n v="-1"/>
    <x v="4"/>
    <x v="10"/>
    <n v="13"/>
  </r>
  <r>
    <d v="2012-04-06T18:12:00"/>
    <n v="1"/>
    <x v="4"/>
    <x v="10"/>
    <n v="14"/>
  </r>
  <r>
    <d v="2012-04-06T18:16:00"/>
    <n v="-1"/>
    <x v="4"/>
    <x v="10"/>
    <n v="13"/>
  </r>
  <r>
    <d v="2012-04-06T18:23:00"/>
    <n v="-1"/>
    <x v="4"/>
    <x v="10"/>
    <n v="12"/>
  </r>
  <r>
    <d v="2012-04-06T18:25:00"/>
    <n v="-1"/>
    <x v="4"/>
    <x v="10"/>
    <n v="11"/>
  </r>
  <r>
    <d v="2012-04-06T18:26:00"/>
    <n v="-1"/>
    <x v="4"/>
    <x v="10"/>
    <n v="10"/>
  </r>
  <r>
    <d v="2012-04-06T18:32:00"/>
    <n v="1"/>
    <x v="4"/>
    <x v="10"/>
    <n v="11"/>
  </r>
  <r>
    <d v="2012-04-06T18:33:00"/>
    <n v="-1"/>
    <x v="4"/>
    <x v="10"/>
    <n v="10"/>
  </r>
  <r>
    <d v="2012-04-06T18:40:00"/>
    <n v="1"/>
    <x v="4"/>
    <x v="10"/>
    <n v="11"/>
  </r>
  <r>
    <d v="2012-04-06T18:41:00"/>
    <n v="-1"/>
    <x v="4"/>
    <x v="10"/>
    <n v="10"/>
  </r>
  <r>
    <d v="2012-04-06T18:46:00"/>
    <n v="-1"/>
    <x v="4"/>
    <x v="10"/>
    <n v="9"/>
  </r>
  <r>
    <d v="2012-04-06T18:50:00"/>
    <n v="1"/>
    <x v="4"/>
    <x v="10"/>
    <n v="10"/>
  </r>
  <r>
    <d v="2012-04-06T19:04:00"/>
    <n v="1"/>
    <x v="4"/>
    <x v="11"/>
    <n v="11"/>
  </r>
  <r>
    <d v="2012-04-06T19:04:00"/>
    <n v="1"/>
    <x v="4"/>
    <x v="11"/>
    <n v="12"/>
  </r>
  <r>
    <d v="2012-04-06T19:04:00"/>
    <n v="-1"/>
    <x v="4"/>
    <x v="11"/>
    <n v="11"/>
  </r>
  <r>
    <d v="2012-04-06T19:14:00"/>
    <n v="1"/>
    <x v="4"/>
    <x v="11"/>
    <n v="12"/>
  </r>
  <r>
    <d v="2012-04-06T19:24:00"/>
    <n v="1"/>
    <x v="4"/>
    <x v="11"/>
    <n v="13"/>
  </r>
  <r>
    <d v="2012-04-06T19:25:00"/>
    <n v="-1"/>
    <x v="4"/>
    <x v="11"/>
    <n v="12"/>
  </r>
  <r>
    <d v="2012-04-06T19:26:00"/>
    <n v="-1"/>
    <x v="4"/>
    <x v="11"/>
    <n v="11"/>
  </r>
  <r>
    <d v="2012-04-06T19:38:00"/>
    <n v="1"/>
    <x v="4"/>
    <x v="11"/>
    <n v="12"/>
  </r>
  <r>
    <d v="2012-04-06T19:38:00"/>
    <n v="-1"/>
    <x v="4"/>
    <x v="11"/>
    <n v="11"/>
  </r>
  <r>
    <d v="2012-04-06T19:45:00"/>
    <n v="-1"/>
    <x v="4"/>
    <x v="11"/>
    <n v="10"/>
  </r>
  <r>
    <d v="2012-04-06T19:56:00"/>
    <n v="1"/>
    <x v="4"/>
    <x v="11"/>
    <n v="11"/>
  </r>
  <r>
    <d v="2012-04-06T20:00:00"/>
    <n v="-1"/>
    <x v="4"/>
    <x v="12"/>
    <n v="10"/>
  </r>
  <r>
    <d v="2012-04-06T20:14:00"/>
    <n v="1"/>
    <x v="4"/>
    <x v="12"/>
    <n v="11"/>
  </r>
  <r>
    <d v="2012-04-06T20:24:00"/>
    <n v="1"/>
    <x v="4"/>
    <x v="12"/>
    <n v="12"/>
  </r>
  <r>
    <d v="2012-04-06T20:30:00"/>
    <n v="1"/>
    <x v="4"/>
    <x v="12"/>
    <n v="13"/>
  </r>
  <r>
    <d v="2012-04-06T20:32:00"/>
    <n v="-1"/>
    <x v="4"/>
    <x v="12"/>
    <n v="12"/>
  </r>
  <r>
    <d v="2012-04-06T20:37:00"/>
    <n v="1"/>
    <x v="4"/>
    <x v="12"/>
    <n v="13"/>
  </r>
  <r>
    <d v="2012-04-06T20:41:00"/>
    <n v="-1"/>
    <x v="4"/>
    <x v="12"/>
    <n v="12"/>
  </r>
  <r>
    <d v="2012-04-06T21:06:00"/>
    <n v="1"/>
    <x v="4"/>
    <x v="13"/>
    <n v="13"/>
  </r>
  <r>
    <d v="2012-04-06T21:08:00"/>
    <n v="-1"/>
    <x v="4"/>
    <x v="13"/>
    <n v="12"/>
  </r>
  <r>
    <d v="2012-04-06T21:17:00"/>
    <n v="-1"/>
    <x v="4"/>
    <x v="13"/>
    <n v="11"/>
  </r>
  <r>
    <d v="2012-04-06T21:20:00"/>
    <n v="-1"/>
    <x v="4"/>
    <x v="13"/>
    <n v="10"/>
  </r>
  <r>
    <d v="2012-04-06T21:35:00"/>
    <n v="-1"/>
    <x v="4"/>
    <x v="13"/>
    <n v="9"/>
  </r>
  <r>
    <d v="2012-04-06T21:47:00"/>
    <n v="-1"/>
    <x v="4"/>
    <x v="13"/>
    <n v="8"/>
  </r>
  <r>
    <d v="2012-04-06T22:05:00"/>
    <n v="1"/>
    <x v="4"/>
    <x v="14"/>
    <n v="9"/>
  </r>
  <r>
    <d v="2012-04-06T22:06:00"/>
    <n v="-1"/>
    <x v="4"/>
    <x v="14"/>
    <n v="8"/>
  </r>
  <r>
    <d v="2012-04-06T22:07:00"/>
    <n v="-1"/>
    <x v="4"/>
    <x v="14"/>
    <n v="7"/>
  </r>
  <r>
    <d v="2012-04-06T22:21:00"/>
    <n v="-1"/>
    <x v="4"/>
    <x v="14"/>
    <n v="6"/>
  </r>
  <r>
    <d v="2012-04-06T22:33:00"/>
    <n v="1"/>
    <x v="4"/>
    <x v="14"/>
    <n v="7"/>
  </r>
  <r>
    <d v="2012-04-06T22:50:00"/>
    <n v="-1"/>
    <x v="4"/>
    <x v="14"/>
    <n v="6"/>
  </r>
  <r>
    <d v="2012-04-06T23:02:00"/>
    <n v="-1"/>
    <x v="4"/>
    <x v="15"/>
    <n v="5"/>
  </r>
  <r>
    <d v="2012-04-06T23:32:00"/>
    <n v="1"/>
    <x v="4"/>
    <x v="15"/>
    <n v="6"/>
  </r>
  <r>
    <d v="2012-04-07T00:20:00"/>
    <n v="1"/>
    <x v="5"/>
    <x v="16"/>
    <n v="7"/>
  </r>
  <r>
    <d v="2012-04-07T00:31:00"/>
    <n v="1"/>
    <x v="5"/>
    <x v="16"/>
    <n v="8"/>
  </r>
  <r>
    <d v="2012-04-07T00:32:00"/>
    <n v="-1"/>
    <x v="5"/>
    <x v="16"/>
    <n v="7"/>
  </r>
  <r>
    <d v="2012-04-07T00:35:00"/>
    <n v="-1"/>
    <x v="5"/>
    <x v="16"/>
    <n v="6"/>
  </r>
  <r>
    <d v="2012-04-07T00:41:00"/>
    <n v="-1"/>
    <x v="5"/>
    <x v="16"/>
    <n v="5"/>
  </r>
  <r>
    <d v="2012-04-07T00:42:00"/>
    <n v="-1"/>
    <x v="5"/>
    <x v="16"/>
    <n v="4"/>
  </r>
  <r>
    <d v="2012-04-07T01:25:00"/>
    <n v="-1"/>
    <x v="5"/>
    <x v="17"/>
    <n v="3"/>
  </r>
  <r>
    <d v="2012-04-07T01:39:00"/>
    <n v="1"/>
    <x v="5"/>
    <x v="17"/>
    <n v="4"/>
  </r>
  <r>
    <d v="2012-04-07T02:28:00"/>
    <n v="-1"/>
    <x v="5"/>
    <x v="18"/>
    <n v="3"/>
  </r>
  <r>
    <d v="2012-04-07T02:30:00"/>
    <n v="-1"/>
    <x v="5"/>
    <x v="18"/>
    <n v="2"/>
  </r>
  <r>
    <d v="2012-04-07T06:48:00"/>
    <n v="1"/>
    <x v="5"/>
    <x v="23"/>
    <n v="3"/>
  </r>
  <r>
    <d v="2012-04-07T07:30:00"/>
    <n v="1"/>
    <x v="5"/>
    <x v="19"/>
    <n v="4"/>
  </r>
  <r>
    <d v="2012-04-07T08:27:00"/>
    <n v="-1"/>
    <x v="5"/>
    <x v="0"/>
    <n v="3"/>
  </r>
  <r>
    <d v="2012-04-07T08:46:00"/>
    <n v="-1"/>
    <x v="5"/>
    <x v="0"/>
    <n v="2"/>
  </r>
  <r>
    <d v="2012-04-07T09:05:00"/>
    <n v="1"/>
    <x v="5"/>
    <x v="1"/>
    <n v="3"/>
  </r>
  <r>
    <d v="2012-04-07T09:26:00"/>
    <n v="1"/>
    <x v="5"/>
    <x v="1"/>
    <n v="4"/>
  </r>
  <r>
    <d v="2012-04-07T09:39:00"/>
    <n v="-1"/>
    <x v="5"/>
    <x v="1"/>
    <n v="3"/>
  </r>
  <r>
    <d v="2012-04-07T09:41:00"/>
    <n v="1"/>
    <x v="5"/>
    <x v="1"/>
    <n v="4"/>
  </r>
  <r>
    <d v="2012-04-07T09:50:00"/>
    <n v="1"/>
    <x v="5"/>
    <x v="1"/>
    <n v="5"/>
  </r>
  <r>
    <d v="2012-04-07T09:50:00"/>
    <n v="1"/>
    <x v="5"/>
    <x v="1"/>
    <n v="6"/>
  </r>
  <r>
    <d v="2012-04-07T10:06:00"/>
    <n v="1"/>
    <x v="5"/>
    <x v="2"/>
    <n v="7"/>
  </r>
  <r>
    <d v="2012-04-07T10:06:00"/>
    <n v="1"/>
    <x v="5"/>
    <x v="2"/>
    <n v="8"/>
  </r>
  <r>
    <d v="2012-04-07T10:16:00"/>
    <n v="1"/>
    <x v="5"/>
    <x v="2"/>
    <n v="9"/>
  </r>
  <r>
    <d v="2012-04-07T10:24:00"/>
    <n v="1"/>
    <x v="5"/>
    <x v="2"/>
    <n v="10"/>
  </r>
  <r>
    <d v="2012-04-07T10:33:00"/>
    <n v="-1"/>
    <x v="5"/>
    <x v="2"/>
    <n v="9"/>
  </r>
  <r>
    <d v="2012-04-07T10:39:00"/>
    <n v="1"/>
    <x v="5"/>
    <x v="2"/>
    <n v="10"/>
  </r>
  <r>
    <d v="2012-04-07T10:39:00"/>
    <n v="-1"/>
    <x v="5"/>
    <x v="2"/>
    <n v="9"/>
  </r>
  <r>
    <d v="2012-04-07T11:06:00"/>
    <n v="1"/>
    <x v="5"/>
    <x v="3"/>
    <n v="10"/>
  </r>
  <r>
    <d v="2012-04-07T11:11:00"/>
    <n v="-1"/>
    <x v="5"/>
    <x v="3"/>
    <n v="9"/>
  </r>
  <r>
    <d v="2012-04-07T11:26:00"/>
    <n v="1"/>
    <x v="5"/>
    <x v="3"/>
    <n v="10"/>
  </r>
  <r>
    <d v="2012-04-07T11:40:00"/>
    <n v="1"/>
    <x v="5"/>
    <x v="3"/>
    <n v="11"/>
  </r>
  <r>
    <d v="2012-04-07T11:54:00"/>
    <n v="1"/>
    <x v="5"/>
    <x v="3"/>
    <n v="12"/>
  </r>
  <r>
    <d v="2012-04-07T12:06:00"/>
    <n v="1"/>
    <x v="5"/>
    <x v="4"/>
    <n v="13"/>
  </r>
  <r>
    <d v="2012-04-07T12:13:00"/>
    <n v="1"/>
    <x v="5"/>
    <x v="4"/>
    <n v="14"/>
  </r>
  <r>
    <d v="2012-04-07T12:27:00"/>
    <n v="-1"/>
    <x v="5"/>
    <x v="4"/>
    <n v="13"/>
  </r>
  <r>
    <d v="2012-04-07T12:27:00"/>
    <n v="-1"/>
    <x v="5"/>
    <x v="4"/>
    <n v="12"/>
  </r>
  <r>
    <d v="2012-04-07T12:28:00"/>
    <n v="1"/>
    <x v="5"/>
    <x v="4"/>
    <n v="13"/>
  </r>
  <r>
    <d v="2012-04-07T12:29:00"/>
    <n v="1"/>
    <x v="5"/>
    <x v="4"/>
    <n v="14"/>
  </r>
  <r>
    <d v="2012-04-07T12:29:00"/>
    <n v="-1"/>
    <x v="5"/>
    <x v="4"/>
    <n v="13"/>
  </r>
  <r>
    <d v="2012-04-07T12:33:00"/>
    <n v="-1"/>
    <x v="5"/>
    <x v="4"/>
    <n v="12"/>
  </r>
  <r>
    <d v="2012-04-07T12:42:00"/>
    <n v="1"/>
    <x v="5"/>
    <x v="4"/>
    <n v="13"/>
  </r>
  <r>
    <d v="2012-04-07T12:59:00"/>
    <n v="1"/>
    <x v="5"/>
    <x v="4"/>
    <n v="14"/>
  </r>
  <r>
    <d v="2012-04-07T13:13:00"/>
    <n v="1"/>
    <x v="5"/>
    <x v="5"/>
    <n v="15"/>
  </r>
  <r>
    <d v="2012-04-07T13:13:00"/>
    <n v="1"/>
    <x v="5"/>
    <x v="5"/>
    <n v="16"/>
  </r>
  <r>
    <d v="2012-04-07T13:28:00"/>
    <n v="-1"/>
    <x v="5"/>
    <x v="5"/>
    <n v="15"/>
  </r>
  <r>
    <d v="2012-04-07T13:36:00"/>
    <n v="1"/>
    <x v="5"/>
    <x v="5"/>
    <n v="16"/>
  </r>
  <r>
    <d v="2012-04-07T13:40:00"/>
    <n v="-1"/>
    <x v="5"/>
    <x v="5"/>
    <n v="15"/>
  </r>
  <r>
    <d v="2012-04-07T13:40:00"/>
    <n v="-1"/>
    <x v="5"/>
    <x v="5"/>
    <n v="14"/>
  </r>
  <r>
    <d v="2012-04-07T13:47:00"/>
    <n v="1"/>
    <x v="5"/>
    <x v="5"/>
    <n v="15"/>
  </r>
  <r>
    <d v="2012-04-07T13:52:00"/>
    <n v="-1"/>
    <x v="5"/>
    <x v="5"/>
    <n v="14"/>
  </r>
  <r>
    <d v="2012-04-07T13:57:00"/>
    <n v="1"/>
    <x v="5"/>
    <x v="5"/>
    <n v="15"/>
  </r>
  <r>
    <d v="2012-04-07T14:06:00"/>
    <n v="-1"/>
    <x v="5"/>
    <x v="6"/>
    <n v="14"/>
  </r>
  <r>
    <d v="2012-04-07T14:13:00"/>
    <n v="1"/>
    <x v="5"/>
    <x v="6"/>
    <n v="15"/>
  </r>
  <r>
    <d v="2012-04-07T14:21:00"/>
    <n v="-1"/>
    <x v="5"/>
    <x v="6"/>
    <n v="14"/>
  </r>
  <r>
    <d v="2012-04-07T14:23:00"/>
    <n v="1"/>
    <x v="5"/>
    <x v="6"/>
    <n v="15"/>
  </r>
  <r>
    <d v="2012-04-07T14:23:00"/>
    <n v="-1"/>
    <x v="5"/>
    <x v="6"/>
    <n v="14"/>
  </r>
  <r>
    <d v="2012-04-07T14:26:00"/>
    <n v="1"/>
    <x v="5"/>
    <x v="6"/>
    <n v="15"/>
  </r>
  <r>
    <d v="2012-04-07T14:27:00"/>
    <n v="-1"/>
    <x v="5"/>
    <x v="6"/>
    <n v="14"/>
  </r>
  <r>
    <d v="2012-04-07T14:44:00"/>
    <n v="-1"/>
    <x v="5"/>
    <x v="6"/>
    <n v="13"/>
  </r>
  <r>
    <d v="2012-04-07T14:46:00"/>
    <n v="1"/>
    <x v="5"/>
    <x v="6"/>
    <n v="14"/>
  </r>
  <r>
    <d v="2012-04-07T14:52:00"/>
    <n v="-1"/>
    <x v="5"/>
    <x v="6"/>
    <n v="13"/>
  </r>
  <r>
    <d v="2012-04-07T14:56:00"/>
    <n v="1"/>
    <x v="5"/>
    <x v="6"/>
    <n v="14"/>
  </r>
  <r>
    <d v="2012-04-07T14:56:00"/>
    <n v="-1"/>
    <x v="5"/>
    <x v="6"/>
    <n v="13"/>
  </r>
  <r>
    <d v="2012-04-07T15:06:00"/>
    <n v="1"/>
    <x v="5"/>
    <x v="7"/>
    <n v="14"/>
  </r>
  <r>
    <d v="2012-04-07T15:06:00"/>
    <n v="-1"/>
    <x v="5"/>
    <x v="7"/>
    <n v="13"/>
  </r>
  <r>
    <d v="2012-04-07T15:07:00"/>
    <n v="1"/>
    <x v="5"/>
    <x v="7"/>
    <n v="14"/>
  </r>
  <r>
    <d v="2012-04-07T15:31:00"/>
    <n v="-1"/>
    <x v="5"/>
    <x v="7"/>
    <n v="13"/>
  </r>
  <r>
    <d v="2012-04-07T15:33:00"/>
    <n v="-1"/>
    <x v="5"/>
    <x v="7"/>
    <n v="12"/>
  </r>
  <r>
    <d v="2012-04-07T15:35:00"/>
    <n v="-1"/>
    <x v="5"/>
    <x v="7"/>
    <n v="11"/>
  </r>
  <r>
    <d v="2012-04-07T15:44:00"/>
    <n v="1"/>
    <x v="5"/>
    <x v="7"/>
    <n v="12"/>
  </r>
  <r>
    <d v="2012-04-07T15:54:00"/>
    <n v="1"/>
    <x v="5"/>
    <x v="7"/>
    <n v="13"/>
  </r>
  <r>
    <d v="2012-04-07T16:12:00"/>
    <n v="1"/>
    <x v="5"/>
    <x v="8"/>
    <n v="14"/>
  </r>
  <r>
    <d v="2012-04-07T16:16:00"/>
    <n v="1"/>
    <x v="5"/>
    <x v="8"/>
    <n v="15"/>
  </r>
  <r>
    <d v="2012-04-07T16:27:00"/>
    <n v="1"/>
    <x v="5"/>
    <x v="8"/>
    <n v="16"/>
  </r>
  <r>
    <d v="2012-04-07T16:41:00"/>
    <n v="-1"/>
    <x v="5"/>
    <x v="8"/>
    <n v="15"/>
  </r>
  <r>
    <d v="2012-04-07T16:59:00"/>
    <n v="-1"/>
    <x v="5"/>
    <x v="8"/>
    <n v="14"/>
  </r>
  <r>
    <d v="2012-04-07T17:03:00"/>
    <n v="-1"/>
    <x v="5"/>
    <x v="9"/>
    <n v="13"/>
  </r>
  <r>
    <d v="2012-04-07T17:07:00"/>
    <n v="-1"/>
    <x v="5"/>
    <x v="9"/>
    <n v="12"/>
  </r>
  <r>
    <d v="2012-04-07T17:09:00"/>
    <n v="-1"/>
    <x v="5"/>
    <x v="9"/>
    <n v="11"/>
  </r>
  <r>
    <d v="2012-04-07T17:12:00"/>
    <n v="-1"/>
    <x v="5"/>
    <x v="9"/>
    <n v="10"/>
  </r>
  <r>
    <d v="2012-04-07T17:13:00"/>
    <n v="1"/>
    <x v="5"/>
    <x v="9"/>
    <n v="11"/>
  </r>
  <r>
    <d v="2012-04-07T17:19:00"/>
    <n v="-1"/>
    <x v="5"/>
    <x v="9"/>
    <n v="10"/>
  </r>
  <r>
    <d v="2012-04-07T17:25:00"/>
    <n v="1"/>
    <x v="5"/>
    <x v="9"/>
    <n v="11"/>
  </r>
  <r>
    <d v="2012-04-07T17:34:00"/>
    <n v="-1"/>
    <x v="5"/>
    <x v="9"/>
    <n v="10"/>
  </r>
  <r>
    <d v="2012-04-07T17:42:00"/>
    <n v="1"/>
    <x v="5"/>
    <x v="9"/>
    <n v="11"/>
  </r>
  <r>
    <d v="2012-04-07T17:51:00"/>
    <n v="1"/>
    <x v="5"/>
    <x v="9"/>
    <n v="12"/>
  </r>
  <r>
    <d v="2012-04-07T18:02:00"/>
    <n v="1"/>
    <x v="5"/>
    <x v="10"/>
    <n v="13"/>
  </r>
  <r>
    <d v="2012-04-07T18:09:00"/>
    <n v="-1"/>
    <x v="5"/>
    <x v="10"/>
    <n v="12"/>
  </r>
  <r>
    <d v="2012-04-07T18:15:00"/>
    <n v="1"/>
    <x v="5"/>
    <x v="10"/>
    <n v="13"/>
  </r>
  <r>
    <d v="2012-04-07T18:25:00"/>
    <n v="-1"/>
    <x v="5"/>
    <x v="10"/>
    <n v="12"/>
  </r>
  <r>
    <d v="2012-04-07T18:26:00"/>
    <n v="1"/>
    <x v="5"/>
    <x v="10"/>
    <n v="13"/>
  </r>
  <r>
    <d v="2012-04-07T18:35:00"/>
    <n v="-1"/>
    <x v="5"/>
    <x v="10"/>
    <n v="12"/>
  </r>
  <r>
    <d v="2012-04-07T18:40:00"/>
    <n v="-1"/>
    <x v="5"/>
    <x v="10"/>
    <n v="11"/>
  </r>
  <r>
    <d v="2012-04-07T18:41:00"/>
    <n v="1"/>
    <x v="5"/>
    <x v="10"/>
    <n v="12"/>
  </r>
  <r>
    <d v="2012-04-07T18:44:00"/>
    <n v="1"/>
    <x v="5"/>
    <x v="10"/>
    <n v="13"/>
  </r>
  <r>
    <d v="2012-04-07T18:53:00"/>
    <n v="1"/>
    <x v="5"/>
    <x v="10"/>
    <n v="14"/>
  </r>
  <r>
    <d v="2012-04-07T18:53:00"/>
    <n v="-1"/>
    <x v="5"/>
    <x v="10"/>
    <n v="13"/>
  </r>
  <r>
    <d v="2012-04-07T19:03:00"/>
    <n v="-1"/>
    <x v="5"/>
    <x v="11"/>
    <n v="12"/>
  </r>
  <r>
    <d v="2012-04-07T19:10:00"/>
    <n v="1"/>
    <x v="5"/>
    <x v="11"/>
    <n v="13"/>
  </r>
  <r>
    <d v="2012-04-07T19:11:00"/>
    <n v="-1"/>
    <x v="5"/>
    <x v="11"/>
    <n v="12"/>
  </r>
  <r>
    <d v="2012-04-07T19:20:00"/>
    <n v="1"/>
    <x v="5"/>
    <x v="11"/>
    <n v="13"/>
  </r>
  <r>
    <d v="2012-04-07T19:29:00"/>
    <n v="1"/>
    <x v="5"/>
    <x v="11"/>
    <n v="14"/>
  </r>
  <r>
    <d v="2012-04-07T19:37:00"/>
    <n v="1"/>
    <x v="5"/>
    <x v="11"/>
    <n v="15"/>
  </r>
  <r>
    <d v="2012-04-07T19:38:00"/>
    <n v="-1"/>
    <x v="5"/>
    <x v="11"/>
    <n v="14"/>
  </r>
  <r>
    <d v="2012-04-07T19:39:00"/>
    <n v="-1"/>
    <x v="5"/>
    <x v="11"/>
    <n v="13"/>
  </r>
  <r>
    <d v="2012-04-07T19:43:00"/>
    <n v="-1"/>
    <x v="5"/>
    <x v="11"/>
    <n v="12"/>
  </r>
  <r>
    <d v="2012-04-07T19:54:00"/>
    <n v="-1"/>
    <x v="5"/>
    <x v="11"/>
    <n v="11"/>
  </r>
  <r>
    <d v="2012-04-07T19:57:00"/>
    <n v="-1"/>
    <x v="5"/>
    <x v="11"/>
    <n v="10"/>
  </r>
  <r>
    <d v="2012-04-07T20:31:00"/>
    <n v="1"/>
    <x v="5"/>
    <x v="12"/>
    <n v="11"/>
  </r>
  <r>
    <d v="2012-04-07T20:39:00"/>
    <n v="-1"/>
    <x v="5"/>
    <x v="12"/>
    <n v="10"/>
  </r>
  <r>
    <d v="2012-04-07T20:41:00"/>
    <n v="1"/>
    <x v="5"/>
    <x v="12"/>
    <n v="11"/>
  </r>
  <r>
    <d v="2012-04-07T20:45:00"/>
    <n v="1"/>
    <x v="5"/>
    <x v="12"/>
    <n v="12"/>
  </r>
  <r>
    <d v="2012-04-07T20:48:00"/>
    <n v="-1"/>
    <x v="5"/>
    <x v="12"/>
    <n v="11"/>
  </r>
  <r>
    <d v="2012-04-07T20:50:00"/>
    <n v="1"/>
    <x v="5"/>
    <x v="12"/>
    <n v="12"/>
  </r>
  <r>
    <d v="2012-04-07T21:09:00"/>
    <n v="1"/>
    <x v="5"/>
    <x v="13"/>
    <n v="13"/>
  </r>
  <r>
    <d v="2012-04-07T21:19:00"/>
    <n v="1"/>
    <x v="5"/>
    <x v="13"/>
    <n v="14"/>
  </r>
  <r>
    <d v="2012-04-07T21:26:00"/>
    <n v="1"/>
    <x v="5"/>
    <x v="13"/>
    <n v="15"/>
  </r>
  <r>
    <d v="2012-04-07T21:38:00"/>
    <n v="1"/>
    <x v="5"/>
    <x v="13"/>
    <n v="16"/>
  </r>
  <r>
    <d v="2012-04-07T21:41:00"/>
    <n v="-1"/>
    <x v="5"/>
    <x v="13"/>
    <n v="15"/>
  </r>
  <r>
    <d v="2012-04-07T21:45:00"/>
    <n v="-1"/>
    <x v="5"/>
    <x v="13"/>
    <n v="14"/>
  </r>
  <r>
    <d v="2012-04-07T21:56:00"/>
    <n v="-1"/>
    <x v="5"/>
    <x v="13"/>
    <n v="13"/>
  </r>
  <r>
    <d v="2012-04-07T22:15:00"/>
    <n v="-1"/>
    <x v="5"/>
    <x v="14"/>
    <n v="12"/>
  </r>
  <r>
    <d v="2012-04-07T22:18:00"/>
    <n v="-1"/>
    <x v="5"/>
    <x v="14"/>
    <n v="11"/>
  </r>
  <r>
    <d v="2012-04-07T22:19:00"/>
    <n v="1"/>
    <x v="5"/>
    <x v="14"/>
    <n v="12"/>
  </r>
  <r>
    <d v="2012-04-07T22:24:00"/>
    <n v="1"/>
    <x v="5"/>
    <x v="14"/>
    <n v="13"/>
  </r>
  <r>
    <d v="2012-04-07T22:29:00"/>
    <n v="-1"/>
    <x v="5"/>
    <x v="14"/>
    <n v="12"/>
  </r>
  <r>
    <d v="2012-04-07T22:34:00"/>
    <n v="-1"/>
    <x v="5"/>
    <x v="14"/>
    <n v="11"/>
  </r>
  <r>
    <d v="2012-04-07T23:07:00"/>
    <n v="-1"/>
    <x v="5"/>
    <x v="15"/>
    <n v="10"/>
  </r>
  <r>
    <d v="2012-04-07T23:14:00"/>
    <n v="-1"/>
    <x v="5"/>
    <x v="15"/>
    <n v="9"/>
  </r>
  <r>
    <d v="2012-04-07T23:28:00"/>
    <n v="-1"/>
    <x v="5"/>
    <x v="15"/>
    <n v="8"/>
  </r>
  <r>
    <d v="2012-04-07T23:44:00"/>
    <n v="-1"/>
    <x v="5"/>
    <x v="15"/>
    <n v="7"/>
  </r>
  <r>
    <d v="2012-04-07T23:52:00"/>
    <n v="-1"/>
    <x v="5"/>
    <x v="15"/>
    <n v="6"/>
  </r>
  <r>
    <d v="2012-04-08T00:10:00"/>
    <n v="-1"/>
    <x v="6"/>
    <x v="16"/>
    <n v="5"/>
  </r>
  <r>
    <d v="2012-04-08T00:14:00"/>
    <n v="1"/>
    <x v="6"/>
    <x v="16"/>
    <n v="6"/>
  </r>
  <r>
    <d v="2012-04-08T00:16:00"/>
    <n v="-1"/>
    <x v="6"/>
    <x v="16"/>
    <n v="5"/>
  </r>
  <r>
    <d v="2012-04-08T00:20:00"/>
    <n v="-1"/>
    <x v="6"/>
    <x v="16"/>
    <n v="4"/>
  </r>
  <r>
    <d v="2012-04-08T00:44:00"/>
    <n v="1"/>
    <x v="6"/>
    <x v="16"/>
    <n v="5"/>
  </r>
  <r>
    <d v="2012-04-08T00:53:00"/>
    <n v="1"/>
    <x v="6"/>
    <x v="16"/>
    <n v="6"/>
  </r>
  <r>
    <d v="2012-04-08T01:40:00"/>
    <n v="1"/>
    <x v="6"/>
    <x v="17"/>
    <n v="7"/>
  </r>
  <r>
    <d v="2012-04-08T01:53:00"/>
    <n v="1"/>
    <x v="6"/>
    <x v="17"/>
    <n v="8"/>
  </r>
  <r>
    <d v="2012-04-08T01:53:00"/>
    <n v="-1"/>
    <x v="6"/>
    <x v="17"/>
    <n v="7"/>
  </r>
  <r>
    <d v="2012-04-08T02:19:00"/>
    <n v="-1"/>
    <x v="6"/>
    <x v="18"/>
    <n v="6"/>
  </r>
  <r>
    <d v="2012-04-08T02:34:00"/>
    <n v="-1"/>
    <x v="6"/>
    <x v="18"/>
    <n v="5"/>
  </r>
  <r>
    <d v="2012-04-08T02:38:00"/>
    <n v="-1"/>
    <x v="6"/>
    <x v="18"/>
    <n v="4"/>
  </r>
  <r>
    <d v="2012-04-08T03:34:00"/>
    <n v="1"/>
    <x v="6"/>
    <x v="20"/>
    <n v="5"/>
  </r>
  <r>
    <d v="2012-04-08T03:47:00"/>
    <n v="-1"/>
    <x v="6"/>
    <x v="20"/>
    <n v="4"/>
  </r>
  <r>
    <d v="2012-04-08T05:26:00"/>
    <n v="1"/>
    <x v="6"/>
    <x v="22"/>
    <n v="5"/>
  </r>
  <r>
    <d v="2012-04-08T06:17:00"/>
    <n v="-1"/>
    <x v="6"/>
    <x v="23"/>
    <n v="4"/>
  </r>
  <r>
    <d v="2012-04-08T06:52:00"/>
    <n v="-1"/>
    <x v="6"/>
    <x v="23"/>
    <n v="3"/>
  </r>
  <r>
    <d v="2012-04-08T07:21:00"/>
    <n v="1"/>
    <x v="6"/>
    <x v="19"/>
    <n v="4"/>
  </r>
  <r>
    <d v="2012-04-08T07:37:00"/>
    <n v="1"/>
    <x v="6"/>
    <x v="19"/>
    <n v="5"/>
  </r>
  <r>
    <d v="2012-04-08T08:14:00"/>
    <n v="1"/>
    <x v="6"/>
    <x v="0"/>
    <n v="6"/>
  </r>
  <r>
    <d v="2012-04-08T08:24:00"/>
    <n v="1"/>
    <x v="6"/>
    <x v="0"/>
    <n v="7"/>
  </r>
  <r>
    <d v="2012-04-08T08:31:00"/>
    <n v="1"/>
    <x v="6"/>
    <x v="0"/>
    <n v="8"/>
  </r>
  <r>
    <d v="2012-04-08T08:40:00"/>
    <n v="1"/>
    <x v="6"/>
    <x v="0"/>
    <n v="9"/>
  </r>
  <r>
    <d v="2012-04-08T09:00:00"/>
    <n v="1"/>
    <x v="6"/>
    <x v="1"/>
    <n v="10"/>
  </r>
  <r>
    <d v="2012-04-08T09:08:00"/>
    <n v="1"/>
    <x v="6"/>
    <x v="1"/>
    <n v="11"/>
  </r>
  <r>
    <d v="2012-04-08T09:29:00"/>
    <n v="-1"/>
    <x v="6"/>
    <x v="1"/>
    <n v="10"/>
  </r>
  <r>
    <d v="2012-04-08T10:01:00"/>
    <n v="1"/>
    <x v="6"/>
    <x v="2"/>
    <n v="11"/>
  </r>
  <r>
    <d v="2012-04-08T10:02:00"/>
    <n v="-1"/>
    <x v="6"/>
    <x v="2"/>
    <n v="10"/>
  </r>
  <r>
    <d v="2012-04-08T10:12:00"/>
    <n v="1"/>
    <x v="6"/>
    <x v="2"/>
    <n v="11"/>
  </r>
  <r>
    <d v="2012-04-08T10:20:00"/>
    <n v="1"/>
    <x v="6"/>
    <x v="2"/>
    <n v="12"/>
  </r>
  <r>
    <d v="2012-04-08T10:31:00"/>
    <n v="1"/>
    <x v="6"/>
    <x v="2"/>
    <n v="13"/>
  </r>
  <r>
    <d v="2012-04-08T10:34:00"/>
    <n v="-1"/>
    <x v="6"/>
    <x v="2"/>
    <n v="12"/>
  </r>
  <r>
    <d v="2012-04-08T10:39:00"/>
    <n v="1"/>
    <x v="6"/>
    <x v="2"/>
    <n v="13"/>
  </r>
  <r>
    <d v="2012-04-08T10:43:00"/>
    <n v="-1"/>
    <x v="6"/>
    <x v="2"/>
    <n v="12"/>
  </r>
  <r>
    <d v="2012-04-08T10:46:00"/>
    <n v="1"/>
    <x v="6"/>
    <x v="2"/>
    <n v="13"/>
  </r>
  <r>
    <d v="2012-04-08T10:52:00"/>
    <n v="-1"/>
    <x v="6"/>
    <x v="2"/>
    <n v="12"/>
  </r>
  <r>
    <d v="2012-04-08T10:55:00"/>
    <n v="1"/>
    <x v="6"/>
    <x v="2"/>
    <n v="13"/>
  </r>
  <r>
    <d v="2012-04-08T10:59:00"/>
    <n v="-1"/>
    <x v="6"/>
    <x v="2"/>
    <n v="12"/>
  </r>
  <r>
    <d v="2012-04-08T11:03:00"/>
    <n v="-1"/>
    <x v="6"/>
    <x v="3"/>
    <n v="11"/>
  </r>
  <r>
    <d v="2012-04-08T11:05:00"/>
    <n v="1"/>
    <x v="6"/>
    <x v="3"/>
    <n v="12"/>
  </r>
  <r>
    <d v="2012-04-08T11:10:00"/>
    <n v="1"/>
    <x v="6"/>
    <x v="3"/>
    <n v="13"/>
  </r>
  <r>
    <d v="2012-04-08T11:19:00"/>
    <n v="1"/>
    <x v="6"/>
    <x v="3"/>
    <n v="14"/>
  </r>
  <r>
    <d v="2012-04-08T11:29:00"/>
    <n v="1"/>
    <x v="6"/>
    <x v="3"/>
    <n v="15"/>
  </r>
  <r>
    <d v="2012-04-08T11:37:00"/>
    <n v="-1"/>
    <x v="6"/>
    <x v="3"/>
    <n v="14"/>
  </r>
  <r>
    <d v="2012-04-08T11:48:00"/>
    <n v="-1"/>
    <x v="6"/>
    <x v="3"/>
    <n v="13"/>
  </r>
  <r>
    <d v="2012-04-08T11:57:00"/>
    <n v="1"/>
    <x v="6"/>
    <x v="3"/>
    <n v="14"/>
  </r>
  <r>
    <d v="2012-04-08T11:57:00"/>
    <n v="1"/>
    <x v="6"/>
    <x v="3"/>
    <n v="15"/>
  </r>
  <r>
    <d v="2012-04-08T12:02:00"/>
    <n v="-1"/>
    <x v="6"/>
    <x v="4"/>
    <n v="14"/>
  </r>
  <r>
    <d v="2012-04-08T12:22:00"/>
    <n v="-1"/>
    <x v="6"/>
    <x v="4"/>
    <n v="13"/>
  </r>
  <r>
    <d v="2012-04-08T12:22:00"/>
    <n v="-1"/>
    <x v="6"/>
    <x v="4"/>
    <n v="12"/>
  </r>
  <r>
    <d v="2012-04-08T12:31:00"/>
    <n v="-1"/>
    <x v="6"/>
    <x v="4"/>
    <n v="11"/>
  </r>
  <r>
    <d v="2012-04-08T12:41:00"/>
    <n v="1"/>
    <x v="6"/>
    <x v="4"/>
    <n v="12"/>
  </r>
  <r>
    <d v="2012-04-08T13:01:00"/>
    <n v="1"/>
    <x v="6"/>
    <x v="5"/>
    <n v="13"/>
  </r>
  <r>
    <d v="2012-04-08T13:03:00"/>
    <n v="-1"/>
    <x v="6"/>
    <x v="5"/>
    <n v="12"/>
  </r>
  <r>
    <d v="2012-04-08T13:07:00"/>
    <n v="-1"/>
    <x v="6"/>
    <x v="5"/>
    <n v="11"/>
  </r>
  <r>
    <d v="2012-04-08T13:09:00"/>
    <n v="1"/>
    <x v="6"/>
    <x v="5"/>
    <n v="12"/>
  </r>
  <r>
    <d v="2012-04-08T13:19:00"/>
    <n v="1"/>
    <x v="6"/>
    <x v="5"/>
    <n v="13"/>
  </r>
  <r>
    <d v="2012-04-08T13:30:00"/>
    <n v="1"/>
    <x v="6"/>
    <x v="5"/>
    <n v="14"/>
  </r>
  <r>
    <d v="2012-04-08T13:33:00"/>
    <n v="1"/>
    <x v="6"/>
    <x v="5"/>
    <n v="15"/>
  </r>
  <r>
    <d v="2012-04-08T13:33:00"/>
    <n v="-1"/>
    <x v="6"/>
    <x v="5"/>
    <n v="14"/>
  </r>
  <r>
    <d v="2012-04-08T13:34:00"/>
    <n v="-1"/>
    <x v="6"/>
    <x v="5"/>
    <n v="13"/>
  </r>
  <r>
    <d v="2012-04-08T13:38:00"/>
    <n v="1"/>
    <x v="6"/>
    <x v="5"/>
    <n v="14"/>
  </r>
  <r>
    <d v="2012-04-08T13:46:00"/>
    <n v="1"/>
    <x v="6"/>
    <x v="5"/>
    <n v="15"/>
  </r>
  <r>
    <d v="2012-04-08T13:46:00"/>
    <n v="-1"/>
    <x v="6"/>
    <x v="5"/>
    <n v="14"/>
  </r>
  <r>
    <d v="2012-04-08T13:47:00"/>
    <n v="1"/>
    <x v="6"/>
    <x v="5"/>
    <n v="15"/>
  </r>
  <r>
    <d v="2012-04-08T13:47:00"/>
    <n v="-1"/>
    <x v="6"/>
    <x v="5"/>
    <n v="14"/>
  </r>
  <r>
    <d v="2012-04-08T13:48:00"/>
    <n v="1"/>
    <x v="6"/>
    <x v="5"/>
    <n v="15"/>
  </r>
  <r>
    <d v="2012-04-08T13:48:00"/>
    <n v="-1"/>
    <x v="6"/>
    <x v="5"/>
    <n v="14"/>
  </r>
  <r>
    <d v="2012-04-08T13:57:00"/>
    <n v="-1"/>
    <x v="6"/>
    <x v="5"/>
    <n v="13"/>
  </r>
  <r>
    <d v="2012-04-08T14:24:00"/>
    <n v="-1"/>
    <x v="6"/>
    <x v="6"/>
    <n v="12"/>
  </r>
  <r>
    <d v="2012-04-08T14:27:00"/>
    <n v="-1"/>
    <x v="6"/>
    <x v="6"/>
    <n v="11"/>
  </r>
  <r>
    <d v="2012-04-08T14:32:00"/>
    <n v="-1"/>
    <x v="6"/>
    <x v="6"/>
    <n v="10"/>
  </r>
  <r>
    <d v="2012-04-08T14:35:00"/>
    <n v="1"/>
    <x v="6"/>
    <x v="6"/>
    <n v="11"/>
  </r>
  <r>
    <d v="2012-04-08T14:38:00"/>
    <n v="-1"/>
    <x v="6"/>
    <x v="6"/>
    <n v="10"/>
  </r>
  <r>
    <d v="2012-04-08T14:49:00"/>
    <n v="-1"/>
    <x v="6"/>
    <x v="6"/>
    <n v="9"/>
  </r>
  <r>
    <d v="2012-04-08T14:50:00"/>
    <n v="1"/>
    <x v="6"/>
    <x v="6"/>
    <n v="10"/>
  </r>
  <r>
    <d v="2012-04-08T14:57:00"/>
    <n v="-1"/>
    <x v="6"/>
    <x v="6"/>
    <n v="9"/>
  </r>
  <r>
    <d v="2012-04-08T15:52:00"/>
    <n v="-1"/>
    <x v="6"/>
    <x v="7"/>
    <n v="8"/>
  </r>
  <r>
    <d v="2012-04-08T16:06:00"/>
    <n v="1"/>
    <x v="6"/>
    <x v="8"/>
    <n v="9"/>
  </r>
  <r>
    <d v="2012-04-08T16:13:00"/>
    <n v="1"/>
    <x v="6"/>
    <x v="8"/>
    <n v="10"/>
  </r>
  <r>
    <d v="2012-04-08T16:13:00"/>
    <n v="1"/>
    <x v="6"/>
    <x v="8"/>
    <n v="11"/>
  </r>
  <r>
    <d v="2012-04-08T16:13:00"/>
    <n v="-1"/>
    <x v="6"/>
    <x v="8"/>
    <n v="10"/>
  </r>
  <r>
    <d v="2012-04-08T16:17:00"/>
    <n v="-1"/>
    <x v="6"/>
    <x v="8"/>
    <n v="9"/>
  </r>
  <r>
    <d v="2012-04-08T16:25:00"/>
    <n v="1"/>
    <x v="6"/>
    <x v="8"/>
    <n v="10"/>
  </r>
  <r>
    <d v="2012-04-08T16:27:00"/>
    <n v="-1"/>
    <x v="6"/>
    <x v="8"/>
    <n v="9"/>
  </r>
  <r>
    <d v="2012-04-08T16:39:00"/>
    <n v="1"/>
    <x v="6"/>
    <x v="8"/>
    <n v="10"/>
  </r>
  <r>
    <d v="2012-04-08T16:39:00"/>
    <n v="-1"/>
    <x v="6"/>
    <x v="8"/>
    <n v="9"/>
  </r>
  <r>
    <d v="2012-04-08T16:51:00"/>
    <n v="1"/>
    <x v="6"/>
    <x v="8"/>
    <n v="10"/>
  </r>
  <r>
    <d v="2012-04-08T16:51:00"/>
    <n v="-1"/>
    <x v="6"/>
    <x v="8"/>
    <n v="9"/>
  </r>
  <r>
    <d v="2012-04-08T17:16:00"/>
    <n v="-1"/>
    <x v="6"/>
    <x v="9"/>
    <n v="8"/>
  </r>
  <r>
    <d v="2012-04-08T17:17:00"/>
    <n v="-1"/>
    <x v="6"/>
    <x v="9"/>
    <n v="7"/>
  </r>
  <r>
    <d v="2012-04-08T17:29:00"/>
    <n v="1"/>
    <x v="6"/>
    <x v="9"/>
    <n v="8"/>
  </r>
  <r>
    <d v="2012-04-08T17:36:00"/>
    <n v="1"/>
    <x v="6"/>
    <x v="9"/>
    <n v="9"/>
  </r>
  <r>
    <d v="2012-04-08T17:40:00"/>
    <n v="-1"/>
    <x v="6"/>
    <x v="9"/>
    <n v="8"/>
  </r>
  <r>
    <d v="2012-04-08T17:56:00"/>
    <n v="1"/>
    <x v="6"/>
    <x v="9"/>
    <n v="9"/>
  </r>
  <r>
    <d v="2012-04-08T18:08:00"/>
    <n v="1"/>
    <x v="6"/>
    <x v="10"/>
    <n v="10"/>
  </r>
  <r>
    <d v="2012-04-08T18:20:00"/>
    <n v="1"/>
    <x v="6"/>
    <x v="10"/>
    <n v="11"/>
  </r>
  <r>
    <d v="2012-04-08T18:21:00"/>
    <n v="-1"/>
    <x v="6"/>
    <x v="10"/>
    <n v="10"/>
  </r>
  <r>
    <d v="2012-04-08T18:29:00"/>
    <n v="1"/>
    <x v="6"/>
    <x v="10"/>
    <n v="11"/>
  </r>
  <r>
    <d v="2012-04-08T18:29:00"/>
    <n v="-1"/>
    <x v="6"/>
    <x v="10"/>
    <n v="10"/>
  </r>
  <r>
    <d v="2012-04-08T18:38:00"/>
    <n v="-1"/>
    <x v="6"/>
    <x v="10"/>
    <n v="9"/>
  </r>
  <r>
    <d v="2012-04-08T18:41:00"/>
    <n v="-1"/>
    <x v="6"/>
    <x v="10"/>
    <n v="8"/>
  </r>
  <r>
    <d v="2012-04-08T18:44:00"/>
    <n v="1"/>
    <x v="6"/>
    <x v="10"/>
    <n v="9"/>
  </r>
  <r>
    <d v="2012-04-08T19:16:00"/>
    <n v="1"/>
    <x v="6"/>
    <x v="11"/>
    <n v="10"/>
  </r>
  <r>
    <d v="2012-04-08T19:19:00"/>
    <n v="-1"/>
    <x v="6"/>
    <x v="11"/>
    <n v="9"/>
  </r>
  <r>
    <d v="2012-04-08T19:19:00"/>
    <n v="-1"/>
    <x v="6"/>
    <x v="11"/>
    <n v="8"/>
  </r>
  <r>
    <d v="2012-04-08T19:20:00"/>
    <n v="-1"/>
    <x v="6"/>
    <x v="11"/>
    <n v="7"/>
  </r>
  <r>
    <d v="2012-04-08T19:34:00"/>
    <n v="1"/>
    <x v="6"/>
    <x v="11"/>
    <n v="8"/>
  </r>
  <r>
    <d v="2012-04-08T19:49:00"/>
    <n v="1"/>
    <x v="6"/>
    <x v="11"/>
    <n v="9"/>
  </r>
  <r>
    <d v="2012-04-08T19:55:00"/>
    <n v="1"/>
    <x v="6"/>
    <x v="11"/>
    <n v="10"/>
  </r>
  <r>
    <d v="2012-04-08T19:58:00"/>
    <n v="1"/>
    <x v="6"/>
    <x v="11"/>
    <n v="11"/>
  </r>
  <r>
    <d v="2012-04-08T19:59:00"/>
    <n v="-1"/>
    <x v="6"/>
    <x v="11"/>
    <n v="10"/>
  </r>
  <r>
    <d v="2012-04-08T20:08:00"/>
    <n v="1"/>
    <x v="6"/>
    <x v="12"/>
    <n v="11"/>
  </r>
  <r>
    <d v="2012-04-08T20:13:00"/>
    <n v="1"/>
    <x v="6"/>
    <x v="12"/>
    <n v="12"/>
  </r>
  <r>
    <d v="2012-04-08T20:13:00"/>
    <n v="1"/>
    <x v="6"/>
    <x v="12"/>
    <n v="13"/>
  </r>
  <r>
    <d v="2012-04-08T20:13:00"/>
    <n v="-1"/>
    <x v="6"/>
    <x v="12"/>
    <n v="12"/>
  </r>
  <r>
    <d v="2012-04-08T20:18:00"/>
    <n v="1"/>
    <x v="6"/>
    <x v="12"/>
    <n v="13"/>
  </r>
  <r>
    <d v="2012-04-08T20:32:00"/>
    <n v="1"/>
    <x v="6"/>
    <x v="12"/>
    <n v="14"/>
  </r>
  <r>
    <d v="2012-04-08T20:38:00"/>
    <n v="1"/>
    <x v="6"/>
    <x v="12"/>
    <n v="15"/>
  </r>
  <r>
    <d v="2012-04-08T20:43:00"/>
    <n v="-1"/>
    <x v="6"/>
    <x v="12"/>
    <n v="14"/>
  </r>
  <r>
    <d v="2012-04-08T20:45:00"/>
    <n v="1"/>
    <x v="6"/>
    <x v="12"/>
    <n v="15"/>
  </r>
  <r>
    <d v="2012-04-08T20:51:00"/>
    <n v="-1"/>
    <x v="6"/>
    <x v="12"/>
    <n v="14"/>
  </r>
  <r>
    <d v="2012-04-08T20:53:00"/>
    <n v="-1"/>
    <x v="6"/>
    <x v="12"/>
    <n v="13"/>
  </r>
  <r>
    <d v="2012-04-08T20:57:00"/>
    <n v="1"/>
    <x v="6"/>
    <x v="12"/>
    <n v="14"/>
  </r>
  <r>
    <d v="2012-04-08T21:18:00"/>
    <n v="-1"/>
    <x v="6"/>
    <x v="13"/>
    <n v="13"/>
  </r>
  <r>
    <d v="2012-04-08T21:19:00"/>
    <n v="1"/>
    <x v="6"/>
    <x v="13"/>
    <n v="14"/>
  </r>
  <r>
    <d v="2012-04-08T21:19:00"/>
    <n v="-1"/>
    <x v="6"/>
    <x v="13"/>
    <n v="13"/>
  </r>
  <r>
    <d v="2012-04-08T21:21:00"/>
    <n v="1"/>
    <x v="6"/>
    <x v="13"/>
    <n v="14"/>
  </r>
  <r>
    <d v="2012-04-08T21:21:00"/>
    <n v="-1"/>
    <x v="6"/>
    <x v="13"/>
    <n v="13"/>
  </r>
  <r>
    <d v="2012-04-08T21:34:00"/>
    <n v="1"/>
    <x v="6"/>
    <x v="13"/>
    <n v="14"/>
  </r>
  <r>
    <d v="2012-04-08T21:55:00"/>
    <n v="-1"/>
    <x v="6"/>
    <x v="13"/>
    <n v="13"/>
  </r>
  <r>
    <d v="2012-04-08T22:00:00"/>
    <n v="1"/>
    <x v="6"/>
    <x v="13"/>
    <n v="14"/>
  </r>
  <r>
    <d v="2012-04-08T22:08:00"/>
    <n v="1"/>
    <x v="6"/>
    <x v="14"/>
    <n v="15"/>
  </r>
  <r>
    <d v="2012-04-08T22:24:00"/>
    <n v="1"/>
    <x v="6"/>
    <x v="14"/>
    <n v="16"/>
  </r>
  <r>
    <d v="2012-04-08T22:24:00"/>
    <n v="-1"/>
    <x v="6"/>
    <x v="14"/>
    <n v="15"/>
  </r>
  <r>
    <d v="2012-04-08T22:40:00"/>
    <n v="-1"/>
    <x v="6"/>
    <x v="14"/>
    <n v="14"/>
  </r>
  <r>
    <d v="2012-04-08T22:40:00"/>
    <n v="-1"/>
    <x v="6"/>
    <x v="14"/>
    <n v="13"/>
  </r>
  <r>
    <d v="2012-04-08T22:43:00"/>
    <n v="1"/>
    <x v="6"/>
    <x v="14"/>
    <n v="14"/>
  </r>
  <r>
    <d v="2012-04-08T23:13:00"/>
    <n v="1"/>
    <x v="6"/>
    <x v="15"/>
    <n v="15"/>
  </r>
  <r>
    <d v="2012-04-08T23:13:00"/>
    <n v="-1"/>
    <x v="6"/>
    <x v="15"/>
    <n v="14"/>
  </r>
  <r>
    <d v="2012-04-08T23:14:00"/>
    <n v="-1"/>
    <x v="6"/>
    <x v="15"/>
    <n v="13"/>
  </r>
  <r>
    <d v="2012-04-08T23:21:00"/>
    <n v="1"/>
    <x v="6"/>
    <x v="15"/>
    <n v="14"/>
  </r>
  <r>
    <d v="2012-04-08T23:21:00"/>
    <n v="-1"/>
    <x v="6"/>
    <x v="15"/>
    <n v="13"/>
  </r>
  <r>
    <d v="2012-04-08T23:21:00"/>
    <n v="-1"/>
    <x v="6"/>
    <x v="15"/>
    <n v="12"/>
  </r>
  <r>
    <d v="2012-04-08T23:25:00"/>
    <n v="-1"/>
    <x v="6"/>
    <x v="15"/>
    <n v="11"/>
  </r>
  <r>
    <d v="2012-04-08T23:33:00"/>
    <n v="1"/>
    <x v="6"/>
    <x v="15"/>
    <n v="12"/>
  </r>
  <r>
    <d v="2012-04-08T23:33:00"/>
    <n v="-1"/>
    <x v="6"/>
    <x v="15"/>
    <n v="11"/>
  </r>
  <r>
    <d v="2012-04-08T23:39:00"/>
    <n v="-1"/>
    <x v="6"/>
    <x v="15"/>
    <n v="10"/>
  </r>
  <r>
    <d v="2012-04-08T23:52:00"/>
    <n v="-1"/>
    <x v="6"/>
    <x v="15"/>
    <n v="9"/>
  </r>
  <r>
    <d v="2012-04-08T23:56:00"/>
    <n v="-1"/>
    <x v="6"/>
    <x v="15"/>
    <n v="8"/>
  </r>
  <r>
    <d v="2012-04-09T00:03:00"/>
    <n v="-1"/>
    <x v="0"/>
    <x v="16"/>
    <n v="7"/>
  </r>
  <r>
    <d v="2012-04-09T00:29:00"/>
    <n v="-1"/>
    <x v="0"/>
    <x v="16"/>
    <n v="6"/>
  </r>
  <r>
    <d v="2012-04-09T00:30:00"/>
    <n v="1"/>
    <x v="0"/>
    <x v="16"/>
    <n v="7"/>
  </r>
  <r>
    <d v="2012-04-09T00:50:00"/>
    <n v="-1"/>
    <x v="0"/>
    <x v="16"/>
    <n v="6"/>
  </r>
  <r>
    <d v="2012-04-09T01:01:00"/>
    <n v="1"/>
    <x v="0"/>
    <x v="17"/>
    <n v="7"/>
  </r>
  <r>
    <d v="2012-04-09T01:26:00"/>
    <n v="1"/>
    <x v="0"/>
    <x v="17"/>
    <n v="8"/>
  </r>
  <r>
    <d v="2012-04-09T01:26:00"/>
    <n v="-1"/>
    <x v="0"/>
    <x v="17"/>
    <n v="7"/>
  </r>
  <r>
    <d v="2012-04-09T01:31:00"/>
    <n v="-1"/>
    <x v="0"/>
    <x v="17"/>
    <n v="6"/>
  </r>
  <r>
    <d v="2012-04-09T01:52:00"/>
    <n v="1"/>
    <x v="0"/>
    <x v="17"/>
    <n v="7"/>
  </r>
  <r>
    <d v="2012-04-09T01:52:00"/>
    <n v="-1"/>
    <x v="0"/>
    <x v="17"/>
    <n v="6"/>
  </r>
  <r>
    <d v="2012-04-09T01:54:00"/>
    <n v="-1"/>
    <x v="0"/>
    <x v="17"/>
    <n v="5"/>
  </r>
  <r>
    <d v="2012-04-09T02:18:00"/>
    <n v="-1"/>
    <x v="0"/>
    <x v="18"/>
    <n v="4"/>
  </r>
  <r>
    <d v="2012-04-09T02:19:00"/>
    <n v="1"/>
    <x v="0"/>
    <x v="18"/>
    <n v="5"/>
  </r>
  <r>
    <d v="2012-04-09T02:31:00"/>
    <n v="1"/>
    <x v="0"/>
    <x v="18"/>
    <n v="6"/>
  </r>
  <r>
    <d v="2012-04-09T03:32:00"/>
    <n v="-1"/>
    <x v="0"/>
    <x v="20"/>
    <n v="5"/>
  </r>
  <r>
    <d v="2012-04-09T03:38:00"/>
    <n v="-1"/>
    <x v="0"/>
    <x v="20"/>
    <n v="4"/>
  </r>
  <r>
    <d v="2012-04-09T03:48:00"/>
    <n v="-1"/>
    <x v="0"/>
    <x v="20"/>
    <n v="3"/>
  </r>
  <r>
    <d v="2012-04-09T03:55:00"/>
    <n v="-1"/>
    <x v="0"/>
    <x v="20"/>
    <n v="2"/>
  </r>
  <r>
    <d v="2012-04-09T03:56:00"/>
    <n v="1"/>
    <x v="0"/>
    <x v="20"/>
    <n v="3"/>
  </r>
  <r>
    <d v="2012-04-09T05:15:00"/>
    <n v="-1"/>
    <x v="0"/>
    <x v="22"/>
    <n v="2"/>
  </r>
  <r>
    <d v="2012-04-09T08:24:00"/>
    <n v="1"/>
    <x v="0"/>
    <x v="0"/>
    <n v="3"/>
  </r>
  <r>
    <d v="2012-04-09T08:24:00"/>
    <n v="-1"/>
    <x v="0"/>
    <x v="0"/>
    <n v="2"/>
  </r>
  <r>
    <d v="2012-04-09T08:34:00"/>
    <n v="1"/>
    <x v="0"/>
    <x v="0"/>
    <n v="3"/>
  </r>
  <r>
    <d v="2012-04-09T08:59:00"/>
    <n v="1"/>
    <x v="0"/>
    <x v="0"/>
    <n v="4"/>
  </r>
  <r>
    <d v="2012-04-09T09:22:00"/>
    <n v="1"/>
    <x v="0"/>
    <x v="1"/>
    <n v="5"/>
  </r>
  <r>
    <d v="2012-04-09T09:54:00"/>
    <n v="1"/>
    <x v="0"/>
    <x v="1"/>
    <n v="6"/>
  </r>
  <r>
    <d v="2012-04-09T10:17:00"/>
    <n v="-1"/>
    <x v="0"/>
    <x v="2"/>
    <n v="5"/>
  </r>
  <r>
    <d v="2012-04-09T10:30:00"/>
    <n v="-1"/>
    <x v="0"/>
    <x v="2"/>
    <n v="4"/>
  </r>
  <r>
    <d v="2012-04-09T10:31:00"/>
    <n v="1"/>
    <x v="0"/>
    <x v="2"/>
    <n v="5"/>
  </r>
  <r>
    <d v="2012-04-09T10:42:00"/>
    <n v="1"/>
    <x v="0"/>
    <x v="2"/>
    <n v="6"/>
  </r>
  <r>
    <d v="2012-04-09T10:51:00"/>
    <n v="1"/>
    <x v="0"/>
    <x v="2"/>
    <n v="7"/>
  </r>
  <r>
    <d v="2012-04-09T10:56:00"/>
    <n v="1"/>
    <x v="0"/>
    <x v="2"/>
    <n v="8"/>
  </r>
  <r>
    <d v="2012-04-09T11:05:00"/>
    <n v="1"/>
    <x v="0"/>
    <x v="3"/>
    <n v="9"/>
  </r>
  <r>
    <d v="2012-04-09T11:18:00"/>
    <n v="1"/>
    <x v="0"/>
    <x v="3"/>
    <n v="10"/>
  </r>
  <r>
    <d v="2012-04-09T11:22:00"/>
    <n v="1"/>
    <x v="0"/>
    <x v="3"/>
    <n v="11"/>
  </r>
  <r>
    <d v="2012-04-09T11:31:00"/>
    <n v="1"/>
    <x v="0"/>
    <x v="3"/>
    <n v="12"/>
  </r>
  <r>
    <d v="2012-04-09T11:47:00"/>
    <n v="1"/>
    <x v="0"/>
    <x v="3"/>
    <n v="13"/>
  </r>
  <r>
    <d v="2012-04-09T11:54:00"/>
    <n v="1"/>
    <x v="0"/>
    <x v="3"/>
    <n v="14"/>
  </r>
  <r>
    <d v="2012-04-09T11:55:00"/>
    <n v="-1"/>
    <x v="0"/>
    <x v="3"/>
    <n v="13"/>
  </r>
  <r>
    <d v="2012-04-09T12:04:00"/>
    <n v="-1"/>
    <x v="0"/>
    <x v="4"/>
    <n v="12"/>
  </r>
  <r>
    <d v="2012-04-09T12:04:00"/>
    <n v="-1"/>
    <x v="0"/>
    <x v="4"/>
    <n v="11"/>
  </r>
  <r>
    <d v="2012-04-09T12:18:00"/>
    <n v="1"/>
    <x v="0"/>
    <x v="4"/>
    <n v="12"/>
  </r>
  <r>
    <d v="2012-04-09T12:20:00"/>
    <n v="-1"/>
    <x v="0"/>
    <x v="4"/>
    <n v="11"/>
  </r>
  <r>
    <d v="2012-04-09T12:33:00"/>
    <n v="1"/>
    <x v="0"/>
    <x v="4"/>
    <n v="12"/>
  </r>
  <r>
    <d v="2012-04-09T12:44:00"/>
    <n v="-1"/>
    <x v="0"/>
    <x v="4"/>
    <n v="11"/>
  </r>
  <r>
    <d v="2012-04-09T12:56:00"/>
    <n v="1"/>
    <x v="0"/>
    <x v="4"/>
    <n v="12"/>
  </r>
  <r>
    <d v="2012-04-09T13:08:00"/>
    <n v="1"/>
    <x v="0"/>
    <x v="5"/>
    <n v="13"/>
  </r>
  <r>
    <d v="2012-04-09T13:16:00"/>
    <n v="1"/>
    <x v="0"/>
    <x v="5"/>
    <n v="14"/>
  </r>
  <r>
    <d v="2012-04-09T13:37:00"/>
    <n v="1"/>
    <x v="0"/>
    <x v="5"/>
    <n v="15"/>
  </r>
  <r>
    <d v="2012-04-09T13:38:00"/>
    <n v="-1"/>
    <x v="0"/>
    <x v="5"/>
    <n v="14"/>
  </r>
  <r>
    <d v="2012-04-09T13:40:00"/>
    <n v="-1"/>
    <x v="0"/>
    <x v="5"/>
    <n v="13"/>
  </r>
  <r>
    <d v="2012-04-09T13:47:00"/>
    <n v="1"/>
    <x v="0"/>
    <x v="5"/>
    <n v="14"/>
  </r>
  <r>
    <d v="2012-04-09T13:48:00"/>
    <n v="-1"/>
    <x v="0"/>
    <x v="5"/>
    <n v="13"/>
  </r>
  <r>
    <d v="2012-04-09T14:01:00"/>
    <n v="1"/>
    <x v="0"/>
    <x v="6"/>
    <n v="14"/>
  </r>
  <r>
    <d v="2012-04-09T14:03:00"/>
    <n v="1"/>
    <x v="0"/>
    <x v="6"/>
    <n v="15"/>
  </r>
  <r>
    <d v="2012-04-09T14:07:00"/>
    <n v="-1"/>
    <x v="0"/>
    <x v="6"/>
    <n v="14"/>
  </r>
  <r>
    <d v="2012-04-09T14:27:00"/>
    <n v="-1"/>
    <x v="0"/>
    <x v="6"/>
    <n v="13"/>
  </r>
  <r>
    <d v="2012-04-09T14:32:00"/>
    <n v="1"/>
    <x v="0"/>
    <x v="6"/>
    <n v="14"/>
  </r>
  <r>
    <d v="2012-04-09T14:43:00"/>
    <n v="1"/>
    <x v="0"/>
    <x v="6"/>
    <n v="15"/>
  </r>
  <r>
    <d v="2012-04-09T14:50:00"/>
    <n v="1"/>
    <x v="0"/>
    <x v="6"/>
    <n v="16"/>
  </r>
  <r>
    <d v="2012-04-09T14:57:00"/>
    <n v="1"/>
    <x v="0"/>
    <x v="6"/>
    <n v="17"/>
  </r>
  <r>
    <d v="2012-04-09T14:57:00"/>
    <n v="1"/>
    <x v="0"/>
    <x v="6"/>
    <n v="18"/>
  </r>
  <r>
    <d v="2012-04-09T14:57:00"/>
    <n v="-1"/>
    <x v="0"/>
    <x v="6"/>
    <n v="17"/>
  </r>
  <r>
    <d v="2012-04-09T15:07:00"/>
    <n v="-1"/>
    <x v="0"/>
    <x v="7"/>
    <n v="16"/>
  </r>
  <r>
    <d v="2012-04-09T15:08:00"/>
    <n v="1"/>
    <x v="0"/>
    <x v="7"/>
    <n v="17"/>
  </r>
  <r>
    <d v="2012-04-09T15:09:00"/>
    <n v="-1"/>
    <x v="0"/>
    <x v="7"/>
    <n v="16"/>
  </r>
  <r>
    <d v="2012-04-09T15:13:00"/>
    <n v="-1"/>
    <x v="0"/>
    <x v="7"/>
    <n v="15"/>
  </r>
  <r>
    <d v="2012-04-09T15:22:00"/>
    <n v="-1"/>
    <x v="0"/>
    <x v="7"/>
    <n v="14"/>
  </r>
  <r>
    <d v="2012-04-09T15:24:00"/>
    <n v="-1"/>
    <x v="0"/>
    <x v="7"/>
    <n v="13"/>
  </r>
  <r>
    <d v="2012-04-09T15:36:00"/>
    <n v="1"/>
    <x v="0"/>
    <x v="7"/>
    <n v="14"/>
  </r>
  <r>
    <d v="2012-04-09T15:44:00"/>
    <n v="-1"/>
    <x v="0"/>
    <x v="7"/>
    <n v="13"/>
  </r>
  <r>
    <d v="2012-04-09T15:59:00"/>
    <n v="1"/>
    <x v="0"/>
    <x v="7"/>
    <n v="14"/>
  </r>
  <r>
    <d v="2012-04-09T16:10:00"/>
    <n v="-1"/>
    <x v="0"/>
    <x v="8"/>
    <n v="13"/>
  </r>
  <r>
    <d v="2012-04-09T16:13:00"/>
    <n v="-1"/>
    <x v="0"/>
    <x v="8"/>
    <n v="12"/>
  </r>
  <r>
    <d v="2012-04-09T16:19:00"/>
    <n v="1"/>
    <x v="0"/>
    <x v="8"/>
    <n v="13"/>
  </r>
  <r>
    <d v="2012-04-09T16:23:00"/>
    <n v="1"/>
    <x v="0"/>
    <x v="8"/>
    <n v="14"/>
  </r>
  <r>
    <d v="2012-04-09T16:23:00"/>
    <n v="-1"/>
    <x v="0"/>
    <x v="8"/>
    <n v="13"/>
  </r>
  <r>
    <d v="2012-04-09T16:26:00"/>
    <n v="-1"/>
    <x v="0"/>
    <x v="8"/>
    <n v="12"/>
  </r>
  <r>
    <d v="2012-04-09T16:41:00"/>
    <n v="-1"/>
    <x v="0"/>
    <x v="8"/>
    <n v="11"/>
  </r>
  <r>
    <d v="2012-04-09T16:48:00"/>
    <n v="-1"/>
    <x v="0"/>
    <x v="8"/>
    <n v="10"/>
  </r>
  <r>
    <d v="2012-04-09T16:54:00"/>
    <n v="1"/>
    <x v="0"/>
    <x v="8"/>
    <n v="11"/>
  </r>
  <r>
    <d v="2012-04-09T17:02:00"/>
    <n v="-1"/>
    <x v="0"/>
    <x v="9"/>
    <n v="10"/>
  </r>
  <r>
    <d v="2012-04-09T17:22:00"/>
    <n v="1"/>
    <x v="0"/>
    <x v="9"/>
    <n v="11"/>
  </r>
  <r>
    <d v="2012-04-09T17:28:00"/>
    <n v="-1"/>
    <x v="0"/>
    <x v="9"/>
    <n v="10"/>
  </r>
  <r>
    <d v="2012-04-09T17:34:00"/>
    <n v="-1"/>
    <x v="0"/>
    <x v="9"/>
    <n v="9"/>
  </r>
  <r>
    <d v="2012-04-09T17:35:00"/>
    <n v="-1"/>
    <x v="0"/>
    <x v="9"/>
    <n v="8"/>
  </r>
  <r>
    <d v="2012-04-09T17:36:00"/>
    <n v="-1"/>
    <x v="0"/>
    <x v="9"/>
    <n v="7"/>
  </r>
  <r>
    <d v="2012-04-09T17:47:00"/>
    <n v="1"/>
    <x v="0"/>
    <x v="9"/>
    <n v="8"/>
  </r>
  <r>
    <d v="2012-04-09T17:54:00"/>
    <n v="-1"/>
    <x v="0"/>
    <x v="9"/>
    <n v="7"/>
  </r>
  <r>
    <d v="2012-04-09T18:09:00"/>
    <n v="-1"/>
    <x v="0"/>
    <x v="10"/>
    <n v="6"/>
  </r>
  <r>
    <d v="2012-04-09T18:15:00"/>
    <n v="-1"/>
    <x v="0"/>
    <x v="10"/>
    <n v="5"/>
  </r>
  <r>
    <d v="2012-04-09T18:16:00"/>
    <n v="1"/>
    <x v="0"/>
    <x v="10"/>
    <n v="6"/>
  </r>
  <r>
    <d v="2012-04-09T18:31:00"/>
    <n v="1"/>
    <x v="0"/>
    <x v="10"/>
    <n v="7"/>
  </r>
  <r>
    <d v="2012-04-09T18:37:00"/>
    <n v="1"/>
    <x v="0"/>
    <x v="10"/>
    <n v="8"/>
  </r>
  <r>
    <d v="2012-04-09T18:47:00"/>
    <n v="1"/>
    <x v="0"/>
    <x v="10"/>
    <n v="9"/>
  </r>
  <r>
    <d v="2012-04-09T19:04:00"/>
    <n v="1"/>
    <x v="0"/>
    <x v="11"/>
    <n v="10"/>
  </r>
  <r>
    <d v="2012-04-09T19:05:00"/>
    <n v="-1"/>
    <x v="0"/>
    <x v="11"/>
    <n v="9"/>
  </r>
  <r>
    <d v="2012-04-09T19:12:00"/>
    <n v="1"/>
    <x v="0"/>
    <x v="11"/>
    <n v="10"/>
  </r>
  <r>
    <d v="2012-04-09T19:18:00"/>
    <n v="1"/>
    <x v="0"/>
    <x v="11"/>
    <n v="11"/>
  </r>
  <r>
    <d v="2012-04-09T19:26:00"/>
    <n v="1"/>
    <x v="0"/>
    <x v="11"/>
    <n v="12"/>
  </r>
  <r>
    <d v="2012-04-09T19:26:00"/>
    <n v="1"/>
    <x v="0"/>
    <x v="11"/>
    <n v="13"/>
  </r>
  <r>
    <d v="2012-04-09T19:36:00"/>
    <n v="-1"/>
    <x v="0"/>
    <x v="11"/>
    <n v="12"/>
  </r>
  <r>
    <d v="2012-04-09T19:37:00"/>
    <n v="1"/>
    <x v="0"/>
    <x v="11"/>
    <n v="13"/>
  </r>
  <r>
    <d v="2012-04-09T19:45:00"/>
    <n v="1"/>
    <x v="0"/>
    <x v="11"/>
    <n v="14"/>
  </r>
  <r>
    <d v="2012-04-09T19:50:00"/>
    <n v="1"/>
    <x v="0"/>
    <x v="11"/>
    <n v="15"/>
  </r>
  <r>
    <d v="2012-04-09T19:54:00"/>
    <n v="-1"/>
    <x v="0"/>
    <x v="11"/>
    <n v="14"/>
  </r>
  <r>
    <d v="2012-04-09T19:58:00"/>
    <n v="1"/>
    <x v="0"/>
    <x v="11"/>
    <n v="15"/>
  </r>
  <r>
    <d v="2012-04-09T20:00:00"/>
    <n v="-1"/>
    <x v="0"/>
    <x v="12"/>
    <n v="14"/>
  </r>
  <r>
    <d v="2012-04-09T20:01:00"/>
    <n v="-1"/>
    <x v="0"/>
    <x v="12"/>
    <n v="13"/>
  </r>
  <r>
    <d v="2012-04-09T20:04:00"/>
    <n v="1"/>
    <x v="0"/>
    <x v="12"/>
    <n v="14"/>
  </r>
  <r>
    <d v="2012-04-09T20:12:00"/>
    <n v="1"/>
    <x v="0"/>
    <x v="12"/>
    <n v="15"/>
  </r>
  <r>
    <d v="2012-04-09T20:22:00"/>
    <n v="1"/>
    <x v="0"/>
    <x v="12"/>
    <n v="16"/>
  </r>
  <r>
    <d v="2012-04-09T20:34:00"/>
    <n v="1"/>
    <x v="0"/>
    <x v="12"/>
    <n v="17"/>
  </r>
  <r>
    <d v="2012-04-09T20:40:00"/>
    <n v="-1"/>
    <x v="0"/>
    <x v="12"/>
    <n v="16"/>
  </r>
  <r>
    <d v="2012-04-09T20:41:00"/>
    <n v="-1"/>
    <x v="0"/>
    <x v="12"/>
    <n v="15"/>
  </r>
  <r>
    <d v="2012-04-09T20:44:00"/>
    <n v="1"/>
    <x v="0"/>
    <x v="12"/>
    <n v="16"/>
  </r>
  <r>
    <d v="2012-04-09T20:48:00"/>
    <n v="1"/>
    <x v="0"/>
    <x v="12"/>
    <n v="17"/>
  </r>
  <r>
    <d v="2012-04-09T20:57:00"/>
    <n v="-1"/>
    <x v="0"/>
    <x v="12"/>
    <n v="16"/>
  </r>
  <r>
    <d v="2012-04-09T21:00:00"/>
    <n v="1"/>
    <x v="0"/>
    <x v="13"/>
    <n v="17"/>
  </r>
  <r>
    <d v="2012-04-09T21:10:00"/>
    <n v="-1"/>
    <x v="0"/>
    <x v="13"/>
    <n v="16"/>
  </r>
  <r>
    <d v="2012-04-09T21:22:00"/>
    <n v="-1"/>
    <x v="0"/>
    <x v="13"/>
    <n v="15"/>
  </r>
  <r>
    <d v="2012-04-09T21:29:00"/>
    <n v="-1"/>
    <x v="0"/>
    <x v="13"/>
    <n v="14"/>
  </r>
  <r>
    <d v="2012-04-09T22:02:00"/>
    <n v="-1"/>
    <x v="0"/>
    <x v="14"/>
    <n v="13"/>
  </r>
  <r>
    <d v="2012-04-09T22:03:00"/>
    <n v="-1"/>
    <x v="0"/>
    <x v="14"/>
    <n v="12"/>
  </r>
  <r>
    <d v="2012-04-09T22:10:00"/>
    <n v="-1"/>
    <x v="0"/>
    <x v="14"/>
    <n v="11"/>
  </r>
  <r>
    <d v="2012-04-09T22:21:00"/>
    <n v="-1"/>
    <x v="0"/>
    <x v="14"/>
    <n v="10"/>
  </r>
  <r>
    <d v="2012-04-09T22:39:00"/>
    <n v="1"/>
    <x v="0"/>
    <x v="14"/>
    <n v="11"/>
  </r>
  <r>
    <d v="2012-04-09T22:45:00"/>
    <n v="1"/>
    <x v="0"/>
    <x v="14"/>
    <n v="12"/>
  </r>
  <r>
    <d v="2012-04-09T22:48:00"/>
    <n v="-1"/>
    <x v="0"/>
    <x v="14"/>
    <n v="11"/>
  </r>
  <r>
    <d v="2012-04-09T23:01:00"/>
    <n v="1"/>
    <x v="0"/>
    <x v="15"/>
    <n v="12"/>
  </r>
  <r>
    <d v="2012-04-09T23:26:00"/>
    <n v="1"/>
    <x v="0"/>
    <x v="15"/>
    <n v="13"/>
  </r>
  <r>
    <d v="2012-04-09T23:32:00"/>
    <n v="-1"/>
    <x v="0"/>
    <x v="15"/>
    <n v="12"/>
  </r>
  <r>
    <d v="2012-04-09T23:35:00"/>
    <n v="-1"/>
    <x v="0"/>
    <x v="15"/>
    <n v="11"/>
  </r>
  <r>
    <d v="2012-04-09T23:42:00"/>
    <n v="1"/>
    <x v="0"/>
    <x v="15"/>
    <n v="12"/>
  </r>
  <r>
    <d v="2012-04-09T23:54:00"/>
    <n v="1"/>
    <x v="0"/>
    <x v="15"/>
    <n v="13"/>
  </r>
  <r>
    <d v="2012-04-10T00:00:00"/>
    <n v="1"/>
    <x v="1"/>
    <x v="16"/>
    <n v="14"/>
  </r>
  <r>
    <d v="2012-04-10T00:07:00"/>
    <n v="-1"/>
    <x v="1"/>
    <x v="16"/>
    <n v="13"/>
  </r>
  <r>
    <d v="2012-04-10T00:09:00"/>
    <n v="1"/>
    <x v="1"/>
    <x v="16"/>
    <n v="14"/>
  </r>
  <r>
    <d v="2012-04-10T00:09:00"/>
    <n v="1"/>
    <x v="1"/>
    <x v="16"/>
    <n v="15"/>
  </r>
  <r>
    <d v="2012-04-10T00:09:00"/>
    <n v="-1"/>
    <x v="1"/>
    <x v="16"/>
    <n v="14"/>
  </r>
  <r>
    <d v="2012-04-10T00:23:00"/>
    <n v="-1"/>
    <x v="1"/>
    <x v="16"/>
    <n v="13"/>
  </r>
  <r>
    <d v="2012-04-10T00:31:00"/>
    <n v="-1"/>
    <x v="1"/>
    <x v="16"/>
    <n v="12"/>
  </r>
  <r>
    <d v="2012-04-10T00:32:00"/>
    <n v="-1"/>
    <x v="1"/>
    <x v="16"/>
    <n v="11"/>
  </r>
  <r>
    <d v="2012-04-10T00:34:00"/>
    <n v="1"/>
    <x v="1"/>
    <x v="16"/>
    <n v="12"/>
  </r>
  <r>
    <d v="2012-04-10T00:39:00"/>
    <n v="1"/>
    <x v="1"/>
    <x v="16"/>
    <n v="13"/>
  </r>
  <r>
    <d v="2012-04-10T00:46:00"/>
    <n v="-1"/>
    <x v="1"/>
    <x v="16"/>
    <n v="12"/>
  </r>
  <r>
    <d v="2012-04-10T00:50:00"/>
    <n v="-1"/>
    <x v="1"/>
    <x v="16"/>
    <n v="11"/>
  </r>
  <r>
    <d v="2012-04-10T01:18:00"/>
    <n v="-1"/>
    <x v="1"/>
    <x v="17"/>
    <n v="10"/>
  </r>
  <r>
    <d v="2012-04-10T01:19:00"/>
    <n v="-1"/>
    <x v="1"/>
    <x v="17"/>
    <n v="9"/>
  </r>
  <r>
    <d v="2012-04-10T01:23:00"/>
    <n v="1"/>
    <x v="1"/>
    <x v="17"/>
    <n v="10"/>
  </r>
  <r>
    <d v="2012-04-10T01:47:00"/>
    <n v="-1"/>
    <x v="1"/>
    <x v="17"/>
    <n v="9"/>
  </r>
  <r>
    <d v="2012-04-10T02:03:00"/>
    <n v="-1"/>
    <x v="1"/>
    <x v="18"/>
    <n v="8"/>
  </r>
  <r>
    <d v="2012-04-10T02:19:00"/>
    <n v="-1"/>
    <x v="1"/>
    <x v="18"/>
    <n v="7"/>
  </r>
  <r>
    <d v="2012-04-10T02:31:00"/>
    <n v="1"/>
    <x v="1"/>
    <x v="18"/>
    <n v="8"/>
  </r>
  <r>
    <d v="2012-04-10T02:44:00"/>
    <n v="-1"/>
    <x v="1"/>
    <x v="18"/>
    <n v="7"/>
  </r>
  <r>
    <d v="2012-04-10T02:54:00"/>
    <n v="-1"/>
    <x v="1"/>
    <x v="18"/>
    <n v="6"/>
  </r>
  <r>
    <d v="2012-04-10T03:04:00"/>
    <n v="-1"/>
    <x v="1"/>
    <x v="20"/>
    <n v="5"/>
  </r>
  <r>
    <d v="2012-04-10T03:11:00"/>
    <n v="-1"/>
    <x v="1"/>
    <x v="20"/>
    <n v="4"/>
  </r>
  <r>
    <d v="2012-04-10T03:12:00"/>
    <n v="-1"/>
    <x v="1"/>
    <x v="20"/>
    <n v="3"/>
  </r>
  <r>
    <d v="2012-04-10T04:27:00"/>
    <n v="-1"/>
    <x v="1"/>
    <x v="21"/>
    <n v="2"/>
  </r>
  <r>
    <d v="2012-04-10T08:15:00"/>
    <n v="1"/>
    <x v="1"/>
    <x v="0"/>
    <n v="3"/>
  </r>
  <r>
    <d v="2012-04-10T08:35:00"/>
    <n v="1"/>
    <x v="1"/>
    <x v="0"/>
    <n v="4"/>
  </r>
  <r>
    <d v="2012-04-10T09:10:00"/>
    <n v="1"/>
    <x v="1"/>
    <x v="1"/>
    <n v="5"/>
  </r>
  <r>
    <d v="2012-04-10T09:25:00"/>
    <n v="-1"/>
    <x v="1"/>
    <x v="1"/>
    <n v="4"/>
  </r>
  <r>
    <d v="2012-04-10T09:45:00"/>
    <n v="-1"/>
    <x v="1"/>
    <x v="1"/>
    <n v="3"/>
  </r>
  <r>
    <d v="2012-04-10T10:01:00"/>
    <n v="-1"/>
    <x v="1"/>
    <x v="2"/>
    <n v="2"/>
  </r>
  <r>
    <d v="2012-04-10T10:23:00"/>
    <n v="1"/>
    <x v="1"/>
    <x v="2"/>
    <n v="3"/>
  </r>
  <r>
    <d v="2012-04-10T10:34:00"/>
    <n v="1"/>
    <x v="1"/>
    <x v="2"/>
    <n v="4"/>
  </r>
  <r>
    <d v="2012-04-10T10:40:00"/>
    <n v="1"/>
    <x v="1"/>
    <x v="2"/>
    <n v="5"/>
  </r>
  <r>
    <d v="2012-04-10T10:51:00"/>
    <n v="1"/>
    <x v="1"/>
    <x v="2"/>
    <n v="6"/>
  </r>
  <r>
    <d v="2012-04-10T11:03:00"/>
    <n v="1"/>
    <x v="1"/>
    <x v="3"/>
    <n v="7"/>
  </r>
  <r>
    <d v="2012-04-10T11:12:00"/>
    <n v="-1"/>
    <x v="1"/>
    <x v="3"/>
    <n v="6"/>
  </r>
  <r>
    <d v="2012-04-10T11:23:00"/>
    <n v="1"/>
    <x v="1"/>
    <x v="3"/>
    <n v="7"/>
  </r>
  <r>
    <d v="2012-04-10T11:27:00"/>
    <n v="-1"/>
    <x v="1"/>
    <x v="3"/>
    <n v="6"/>
  </r>
  <r>
    <d v="2012-04-10T11:33:00"/>
    <n v="1"/>
    <x v="1"/>
    <x v="3"/>
    <n v="7"/>
  </r>
  <r>
    <d v="2012-04-10T11:42:00"/>
    <n v="1"/>
    <x v="1"/>
    <x v="3"/>
    <n v="8"/>
  </r>
  <r>
    <d v="2012-04-10T11:52:00"/>
    <n v="1"/>
    <x v="1"/>
    <x v="3"/>
    <n v="9"/>
  </r>
  <r>
    <d v="2012-04-10T12:01:00"/>
    <n v="1"/>
    <x v="1"/>
    <x v="4"/>
    <n v="10"/>
  </r>
  <r>
    <d v="2012-04-10T12:07:00"/>
    <n v="1"/>
    <x v="1"/>
    <x v="4"/>
    <n v="11"/>
  </r>
  <r>
    <d v="2012-04-10T12:25:00"/>
    <n v="-1"/>
    <x v="1"/>
    <x v="4"/>
    <n v="10"/>
  </r>
  <r>
    <d v="2012-04-10T12:26:00"/>
    <n v="-1"/>
    <x v="1"/>
    <x v="4"/>
    <n v="9"/>
  </r>
  <r>
    <d v="2012-04-10T12:31:00"/>
    <n v="-1"/>
    <x v="1"/>
    <x v="4"/>
    <n v="8"/>
  </r>
  <r>
    <d v="2012-04-10T12:47:00"/>
    <n v="1"/>
    <x v="1"/>
    <x v="4"/>
    <n v="9"/>
  </r>
  <r>
    <d v="2012-04-10T12:51:00"/>
    <n v="-1"/>
    <x v="1"/>
    <x v="4"/>
    <n v="8"/>
  </r>
  <r>
    <d v="2012-04-10T13:01:00"/>
    <n v="1"/>
    <x v="1"/>
    <x v="5"/>
    <n v="9"/>
  </r>
  <r>
    <d v="2012-04-10T13:08:00"/>
    <n v="-1"/>
    <x v="1"/>
    <x v="5"/>
    <n v="8"/>
  </r>
  <r>
    <d v="2012-04-10T13:17:00"/>
    <n v="1"/>
    <x v="1"/>
    <x v="5"/>
    <n v="9"/>
  </r>
  <r>
    <d v="2012-04-10T13:21:00"/>
    <n v="-1"/>
    <x v="1"/>
    <x v="5"/>
    <n v="8"/>
  </r>
  <r>
    <d v="2012-04-10T13:33:00"/>
    <n v="1"/>
    <x v="1"/>
    <x v="5"/>
    <n v="9"/>
  </r>
  <r>
    <d v="2012-04-10T13:35:00"/>
    <n v="1"/>
    <x v="1"/>
    <x v="5"/>
    <n v="10"/>
  </r>
  <r>
    <d v="2012-04-10T13:35:00"/>
    <n v="-1"/>
    <x v="1"/>
    <x v="5"/>
    <n v="9"/>
  </r>
  <r>
    <d v="2012-04-10T13:41:00"/>
    <n v="1"/>
    <x v="1"/>
    <x v="5"/>
    <n v="10"/>
  </r>
  <r>
    <d v="2012-04-10T13:55:00"/>
    <n v="1"/>
    <x v="1"/>
    <x v="5"/>
    <n v="11"/>
  </r>
  <r>
    <d v="2012-04-10T14:04:00"/>
    <n v="1"/>
    <x v="1"/>
    <x v="6"/>
    <n v="12"/>
  </r>
  <r>
    <d v="2012-04-10T14:09:00"/>
    <n v="-1"/>
    <x v="1"/>
    <x v="6"/>
    <n v="11"/>
  </r>
  <r>
    <d v="2012-04-10T14:24:00"/>
    <n v="1"/>
    <x v="1"/>
    <x v="6"/>
    <n v="12"/>
  </r>
  <r>
    <d v="2012-04-10T14:51:00"/>
    <n v="1"/>
    <x v="1"/>
    <x v="6"/>
    <n v="13"/>
  </r>
  <r>
    <d v="2012-04-10T15:13:00"/>
    <n v="-1"/>
    <x v="1"/>
    <x v="7"/>
    <n v="12"/>
  </r>
  <r>
    <d v="2012-04-10T15:16:00"/>
    <n v="-1"/>
    <x v="1"/>
    <x v="7"/>
    <n v="11"/>
  </r>
  <r>
    <d v="2012-04-10T15:17:00"/>
    <n v="-1"/>
    <x v="1"/>
    <x v="7"/>
    <n v="10"/>
  </r>
  <r>
    <d v="2012-04-10T15:27:00"/>
    <n v="-1"/>
    <x v="1"/>
    <x v="7"/>
    <n v="9"/>
  </r>
  <r>
    <d v="2012-04-10T15:29:00"/>
    <n v="-1"/>
    <x v="1"/>
    <x v="7"/>
    <n v="8"/>
  </r>
  <r>
    <d v="2012-04-10T15:37:00"/>
    <n v="1"/>
    <x v="1"/>
    <x v="7"/>
    <n v="9"/>
  </r>
  <r>
    <d v="2012-04-10T15:56:00"/>
    <n v="-1"/>
    <x v="1"/>
    <x v="7"/>
    <n v="8"/>
  </r>
  <r>
    <d v="2012-04-10T15:56:00"/>
    <n v="-1"/>
    <x v="1"/>
    <x v="7"/>
    <n v="7"/>
  </r>
  <r>
    <d v="2012-04-10T15:57:00"/>
    <n v="-1"/>
    <x v="1"/>
    <x v="7"/>
    <n v="6"/>
  </r>
  <r>
    <d v="2012-04-10T16:04:00"/>
    <n v="1"/>
    <x v="1"/>
    <x v="8"/>
    <n v="7"/>
  </r>
  <r>
    <d v="2012-04-10T16:04:00"/>
    <n v="-1"/>
    <x v="1"/>
    <x v="8"/>
    <n v="6"/>
  </r>
  <r>
    <d v="2012-04-10T16:05:00"/>
    <n v="-1"/>
    <x v="1"/>
    <x v="8"/>
    <n v="5"/>
  </r>
  <r>
    <d v="2012-04-10T16:16:00"/>
    <n v="-1"/>
    <x v="1"/>
    <x v="8"/>
    <n v="4"/>
  </r>
  <r>
    <d v="2012-04-10T17:19:00"/>
    <n v="1"/>
    <x v="1"/>
    <x v="9"/>
    <n v="5"/>
  </r>
  <r>
    <d v="2012-04-10T17:27:00"/>
    <n v="-1"/>
    <x v="1"/>
    <x v="9"/>
    <n v="4"/>
  </r>
  <r>
    <d v="2012-04-10T17:31:00"/>
    <n v="-1"/>
    <x v="1"/>
    <x v="9"/>
    <n v="3"/>
  </r>
  <r>
    <d v="2012-04-10T17:46:00"/>
    <n v="1"/>
    <x v="1"/>
    <x v="9"/>
    <n v="4"/>
  </r>
  <r>
    <d v="2012-04-10T17:52:00"/>
    <n v="-1"/>
    <x v="1"/>
    <x v="9"/>
    <n v="3"/>
  </r>
  <r>
    <d v="2012-04-10T18:23:00"/>
    <n v="1"/>
    <x v="1"/>
    <x v="10"/>
    <n v="4"/>
  </r>
  <r>
    <d v="2012-04-10T18:51:00"/>
    <n v="1"/>
    <x v="1"/>
    <x v="10"/>
    <n v="5"/>
  </r>
  <r>
    <d v="2012-04-10T19:15:00"/>
    <n v="1"/>
    <x v="1"/>
    <x v="11"/>
    <n v="6"/>
  </r>
  <r>
    <d v="2012-04-10T19:16:00"/>
    <n v="-1"/>
    <x v="1"/>
    <x v="11"/>
    <n v="5"/>
  </r>
  <r>
    <d v="2012-04-10T19:28:00"/>
    <n v="-1"/>
    <x v="1"/>
    <x v="11"/>
    <n v="4"/>
  </r>
  <r>
    <d v="2012-04-10T19:41:00"/>
    <n v="1"/>
    <x v="1"/>
    <x v="11"/>
    <n v="5"/>
  </r>
  <r>
    <d v="2012-04-10T19:53:00"/>
    <n v="1"/>
    <x v="1"/>
    <x v="11"/>
    <n v="6"/>
  </r>
  <r>
    <d v="2012-04-10T19:59:00"/>
    <n v="1"/>
    <x v="1"/>
    <x v="11"/>
    <n v="7"/>
  </r>
  <r>
    <d v="2012-04-10T19:59:00"/>
    <n v="-1"/>
    <x v="1"/>
    <x v="11"/>
    <n v="6"/>
  </r>
  <r>
    <d v="2012-04-10T20:07:00"/>
    <n v="1"/>
    <x v="1"/>
    <x v="12"/>
    <n v="7"/>
  </r>
  <r>
    <d v="2012-04-10T20:34:00"/>
    <n v="-1"/>
    <x v="1"/>
    <x v="12"/>
    <n v="6"/>
  </r>
  <r>
    <d v="2012-04-10T20:37:00"/>
    <n v="-1"/>
    <x v="1"/>
    <x v="12"/>
    <n v="5"/>
  </r>
  <r>
    <d v="2012-04-10T20:49:00"/>
    <n v="1"/>
    <x v="1"/>
    <x v="12"/>
    <n v="6"/>
  </r>
  <r>
    <d v="2012-04-10T21:03:00"/>
    <n v="1"/>
    <x v="1"/>
    <x v="13"/>
    <n v="7"/>
  </r>
  <r>
    <d v="2012-04-10T21:12:00"/>
    <n v="-1"/>
    <x v="1"/>
    <x v="13"/>
    <n v="6"/>
  </r>
  <r>
    <d v="2012-04-10T21:32:00"/>
    <n v="1"/>
    <x v="1"/>
    <x v="13"/>
    <n v="7"/>
  </r>
  <r>
    <d v="2012-04-10T21:36:00"/>
    <n v="1"/>
    <x v="1"/>
    <x v="13"/>
    <n v="8"/>
  </r>
  <r>
    <d v="2012-04-10T21:38:00"/>
    <n v="-1"/>
    <x v="1"/>
    <x v="13"/>
    <n v="7"/>
  </r>
  <r>
    <d v="2012-04-10T21:43:00"/>
    <n v="1"/>
    <x v="1"/>
    <x v="13"/>
    <n v="8"/>
  </r>
  <r>
    <d v="2012-04-10T21:43:00"/>
    <n v="1"/>
    <x v="1"/>
    <x v="13"/>
    <n v="9"/>
  </r>
  <r>
    <d v="2012-04-10T21:50:00"/>
    <n v="1"/>
    <x v="1"/>
    <x v="13"/>
    <n v="10"/>
  </r>
  <r>
    <d v="2012-04-10T21:50:00"/>
    <n v="-1"/>
    <x v="1"/>
    <x v="13"/>
    <n v="9"/>
  </r>
  <r>
    <d v="2012-04-10T21:52:00"/>
    <n v="-1"/>
    <x v="1"/>
    <x v="13"/>
    <n v="8"/>
  </r>
  <r>
    <d v="2012-04-10T21:57:00"/>
    <n v="-1"/>
    <x v="1"/>
    <x v="13"/>
    <n v="7"/>
  </r>
  <r>
    <d v="2012-04-10T22:10:00"/>
    <n v="-1"/>
    <x v="1"/>
    <x v="14"/>
    <n v="6"/>
  </r>
  <r>
    <d v="2012-04-10T22:12:00"/>
    <n v="1"/>
    <x v="1"/>
    <x v="14"/>
    <n v="7"/>
  </r>
  <r>
    <d v="2012-04-10T22:37:00"/>
    <n v="-1"/>
    <x v="1"/>
    <x v="14"/>
    <n v="6"/>
  </r>
  <r>
    <d v="2012-04-10T22:48:00"/>
    <n v="-1"/>
    <x v="1"/>
    <x v="14"/>
    <n v="5"/>
  </r>
  <r>
    <d v="2012-04-10T22:53:00"/>
    <n v="-1"/>
    <x v="1"/>
    <x v="14"/>
    <n v="4"/>
  </r>
  <r>
    <d v="2012-04-10T22:56:00"/>
    <n v="1"/>
    <x v="1"/>
    <x v="14"/>
    <n v="5"/>
  </r>
  <r>
    <d v="2012-04-10T23:08:00"/>
    <n v="1"/>
    <x v="1"/>
    <x v="15"/>
    <n v="6"/>
  </r>
  <r>
    <d v="2012-04-10T23:19:00"/>
    <n v="1"/>
    <x v="1"/>
    <x v="15"/>
    <n v="7"/>
  </r>
  <r>
    <d v="2012-04-10T23:31:00"/>
    <n v="-1"/>
    <x v="1"/>
    <x v="15"/>
    <n v="6"/>
  </r>
  <r>
    <d v="2012-04-11T00:05:00"/>
    <n v="-1"/>
    <x v="2"/>
    <x v="16"/>
    <n v="5"/>
  </r>
  <r>
    <d v="2012-04-11T00:06:00"/>
    <n v="-1"/>
    <x v="2"/>
    <x v="16"/>
    <n v="4"/>
  </r>
  <r>
    <d v="2012-04-11T00:11:00"/>
    <n v="-1"/>
    <x v="2"/>
    <x v="16"/>
    <n v="3"/>
  </r>
  <r>
    <d v="2012-04-11T00:40:00"/>
    <n v="-1"/>
    <x v="2"/>
    <x v="16"/>
    <n v="2"/>
  </r>
  <r>
    <d v="2012-04-11T04:58:00"/>
    <n v="1"/>
    <x v="2"/>
    <x v="21"/>
    <n v="3"/>
  </r>
  <r>
    <d v="2012-04-11T07:00:00"/>
    <n v="1"/>
    <x v="2"/>
    <x v="23"/>
    <n v="4"/>
  </r>
  <r>
    <d v="2012-04-11T07:23:00"/>
    <n v="1"/>
    <x v="2"/>
    <x v="19"/>
    <n v="5"/>
  </r>
  <r>
    <d v="2012-04-11T07:56:00"/>
    <n v="-1"/>
    <x v="2"/>
    <x v="19"/>
    <n v="4"/>
  </r>
  <r>
    <d v="2012-04-11T09:09:00"/>
    <n v="-1"/>
    <x v="2"/>
    <x v="1"/>
    <n v="3"/>
  </r>
  <r>
    <d v="2012-04-11T09:20:00"/>
    <n v="1"/>
    <x v="2"/>
    <x v="1"/>
    <n v="4"/>
  </r>
  <r>
    <d v="2012-04-11T09:25:00"/>
    <n v="1"/>
    <x v="2"/>
    <x v="1"/>
    <n v="5"/>
  </r>
  <r>
    <d v="2012-04-11T09:49:00"/>
    <n v="-1"/>
    <x v="2"/>
    <x v="1"/>
    <n v="4"/>
  </r>
  <r>
    <d v="2012-04-11T10:15:00"/>
    <n v="-1"/>
    <x v="2"/>
    <x v="2"/>
    <n v="3"/>
  </r>
  <r>
    <d v="2012-04-11T10:22:00"/>
    <n v="-1"/>
    <x v="2"/>
    <x v="2"/>
    <n v="2"/>
  </r>
  <r>
    <d v="2012-04-11T10:50:00"/>
    <n v="-1"/>
    <x v="2"/>
    <x v="2"/>
    <n v="1"/>
  </r>
  <r>
    <d v="2012-04-11T10:57:00"/>
    <n v="1"/>
    <x v="2"/>
    <x v="2"/>
    <n v="2"/>
  </r>
  <r>
    <d v="2012-04-11T11:33:00"/>
    <n v="1"/>
    <x v="2"/>
    <x v="3"/>
    <n v="3"/>
  </r>
  <r>
    <d v="2012-04-11T12:11:00"/>
    <n v="1"/>
    <x v="2"/>
    <x v="4"/>
    <n v="4"/>
  </r>
  <r>
    <d v="2012-04-11T12:11:00"/>
    <n v="-1"/>
    <x v="2"/>
    <x v="4"/>
    <n v="3"/>
  </r>
  <r>
    <d v="2012-04-11T12:24:00"/>
    <n v="1"/>
    <x v="2"/>
    <x v="4"/>
    <n v="4"/>
  </r>
  <r>
    <d v="2012-04-11T12:24:00"/>
    <n v="1"/>
    <x v="2"/>
    <x v="4"/>
    <n v="5"/>
  </r>
  <r>
    <d v="2012-04-11T12:29:00"/>
    <n v="-1"/>
    <x v="2"/>
    <x v="4"/>
    <n v="4"/>
  </r>
  <r>
    <d v="2012-04-11T12:33:00"/>
    <n v="1"/>
    <x v="2"/>
    <x v="4"/>
    <n v="5"/>
  </r>
  <r>
    <d v="2012-04-11T12:57:00"/>
    <n v="1"/>
    <x v="2"/>
    <x v="4"/>
    <n v="6"/>
  </r>
  <r>
    <d v="2012-04-11T12:57:00"/>
    <n v="1"/>
    <x v="2"/>
    <x v="4"/>
    <n v="7"/>
  </r>
  <r>
    <d v="2012-04-11T13:12:00"/>
    <n v="1"/>
    <x v="2"/>
    <x v="5"/>
    <n v="8"/>
  </r>
  <r>
    <d v="2012-04-11T13:21:00"/>
    <n v="1"/>
    <x v="2"/>
    <x v="5"/>
    <n v="9"/>
  </r>
  <r>
    <d v="2012-04-11T13:39:00"/>
    <n v="1"/>
    <x v="2"/>
    <x v="5"/>
    <n v="10"/>
  </r>
  <r>
    <d v="2012-04-11T14:17:00"/>
    <n v="-1"/>
    <x v="2"/>
    <x v="6"/>
    <n v="9"/>
  </r>
  <r>
    <d v="2012-04-11T14:45:00"/>
    <n v="1"/>
    <x v="2"/>
    <x v="6"/>
    <n v="10"/>
  </r>
  <r>
    <d v="2012-04-11T14:56:00"/>
    <n v="1"/>
    <x v="2"/>
    <x v="6"/>
    <n v="11"/>
  </r>
  <r>
    <d v="2012-04-11T14:56:00"/>
    <n v="-1"/>
    <x v="2"/>
    <x v="6"/>
    <n v="10"/>
  </r>
  <r>
    <d v="2012-04-11T15:02:00"/>
    <n v="-1"/>
    <x v="2"/>
    <x v="7"/>
    <n v="9"/>
  </r>
  <r>
    <d v="2012-04-11T15:03:00"/>
    <n v="1"/>
    <x v="2"/>
    <x v="7"/>
    <n v="10"/>
  </r>
  <r>
    <d v="2012-04-11T15:12:00"/>
    <n v="-1"/>
    <x v="2"/>
    <x v="7"/>
    <n v="9"/>
  </r>
  <r>
    <d v="2012-04-11T15:40:00"/>
    <n v="-1"/>
    <x v="2"/>
    <x v="7"/>
    <n v="8"/>
  </r>
  <r>
    <d v="2012-04-11T15:51:00"/>
    <n v="-1"/>
    <x v="2"/>
    <x v="7"/>
    <n v="7"/>
  </r>
  <r>
    <d v="2012-04-11T16:16:00"/>
    <n v="-1"/>
    <x v="2"/>
    <x v="8"/>
    <n v="6"/>
  </r>
  <r>
    <d v="2012-04-11T16:19:00"/>
    <n v="1"/>
    <x v="2"/>
    <x v="8"/>
    <n v="7"/>
  </r>
  <r>
    <d v="2012-04-11T16:28:00"/>
    <n v="1"/>
    <x v="2"/>
    <x v="8"/>
    <n v="8"/>
  </r>
  <r>
    <d v="2012-04-11T16:34:00"/>
    <n v="-1"/>
    <x v="2"/>
    <x v="8"/>
    <n v="7"/>
  </r>
  <r>
    <d v="2012-04-11T16:34:00"/>
    <n v="-1"/>
    <x v="2"/>
    <x v="8"/>
    <n v="6"/>
  </r>
  <r>
    <d v="2012-04-11T16:48:00"/>
    <n v="-1"/>
    <x v="2"/>
    <x v="8"/>
    <n v="5"/>
  </r>
  <r>
    <d v="2012-04-11T16:49:00"/>
    <n v="1"/>
    <x v="2"/>
    <x v="8"/>
    <n v="6"/>
  </r>
  <r>
    <d v="2012-04-11T16:49:00"/>
    <n v="-1"/>
    <x v="2"/>
    <x v="8"/>
    <n v="5"/>
  </r>
  <r>
    <d v="2012-04-11T16:55:00"/>
    <n v="-1"/>
    <x v="2"/>
    <x v="8"/>
    <n v="4"/>
  </r>
  <r>
    <d v="2012-04-11T17:17:00"/>
    <n v="1"/>
    <x v="2"/>
    <x v="9"/>
    <n v="5"/>
  </r>
  <r>
    <d v="2012-04-11T17:29:00"/>
    <n v="1"/>
    <x v="2"/>
    <x v="9"/>
    <n v="6"/>
  </r>
  <r>
    <d v="2012-04-11T17:31:00"/>
    <n v="-1"/>
    <x v="2"/>
    <x v="9"/>
    <n v="5"/>
  </r>
  <r>
    <d v="2012-04-11T17:36:00"/>
    <n v="1"/>
    <x v="2"/>
    <x v="9"/>
    <n v="6"/>
  </r>
  <r>
    <d v="2012-04-11T17:40:00"/>
    <n v="-1"/>
    <x v="2"/>
    <x v="9"/>
    <n v="5"/>
  </r>
  <r>
    <d v="2012-04-11T17:44:00"/>
    <n v="1"/>
    <x v="2"/>
    <x v="9"/>
    <n v="6"/>
  </r>
  <r>
    <d v="2012-04-11T17:45:00"/>
    <n v="-1"/>
    <x v="2"/>
    <x v="9"/>
    <n v="5"/>
  </r>
  <r>
    <d v="2012-04-11T17:51:00"/>
    <n v="1"/>
    <x v="2"/>
    <x v="9"/>
    <n v="6"/>
  </r>
  <r>
    <d v="2012-04-11T17:58:00"/>
    <n v="1"/>
    <x v="2"/>
    <x v="9"/>
    <n v="7"/>
  </r>
  <r>
    <d v="2012-04-11T18:06:00"/>
    <n v="1"/>
    <x v="2"/>
    <x v="10"/>
    <n v="8"/>
  </r>
  <r>
    <d v="2012-04-11T18:08:00"/>
    <n v="-1"/>
    <x v="2"/>
    <x v="10"/>
    <n v="7"/>
  </r>
  <r>
    <d v="2012-04-11T18:12:00"/>
    <n v="1"/>
    <x v="2"/>
    <x v="10"/>
    <n v="8"/>
  </r>
  <r>
    <d v="2012-04-11T18:19:00"/>
    <n v="1"/>
    <x v="2"/>
    <x v="10"/>
    <n v="9"/>
  </r>
  <r>
    <d v="2012-04-11T18:26:00"/>
    <n v="1"/>
    <x v="2"/>
    <x v="10"/>
    <n v="10"/>
  </r>
  <r>
    <d v="2012-04-11T18:31:00"/>
    <n v="1"/>
    <x v="2"/>
    <x v="10"/>
    <n v="11"/>
  </r>
  <r>
    <d v="2012-04-11T18:36:00"/>
    <n v="1"/>
    <x v="2"/>
    <x v="10"/>
    <n v="12"/>
  </r>
  <r>
    <d v="2012-04-11T18:43:00"/>
    <n v="1"/>
    <x v="2"/>
    <x v="10"/>
    <n v="13"/>
  </r>
  <r>
    <d v="2012-04-11T18:50:00"/>
    <n v="1"/>
    <x v="2"/>
    <x v="10"/>
    <n v="14"/>
  </r>
  <r>
    <d v="2012-04-11T18:51:00"/>
    <n v="-1"/>
    <x v="2"/>
    <x v="10"/>
    <n v="13"/>
  </r>
  <r>
    <d v="2012-04-11T18:53:00"/>
    <n v="-1"/>
    <x v="2"/>
    <x v="10"/>
    <n v="12"/>
  </r>
  <r>
    <d v="2012-04-11T19:15:00"/>
    <n v="-1"/>
    <x v="2"/>
    <x v="11"/>
    <n v="11"/>
  </r>
  <r>
    <d v="2012-04-11T19:17:00"/>
    <n v="1"/>
    <x v="2"/>
    <x v="11"/>
    <n v="12"/>
  </r>
  <r>
    <d v="2012-04-11T19:18:00"/>
    <n v="-1"/>
    <x v="2"/>
    <x v="11"/>
    <n v="11"/>
  </r>
  <r>
    <d v="2012-04-11T19:22:00"/>
    <n v="-1"/>
    <x v="2"/>
    <x v="11"/>
    <n v="10"/>
  </r>
  <r>
    <d v="2012-04-11T19:26:00"/>
    <n v="1"/>
    <x v="2"/>
    <x v="11"/>
    <n v="11"/>
  </r>
  <r>
    <d v="2012-04-11T19:26:00"/>
    <n v="-1"/>
    <x v="2"/>
    <x v="11"/>
    <n v="10"/>
  </r>
  <r>
    <d v="2012-04-11T19:30:00"/>
    <n v="-1"/>
    <x v="2"/>
    <x v="11"/>
    <n v="9"/>
  </r>
  <r>
    <d v="2012-04-11T19:31:00"/>
    <n v="-1"/>
    <x v="2"/>
    <x v="11"/>
    <n v="8"/>
  </r>
  <r>
    <d v="2012-04-11T19:36:00"/>
    <n v="-1"/>
    <x v="2"/>
    <x v="11"/>
    <n v="7"/>
  </r>
  <r>
    <d v="2012-04-11T19:37:00"/>
    <n v="-1"/>
    <x v="2"/>
    <x v="11"/>
    <n v="6"/>
  </r>
  <r>
    <d v="2012-04-11T19:42:00"/>
    <n v="1"/>
    <x v="2"/>
    <x v="11"/>
    <n v="7"/>
  </r>
  <r>
    <d v="2012-04-11T20:07:00"/>
    <n v="-1"/>
    <x v="2"/>
    <x v="12"/>
    <n v="6"/>
  </r>
  <r>
    <d v="2012-04-11T20:26:00"/>
    <n v="-1"/>
    <x v="2"/>
    <x v="12"/>
    <n v="5"/>
  </r>
  <r>
    <d v="2012-04-11T20:29:00"/>
    <n v="1"/>
    <x v="2"/>
    <x v="12"/>
    <n v="6"/>
  </r>
  <r>
    <d v="2012-04-11T20:37:00"/>
    <n v="1"/>
    <x v="2"/>
    <x v="12"/>
    <n v="7"/>
  </r>
  <r>
    <d v="2012-04-11T20:46:00"/>
    <n v="1"/>
    <x v="2"/>
    <x v="12"/>
    <n v="8"/>
  </r>
  <r>
    <d v="2012-04-11T20:56:00"/>
    <n v="1"/>
    <x v="2"/>
    <x v="12"/>
    <n v="9"/>
  </r>
  <r>
    <d v="2012-04-11T20:58:00"/>
    <n v="-1"/>
    <x v="2"/>
    <x v="12"/>
    <n v="8"/>
  </r>
  <r>
    <d v="2012-04-11T21:11:00"/>
    <n v="-1"/>
    <x v="2"/>
    <x v="13"/>
    <n v="7"/>
  </r>
  <r>
    <d v="2012-04-11T21:12:00"/>
    <n v="-1"/>
    <x v="2"/>
    <x v="13"/>
    <n v="6"/>
  </r>
  <r>
    <d v="2012-04-11T21:22:00"/>
    <n v="1"/>
    <x v="2"/>
    <x v="13"/>
    <n v="7"/>
  </r>
  <r>
    <d v="2012-04-11T21:35:00"/>
    <n v="1"/>
    <x v="2"/>
    <x v="13"/>
    <n v="8"/>
  </r>
  <r>
    <d v="2012-04-11T21:38:00"/>
    <n v="-1"/>
    <x v="2"/>
    <x v="13"/>
    <n v="7"/>
  </r>
  <r>
    <d v="2012-04-11T21:52:00"/>
    <n v="-1"/>
    <x v="2"/>
    <x v="13"/>
    <n v="6"/>
  </r>
  <r>
    <d v="2012-04-11T22:14:00"/>
    <n v="-1"/>
    <x v="2"/>
    <x v="14"/>
    <n v="5"/>
  </r>
  <r>
    <d v="2012-04-11T22:16:00"/>
    <n v="-1"/>
    <x v="2"/>
    <x v="14"/>
    <n v="4"/>
  </r>
  <r>
    <d v="2012-04-11T22:27:00"/>
    <n v="-1"/>
    <x v="2"/>
    <x v="14"/>
    <n v="3"/>
  </r>
  <r>
    <d v="2012-04-11T22:36:00"/>
    <n v="-1"/>
    <x v="2"/>
    <x v="14"/>
    <n v="2"/>
  </r>
  <r>
    <d v="2012-04-11T22:40:00"/>
    <n v="-1"/>
    <x v="2"/>
    <x v="14"/>
    <n v="1"/>
  </r>
  <r>
    <d v="2012-04-11T22:45:00"/>
    <n v="1"/>
    <x v="2"/>
    <x v="14"/>
    <n v="2"/>
  </r>
  <r>
    <d v="2012-04-11T22:57:00"/>
    <n v="-1"/>
    <x v="2"/>
    <x v="14"/>
    <n v="1"/>
  </r>
  <r>
    <d v="2012-04-11T23:09:00"/>
    <n v="1"/>
    <x v="2"/>
    <x v="15"/>
    <n v="2"/>
  </r>
  <r>
    <d v="2012-04-11T23:55:00"/>
    <n v="-1"/>
    <x v="2"/>
    <x v="15"/>
    <n v="1"/>
  </r>
  <r>
    <d v="2012-04-12T00:04:00"/>
    <n v="-1"/>
    <x v="3"/>
    <x v="16"/>
    <n v="0"/>
  </r>
  <r>
    <d v="2012-04-12T00:29:00"/>
    <n v="1"/>
    <x v="3"/>
    <x v="16"/>
    <n v="1"/>
  </r>
  <r>
    <d v="2012-04-12T00:35:00"/>
    <n v="1"/>
    <x v="3"/>
    <x v="16"/>
    <n v="2"/>
  </r>
  <r>
    <d v="2012-04-12T01:51:00"/>
    <n v="-1"/>
    <x v="3"/>
    <x v="17"/>
    <n v="1"/>
  </r>
  <r>
    <d v="2012-04-12T02:20:00"/>
    <n v="1"/>
    <x v="3"/>
    <x v="18"/>
    <n v="2"/>
  </r>
  <r>
    <d v="2012-04-12T02:20:00"/>
    <n v="-1"/>
    <x v="3"/>
    <x v="18"/>
    <n v="1"/>
  </r>
  <r>
    <d v="2012-04-12T05:48:00"/>
    <n v="1"/>
    <x v="3"/>
    <x v="22"/>
    <n v="2"/>
  </r>
  <r>
    <d v="2012-04-12T06:23:00"/>
    <n v="-1"/>
    <x v="3"/>
    <x v="23"/>
    <n v="1"/>
  </r>
  <r>
    <d v="2012-04-12T08:00:00"/>
    <n v="1"/>
    <x v="3"/>
    <x v="0"/>
    <n v="2"/>
  </r>
  <r>
    <d v="2012-04-12T09:11:00"/>
    <n v="-1"/>
    <x v="3"/>
    <x v="1"/>
    <n v="1"/>
  </r>
  <r>
    <d v="2012-04-12T10:01:00"/>
    <n v="1"/>
    <x v="3"/>
    <x v="2"/>
    <n v="2"/>
  </r>
  <r>
    <d v="2012-04-12T10:10:00"/>
    <n v="1"/>
    <x v="3"/>
    <x v="2"/>
    <n v="3"/>
  </r>
  <r>
    <d v="2012-04-12T10:21:00"/>
    <n v="1"/>
    <x v="3"/>
    <x v="2"/>
    <n v="4"/>
  </r>
  <r>
    <d v="2012-04-12T10:36:00"/>
    <n v="1"/>
    <x v="3"/>
    <x v="2"/>
    <n v="5"/>
  </r>
  <r>
    <d v="2012-04-12T10:48:00"/>
    <n v="1"/>
    <x v="3"/>
    <x v="2"/>
    <n v="6"/>
  </r>
  <r>
    <d v="2012-04-12T11:14:00"/>
    <n v="1"/>
    <x v="3"/>
    <x v="3"/>
    <n v="7"/>
  </r>
  <r>
    <d v="2012-04-12T11:14:00"/>
    <n v="1"/>
    <x v="3"/>
    <x v="3"/>
    <n v="8"/>
  </r>
  <r>
    <d v="2012-04-12T11:19:00"/>
    <n v="-1"/>
    <x v="3"/>
    <x v="3"/>
    <n v="7"/>
  </r>
  <r>
    <d v="2012-04-12T11:27:00"/>
    <n v="1"/>
    <x v="3"/>
    <x v="3"/>
    <n v="8"/>
  </r>
  <r>
    <d v="2012-04-12T11:27:00"/>
    <n v="1"/>
    <x v="3"/>
    <x v="3"/>
    <n v="9"/>
  </r>
  <r>
    <d v="2012-04-12T11:28:00"/>
    <n v="-1"/>
    <x v="3"/>
    <x v="3"/>
    <n v="8"/>
  </r>
  <r>
    <d v="2012-04-12T11:35:00"/>
    <n v="-1"/>
    <x v="3"/>
    <x v="3"/>
    <n v="7"/>
  </r>
  <r>
    <d v="2012-04-12T11:36:00"/>
    <n v="1"/>
    <x v="3"/>
    <x v="3"/>
    <n v="8"/>
  </r>
  <r>
    <d v="2012-04-12T11:44:00"/>
    <n v="-1"/>
    <x v="3"/>
    <x v="3"/>
    <n v="7"/>
  </r>
  <r>
    <d v="2012-04-12T11:50:00"/>
    <n v="1"/>
    <x v="3"/>
    <x v="3"/>
    <n v="8"/>
  </r>
  <r>
    <d v="2012-04-12T11:56:00"/>
    <n v="1"/>
    <x v="3"/>
    <x v="3"/>
    <n v="9"/>
  </r>
  <r>
    <d v="2012-04-12T12:04:00"/>
    <n v="1"/>
    <x v="3"/>
    <x v="4"/>
    <n v="10"/>
  </r>
  <r>
    <d v="2012-04-12T12:04:00"/>
    <n v="-1"/>
    <x v="3"/>
    <x v="4"/>
    <n v="9"/>
  </r>
  <r>
    <d v="2012-04-12T12:16:00"/>
    <n v="-1"/>
    <x v="3"/>
    <x v="4"/>
    <n v="8"/>
  </r>
  <r>
    <d v="2012-04-12T12:20:00"/>
    <n v="1"/>
    <x v="3"/>
    <x v="4"/>
    <n v="9"/>
  </r>
  <r>
    <d v="2012-04-12T12:31:00"/>
    <n v="1"/>
    <x v="3"/>
    <x v="4"/>
    <n v="10"/>
  </r>
  <r>
    <d v="2012-04-12T12:39:00"/>
    <n v="-1"/>
    <x v="3"/>
    <x v="4"/>
    <n v="9"/>
  </r>
  <r>
    <d v="2012-04-12T12:50:00"/>
    <n v="1"/>
    <x v="3"/>
    <x v="4"/>
    <n v="10"/>
  </r>
  <r>
    <d v="2012-04-12T12:59:00"/>
    <n v="1"/>
    <x v="3"/>
    <x v="4"/>
    <n v="11"/>
  </r>
  <r>
    <d v="2012-04-12T13:05:00"/>
    <n v="-1"/>
    <x v="3"/>
    <x v="5"/>
    <n v="10"/>
  </r>
  <r>
    <d v="2012-04-12T13:09:00"/>
    <n v="1"/>
    <x v="3"/>
    <x v="5"/>
    <n v="11"/>
  </r>
  <r>
    <d v="2012-04-12T13:20:00"/>
    <n v="1"/>
    <x v="3"/>
    <x v="5"/>
    <n v="12"/>
  </r>
  <r>
    <d v="2012-04-12T13:23:00"/>
    <n v="-1"/>
    <x v="3"/>
    <x v="5"/>
    <n v="11"/>
  </r>
  <r>
    <d v="2012-04-12T13:25:00"/>
    <n v="-1"/>
    <x v="3"/>
    <x v="5"/>
    <n v="10"/>
  </r>
  <r>
    <d v="2012-04-12T13:29:00"/>
    <n v="1"/>
    <x v="3"/>
    <x v="5"/>
    <n v="11"/>
  </r>
  <r>
    <d v="2012-04-12T13:43:00"/>
    <n v="1"/>
    <x v="3"/>
    <x v="5"/>
    <n v="12"/>
  </r>
  <r>
    <d v="2012-04-12T13:53:00"/>
    <n v="1"/>
    <x v="3"/>
    <x v="5"/>
    <n v="13"/>
  </r>
  <r>
    <d v="2012-04-12T13:57:00"/>
    <n v="-1"/>
    <x v="3"/>
    <x v="5"/>
    <n v="12"/>
  </r>
  <r>
    <d v="2012-04-12T14:00:00"/>
    <n v="1"/>
    <x v="3"/>
    <x v="6"/>
    <n v="13"/>
  </r>
  <r>
    <d v="2012-04-12T14:06:00"/>
    <n v="1"/>
    <x v="3"/>
    <x v="6"/>
    <n v="14"/>
  </r>
  <r>
    <d v="2012-04-12T14:07:00"/>
    <n v="-1"/>
    <x v="3"/>
    <x v="6"/>
    <n v="13"/>
  </r>
  <r>
    <d v="2012-04-12T14:22:00"/>
    <n v="-1"/>
    <x v="3"/>
    <x v="6"/>
    <n v="12"/>
  </r>
  <r>
    <d v="2012-04-12T14:26:00"/>
    <n v="1"/>
    <x v="3"/>
    <x v="6"/>
    <n v="13"/>
  </r>
  <r>
    <d v="2012-04-12T14:34:00"/>
    <n v="1"/>
    <x v="3"/>
    <x v="6"/>
    <n v="14"/>
  </r>
  <r>
    <d v="2012-04-12T14:39:00"/>
    <n v="1"/>
    <x v="3"/>
    <x v="6"/>
    <n v="15"/>
  </r>
  <r>
    <d v="2012-04-12T14:52:00"/>
    <n v="1"/>
    <x v="3"/>
    <x v="6"/>
    <n v="16"/>
  </r>
  <r>
    <d v="2012-04-12T14:57:00"/>
    <n v="1"/>
    <x v="3"/>
    <x v="6"/>
    <n v="17"/>
  </r>
  <r>
    <d v="2012-04-12T15:00:00"/>
    <n v="-1"/>
    <x v="3"/>
    <x v="7"/>
    <n v="16"/>
  </r>
  <r>
    <d v="2012-04-12T15:02:00"/>
    <n v="1"/>
    <x v="3"/>
    <x v="7"/>
    <n v="17"/>
  </r>
  <r>
    <d v="2012-04-12T15:17:00"/>
    <n v="-1"/>
    <x v="3"/>
    <x v="7"/>
    <n v="16"/>
  </r>
  <r>
    <d v="2012-04-12T15:18:00"/>
    <n v="1"/>
    <x v="3"/>
    <x v="7"/>
    <n v="17"/>
  </r>
  <r>
    <d v="2012-04-12T15:21:00"/>
    <n v="1"/>
    <x v="3"/>
    <x v="7"/>
    <n v="18"/>
  </r>
  <r>
    <d v="2012-04-12T15:31:00"/>
    <n v="1"/>
    <x v="3"/>
    <x v="7"/>
    <n v="19"/>
  </r>
  <r>
    <d v="2012-04-12T15:43:00"/>
    <n v="-1"/>
    <x v="3"/>
    <x v="7"/>
    <n v="18"/>
  </r>
  <r>
    <d v="2012-04-12T15:48:00"/>
    <n v="1"/>
    <x v="3"/>
    <x v="7"/>
    <n v="19"/>
  </r>
  <r>
    <d v="2012-04-12T15:55:00"/>
    <n v="-1"/>
    <x v="3"/>
    <x v="7"/>
    <n v="18"/>
  </r>
  <r>
    <d v="2012-04-12T15:56:00"/>
    <n v="-1"/>
    <x v="3"/>
    <x v="7"/>
    <n v="17"/>
  </r>
  <r>
    <d v="2012-04-12T15:59:00"/>
    <n v="-1"/>
    <x v="3"/>
    <x v="7"/>
    <n v="16"/>
  </r>
  <r>
    <d v="2012-04-12T16:13:00"/>
    <n v="-1"/>
    <x v="3"/>
    <x v="8"/>
    <n v="15"/>
  </r>
  <r>
    <d v="2012-04-12T16:13:00"/>
    <n v="-1"/>
    <x v="3"/>
    <x v="8"/>
    <n v="14"/>
  </r>
  <r>
    <d v="2012-04-12T16:22:00"/>
    <n v="-1"/>
    <x v="3"/>
    <x v="8"/>
    <n v="13"/>
  </r>
  <r>
    <d v="2012-04-12T16:24:00"/>
    <n v="-1"/>
    <x v="3"/>
    <x v="8"/>
    <n v="12"/>
  </r>
  <r>
    <d v="2012-04-12T16:24:00"/>
    <n v="-1"/>
    <x v="3"/>
    <x v="8"/>
    <n v="11"/>
  </r>
  <r>
    <d v="2012-04-12T16:25:00"/>
    <n v="-1"/>
    <x v="3"/>
    <x v="8"/>
    <n v="10"/>
  </r>
  <r>
    <d v="2012-04-12T16:26:00"/>
    <n v="-1"/>
    <x v="3"/>
    <x v="8"/>
    <n v="9"/>
  </r>
  <r>
    <d v="2012-04-12T17:08:00"/>
    <n v="1"/>
    <x v="3"/>
    <x v="9"/>
    <n v="10"/>
  </r>
  <r>
    <d v="2012-04-12T17:08:00"/>
    <n v="-1"/>
    <x v="3"/>
    <x v="9"/>
    <n v="9"/>
  </r>
  <r>
    <d v="2012-04-12T17:17:00"/>
    <n v="1"/>
    <x v="3"/>
    <x v="9"/>
    <n v="10"/>
  </r>
  <r>
    <d v="2012-04-12T17:18:00"/>
    <n v="-1"/>
    <x v="3"/>
    <x v="9"/>
    <n v="9"/>
  </r>
  <r>
    <d v="2012-04-12T17:19:00"/>
    <n v="-1"/>
    <x v="3"/>
    <x v="9"/>
    <n v="8"/>
  </r>
  <r>
    <d v="2012-04-12T17:42:00"/>
    <n v="-1"/>
    <x v="3"/>
    <x v="9"/>
    <n v="7"/>
  </r>
  <r>
    <d v="2012-04-12T17:42:00"/>
    <n v="-1"/>
    <x v="3"/>
    <x v="9"/>
    <n v="6"/>
  </r>
  <r>
    <d v="2012-04-12T17:54:00"/>
    <n v="1"/>
    <x v="3"/>
    <x v="9"/>
    <n v="7"/>
  </r>
  <r>
    <d v="2012-04-12T17:56:00"/>
    <n v="-1"/>
    <x v="3"/>
    <x v="9"/>
    <n v="6"/>
  </r>
  <r>
    <d v="2012-04-12T18:00:00"/>
    <n v="-1"/>
    <x v="3"/>
    <x v="10"/>
    <n v="5"/>
  </r>
  <r>
    <d v="2012-04-12T18:06:00"/>
    <n v="1"/>
    <x v="3"/>
    <x v="10"/>
    <n v="6"/>
  </r>
  <r>
    <d v="2012-04-12T18:06:00"/>
    <n v="1"/>
    <x v="3"/>
    <x v="10"/>
    <n v="7"/>
  </r>
  <r>
    <d v="2012-04-12T18:09:00"/>
    <n v="1"/>
    <x v="3"/>
    <x v="10"/>
    <n v="8"/>
  </r>
  <r>
    <d v="2012-04-12T18:09:00"/>
    <n v="-1"/>
    <x v="3"/>
    <x v="10"/>
    <n v="7"/>
  </r>
  <r>
    <d v="2012-04-12T18:22:00"/>
    <n v="1"/>
    <x v="3"/>
    <x v="10"/>
    <n v="8"/>
  </r>
  <r>
    <d v="2012-04-12T18:32:00"/>
    <n v="1"/>
    <x v="3"/>
    <x v="10"/>
    <n v="9"/>
  </r>
  <r>
    <d v="2012-04-12T18:45:00"/>
    <n v="1"/>
    <x v="3"/>
    <x v="10"/>
    <n v="10"/>
  </r>
  <r>
    <d v="2012-04-12T18:52:00"/>
    <n v="-1"/>
    <x v="3"/>
    <x v="10"/>
    <n v="9"/>
  </r>
  <r>
    <d v="2012-04-12T18:56:00"/>
    <n v="1"/>
    <x v="3"/>
    <x v="10"/>
    <n v="10"/>
  </r>
  <r>
    <d v="2012-04-12T18:57:00"/>
    <n v="-1"/>
    <x v="3"/>
    <x v="10"/>
    <n v="9"/>
  </r>
  <r>
    <d v="2012-04-12T19:00:00"/>
    <n v="-1"/>
    <x v="3"/>
    <x v="10"/>
    <n v="8"/>
  </r>
  <r>
    <d v="2012-04-12T19:08:00"/>
    <n v="1"/>
    <x v="3"/>
    <x v="11"/>
    <n v="9"/>
  </r>
  <r>
    <d v="2012-04-12T19:08:00"/>
    <n v="-1"/>
    <x v="3"/>
    <x v="11"/>
    <n v="8"/>
  </r>
  <r>
    <d v="2012-04-12T20:09:00"/>
    <n v="-1"/>
    <x v="3"/>
    <x v="12"/>
    <n v="7"/>
  </r>
  <r>
    <d v="2012-04-12T20:15:00"/>
    <n v="1"/>
    <x v="3"/>
    <x v="12"/>
    <n v="8"/>
  </r>
  <r>
    <d v="2012-04-12T20:43:00"/>
    <n v="1"/>
    <x v="3"/>
    <x v="12"/>
    <n v="9"/>
  </r>
  <r>
    <d v="2012-04-12T20:51:00"/>
    <n v="1"/>
    <x v="3"/>
    <x v="12"/>
    <n v="10"/>
  </r>
  <r>
    <d v="2012-04-12T21:10:00"/>
    <n v="1"/>
    <x v="3"/>
    <x v="13"/>
    <n v="11"/>
  </r>
  <r>
    <d v="2012-04-12T21:15:00"/>
    <n v="-1"/>
    <x v="3"/>
    <x v="13"/>
    <n v="10"/>
  </r>
  <r>
    <d v="2012-04-12T21:18:00"/>
    <n v="-1"/>
    <x v="3"/>
    <x v="13"/>
    <n v="9"/>
  </r>
  <r>
    <d v="2012-04-12T21:21:00"/>
    <n v="1"/>
    <x v="3"/>
    <x v="13"/>
    <n v="10"/>
  </r>
  <r>
    <d v="2012-04-12T21:21:00"/>
    <n v="-1"/>
    <x v="3"/>
    <x v="13"/>
    <n v="9"/>
  </r>
  <r>
    <d v="2012-04-12T21:39:00"/>
    <n v="1"/>
    <x v="3"/>
    <x v="13"/>
    <n v="10"/>
  </r>
  <r>
    <d v="2012-04-12T22:00:00"/>
    <n v="-1"/>
    <x v="3"/>
    <x v="13"/>
    <n v="9"/>
  </r>
  <r>
    <d v="2012-04-12T22:02:00"/>
    <n v="-1"/>
    <x v="3"/>
    <x v="14"/>
    <n v="8"/>
  </r>
  <r>
    <d v="2012-04-12T22:03:00"/>
    <n v="1"/>
    <x v="3"/>
    <x v="14"/>
    <n v="9"/>
  </r>
  <r>
    <d v="2012-04-12T22:03:00"/>
    <n v="-1"/>
    <x v="3"/>
    <x v="14"/>
    <n v="8"/>
  </r>
  <r>
    <d v="2012-04-12T22:20:00"/>
    <n v="1"/>
    <x v="3"/>
    <x v="14"/>
    <n v="9"/>
  </r>
  <r>
    <d v="2012-04-12T22:23:00"/>
    <n v="-1"/>
    <x v="3"/>
    <x v="14"/>
    <n v="8"/>
  </r>
  <r>
    <d v="2012-04-12T22:32:00"/>
    <n v="1"/>
    <x v="3"/>
    <x v="14"/>
    <n v="9"/>
  </r>
  <r>
    <d v="2012-04-12T22:49:00"/>
    <n v="-1"/>
    <x v="3"/>
    <x v="14"/>
    <n v="8"/>
  </r>
  <r>
    <d v="2012-04-12T22:50:00"/>
    <n v="1"/>
    <x v="3"/>
    <x v="14"/>
    <n v="9"/>
  </r>
  <r>
    <d v="2012-04-12T23:02:00"/>
    <n v="-1"/>
    <x v="3"/>
    <x v="15"/>
    <n v="8"/>
  </r>
  <r>
    <d v="2012-04-12T23:07:00"/>
    <n v="-1"/>
    <x v="3"/>
    <x v="15"/>
    <n v="7"/>
  </r>
  <r>
    <d v="2012-04-12T23:07:00"/>
    <n v="-1"/>
    <x v="3"/>
    <x v="15"/>
    <n v="6"/>
  </r>
  <r>
    <d v="2012-04-12T23:47:00"/>
    <n v="-1"/>
    <x v="3"/>
    <x v="15"/>
    <n v="5"/>
  </r>
  <r>
    <d v="2012-04-12T23:56:00"/>
    <n v="1"/>
    <x v="3"/>
    <x v="15"/>
    <n v="6"/>
  </r>
  <r>
    <d v="2012-04-12T23:59:00"/>
    <n v="1"/>
    <x v="3"/>
    <x v="15"/>
    <n v="7"/>
  </r>
  <r>
    <d v="2012-04-13T00:46:00"/>
    <n v="-1"/>
    <x v="4"/>
    <x v="16"/>
    <n v="6"/>
  </r>
  <r>
    <d v="2012-04-13T00:54:00"/>
    <n v="1"/>
    <x v="4"/>
    <x v="16"/>
    <n v="7"/>
  </r>
  <r>
    <d v="2012-04-13T01:05:00"/>
    <n v="-1"/>
    <x v="4"/>
    <x v="17"/>
    <n v="6"/>
  </r>
  <r>
    <d v="2012-04-13T01:21:00"/>
    <n v="-1"/>
    <x v="4"/>
    <x v="17"/>
    <n v="5"/>
  </r>
  <r>
    <d v="2012-04-13T01:28:00"/>
    <n v="-1"/>
    <x v="4"/>
    <x v="17"/>
    <n v="4"/>
  </r>
  <r>
    <d v="2012-04-13T01:44:00"/>
    <n v="1"/>
    <x v="4"/>
    <x v="17"/>
    <n v="5"/>
  </r>
  <r>
    <d v="2012-04-13T02:31:00"/>
    <n v="-1"/>
    <x v="4"/>
    <x v="18"/>
    <n v="4"/>
  </r>
  <r>
    <d v="2012-04-13T02:44:00"/>
    <n v="-1"/>
    <x v="4"/>
    <x v="18"/>
    <n v="3"/>
  </r>
  <r>
    <d v="2012-04-13T03:34:00"/>
    <n v="1"/>
    <x v="4"/>
    <x v="20"/>
    <n v="4"/>
  </r>
  <r>
    <d v="2012-04-13T05:44:00"/>
    <n v="-1"/>
    <x v="4"/>
    <x v="22"/>
    <n v="3"/>
  </r>
  <r>
    <d v="2012-04-13T05:48:00"/>
    <n v="1"/>
    <x v="4"/>
    <x v="22"/>
    <n v="4"/>
  </r>
  <r>
    <d v="2012-04-13T06:29:00"/>
    <n v="1"/>
    <x v="4"/>
    <x v="23"/>
    <n v="5"/>
  </r>
  <r>
    <d v="2012-04-13T06:48:00"/>
    <n v="1"/>
    <x v="4"/>
    <x v="23"/>
    <n v="6"/>
  </r>
  <r>
    <d v="2012-04-13T06:48:00"/>
    <n v="1"/>
    <x v="4"/>
    <x v="23"/>
    <n v="7"/>
  </r>
  <r>
    <d v="2012-04-13T07:20:00"/>
    <n v="1"/>
    <x v="4"/>
    <x v="19"/>
    <n v="8"/>
  </r>
  <r>
    <d v="2012-04-13T08:02:00"/>
    <n v="1"/>
    <x v="4"/>
    <x v="0"/>
    <n v="9"/>
  </r>
  <r>
    <d v="2012-04-13T09:18:00"/>
    <n v="-1"/>
    <x v="4"/>
    <x v="1"/>
    <n v="8"/>
  </r>
  <r>
    <d v="2012-04-13T09:30:00"/>
    <n v="-1"/>
    <x v="4"/>
    <x v="1"/>
    <n v="7"/>
  </r>
  <r>
    <d v="2012-04-13T09:32:00"/>
    <n v="-1"/>
    <x v="4"/>
    <x v="1"/>
    <n v="6"/>
  </r>
  <r>
    <d v="2012-04-13T09:36:00"/>
    <n v="1"/>
    <x v="4"/>
    <x v="1"/>
    <n v="7"/>
  </r>
  <r>
    <d v="2012-04-13T10:19:00"/>
    <n v="1"/>
    <x v="4"/>
    <x v="2"/>
    <n v="8"/>
  </r>
  <r>
    <d v="2012-04-13T10:29:00"/>
    <n v="1"/>
    <x v="4"/>
    <x v="2"/>
    <n v="9"/>
  </r>
  <r>
    <d v="2012-04-13T10:44:00"/>
    <n v="1"/>
    <x v="4"/>
    <x v="2"/>
    <n v="10"/>
  </r>
  <r>
    <d v="2012-04-13T10:57:00"/>
    <n v="-1"/>
    <x v="4"/>
    <x v="2"/>
    <n v="9"/>
  </r>
  <r>
    <d v="2012-04-13T11:29:00"/>
    <n v="-1"/>
    <x v="4"/>
    <x v="3"/>
    <n v="8"/>
  </r>
  <r>
    <d v="2012-04-13T11:33:00"/>
    <n v="1"/>
    <x v="4"/>
    <x v="3"/>
    <n v="9"/>
  </r>
  <r>
    <d v="2012-04-13T11:36:00"/>
    <n v="-1"/>
    <x v="4"/>
    <x v="3"/>
    <n v="8"/>
  </r>
  <r>
    <d v="2012-04-13T11:51:00"/>
    <n v="1"/>
    <x v="4"/>
    <x v="3"/>
    <n v="9"/>
  </r>
  <r>
    <d v="2012-04-13T12:12:00"/>
    <n v="1"/>
    <x v="4"/>
    <x v="4"/>
    <n v="10"/>
  </r>
  <r>
    <d v="2012-04-13T12:20:00"/>
    <n v="-1"/>
    <x v="4"/>
    <x v="4"/>
    <n v="9"/>
  </r>
  <r>
    <d v="2012-04-13T12:27:00"/>
    <n v="-1"/>
    <x v="4"/>
    <x v="4"/>
    <n v="8"/>
  </r>
  <r>
    <d v="2012-04-13T12:27:00"/>
    <n v="-1"/>
    <x v="4"/>
    <x v="4"/>
    <n v="7"/>
  </r>
  <r>
    <d v="2012-04-13T12:36:00"/>
    <n v="1"/>
    <x v="4"/>
    <x v="4"/>
    <n v="8"/>
  </r>
  <r>
    <d v="2012-04-13T12:36:00"/>
    <n v="1"/>
    <x v="4"/>
    <x v="4"/>
    <n v="9"/>
  </r>
  <r>
    <d v="2012-04-13T12:43:00"/>
    <n v="-1"/>
    <x v="4"/>
    <x v="4"/>
    <n v="8"/>
  </r>
  <r>
    <d v="2012-04-13T12:45:00"/>
    <n v="-1"/>
    <x v="4"/>
    <x v="4"/>
    <n v="7"/>
  </r>
  <r>
    <d v="2012-04-13T12:48:00"/>
    <n v="1"/>
    <x v="4"/>
    <x v="4"/>
    <n v="8"/>
  </r>
  <r>
    <d v="2012-04-13T13:12:00"/>
    <n v="1"/>
    <x v="4"/>
    <x v="5"/>
    <n v="9"/>
  </r>
  <r>
    <d v="2012-04-13T13:22:00"/>
    <n v="1"/>
    <x v="4"/>
    <x v="5"/>
    <n v="10"/>
  </r>
  <r>
    <d v="2012-04-13T13:40:00"/>
    <n v="1"/>
    <x v="4"/>
    <x v="5"/>
    <n v="11"/>
  </r>
  <r>
    <d v="2012-04-13T13:52:00"/>
    <n v="1"/>
    <x v="4"/>
    <x v="5"/>
    <n v="12"/>
  </r>
  <r>
    <d v="2012-04-13T14:11:00"/>
    <n v="1"/>
    <x v="4"/>
    <x v="6"/>
    <n v="13"/>
  </r>
  <r>
    <d v="2012-04-13T14:24:00"/>
    <n v="-1"/>
    <x v="4"/>
    <x v="6"/>
    <n v="12"/>
  </r>
  <r>
    <d v="2012-04-13T14:25:00"/>
    <n v="1"/>
    <x v="4"/>
    <x v="6"/>
    <n v="13"/>
  </r>
  <r>
    <d v="2012-04-13T14:47:00"/>
    <n v="-1"/>
    <x v="4"/>
    <x v="6"/>
    <n v="12"/>
  </r>
  <r>
    <d v="2012-04-13T14:51:00"/>
    <n v="1"/>
    <x v="4"/>
    <x v="6"/>
    <n v="13"/>
  </r>
  <r>
    <d v="2012-04-13T15:05:00"/>
    <n v="1"/>
    <x v="4"/>
    <x v="7"/>
    <n v="14"/>
  </r>
  <r>
    <d v="2012-04-13T15:05:00"/>
    <n v="1"/>
    <x v="4"/>
    <x v="7"/>
    <n v="15"/>
  </r>
  <r>
    <d v="2012-04-13T15:06:00"/>
    <n v="-1"/>
    <x v="4"/>
    <x v="7"/>
    <n v="14"/>
  </r>
  <r>
    <d v="2012-04-13T15:25:00"/>
    <n v="1"/>
    <x v="4"/>
    <x v="7"/>
    <n v="15"/>
  </r>
  <r>
    <d v="2012-04-13T15:28:00"/>
    <n v="-1"/>
    <x v="4"/>
    <x v="7"/>
    <n v="14"/>
  </r>
  <r>
    <d v="2012-04-13T15:38:00"/>
    <n v="1"/>
    <x v="4"/>
    <x v="7"/>
    <n v="15"/>
  </r>
  <r>
    <d v="2012-04-13T15:44:00"/>
    <n v="1"/>
    <x v="4"/>
    <x v="7"/>
    <n v="16"/>
  </r>
  <r>
    <d v="2012-04-13T15:44:00"/>
    <n v="-1"/>
    <x v="4"/>
    <x v="7"/>
    <n v="15"/>
  </r>
  <r>
    <d v="2012-04-13T15:45:00"/>
    <n v="-1"/>
    <x v="4"/>
    <x v="7"/>
    <n v="14"/>
  </r>
  <r>
    <d v="2012-04-13T15:47:00"/>
    <n v="-1"/>
    <x v="4"/>
    <x v="7"/>
    <n v="13"/>
  </r>
  <r>
    <d v="2012-04-13T15:49:00"/>
    <n v="1"/>
    <x v="4"/>
    <x v="7"/>
    <n v="14"/>
  </r>
  <r>
    <d v="2012-04-13T16:05:00"/>
    <n v="-1"/>
    <x v="4"/>
    <x v="8"/>
    <n v="13"/>
  </r>
  <r>
    <d v="2012-04-13T16:07:00"/>
    <n v="-1"/>
    <x v="4"/>
    <x v="8"/>
    <n v="12"/>
  </r>
  <r>
    <d v="2012-04-13T16:12:00"/>
    <n v="1"/>
    <x v="4"/>
    <x v="8"/>
    <n v="13"/>
  </r>
  <r>
    <d v="2012-04-13T16:15:00"/>
    <n v="-1"/>
    <x v="4"/>
    <x v="8"/>
    <n v="12"/>
  </r>
  <r>
    <d v="2012-04-13T16:24:00"/>
    <n v="-1"/>
    <x v="4"/>
    <x v="8"/>
    <n v="11"/>
  </r>
  <r>
    <d v="2012-04-13T16:27:00"/>
    <n v="1"/>
    <x v="4"/>
    <x v="8"/>
    <n v="12"/>
  </r>
  <r>
    <d v="2012-04-13T16:31:00"/>
    <n v="-1"/>
    <x v="4"/>
    <x v="8"/>
    <n v="11"/>
  </r>
  <r>
    <d v="2012-04-13T16:31:00"/>
    <n v="-1"/>
    <x v="4"/>
    <x v="8"/>
    <n v="10"/>
  </r>
  <r>
    <d v="2012-04-13T16:32:00"/>
    <n v="-1"/>
    <x v="4"/>
    <x v="8"/>
    <n v="9"/>
  </r>
  <r>
    <d v="2012-04-13T16:36:00"/>
    <n v="-1"/>
    <x v="4"/>
    <x v="8"/>
    <n v="8"/>
  </r>
  <r>
    <d v="2012-04-13T16:51:00"/>
    <n v="1"/>
    <x v="4"/>
    <x v="8"/>
    <n v="9"/>
  </r>
  <r>
    <d v="2012-04-13T16:54:00"/>
    <n v="-1"/>
    <x v="4"/>
    <x v="8"/>
    <n v="8"/>
  </r>
  <r>
    <d v="2012-04-13T17:15:00"/>
    <n v="-1"/>
    <x v="4"/>
    <x v="9"/>
    <n v="7"/>
  </r>
  <r>
    <d v="2012-04-13T17:19:00"/>
    <n v="-1"/>
    <x v="4"/>
    <x v="9"/>
    <n v="6"/>
  </r>
  <r>
    <d v="2012-04-13T17:22:00"/>
    <n v="-1"/>
    <x v="4"/>
    <x v="9"/>
    <n v="5"/>
  </r>
  <r>
    <d v="2012-04-13T17:23:00"/>
    <n v="-1"/>
    <x v="4"/>
    <x v="9"/>
    <n v="4"/>
  </r>
  <r>
    <d v="2012-04-13T17:36:00"/>
    <n v="-1"/>
    <x v="4"/>
    <x v="9"/>
    <n v="3"/>
  </r>
  <r>
    <d v="2012-04-13T17:44:00"/>
    <n v="1"/>
    <x v="4"/>
    <x v="9"/>
    <n v="4"/>
  </r>
  <r>
    <d v="2012-04-13T18:19:00"/>
    <n v="1"/>
    <x v="4"/>
    <x v="10"/>
    <n v="5"/>
  </r>
  <r>
    <d v="2012-04-13T18:35:00"/>
    <n v="1"/>
    <x v="4"/>
    <x v="10"/>
    <n v="6"/>
  </r>
  <r>
    <d v="2012-04-13T18:45:00"/>
    <n v="1"/>
    <x v="4"/>
    <x v="10"/>
    <n v="7"/>
  </r>
  <r>
    <d v="2012-04-13T19:02:00"/>
    <n v="1"/>
    <x v="4"/>
    <x v="11"/>
    <n v="8"/>
  </r>
  <r>
    <d v="2012-04-13T19:05:00"/>
    <n v="1"/>
    <x v="4"/>
    <x v="11"/>
    <n v="9"/>
  </r>
  <r>
    <d v="2012-04-13T19:13:00"/>
    <n v="-1"/>
    <x v="4"/>
    <x v="11"/>
    <n v="8"/>
  </r>
  <r>
    <d v="2012-04-13T19:21:00"/>
    <n v="1"/>
    <x v="4"/>
    <x v="11"/>
    <n v="9"/>
  </r>
  <r>
    <d v="2012-04-13T19:35:00"/>
    <n v="1"/>
    <x v="4"/>
    <x v="11"/>
    <n v="10"/>
  </r>
  <r>
    <d v="2012-04-13T19:42:00"/>
    <n v="1"/>
    <x v="4"/>
    <x v="11"/>
    <n v="11"/>
  </r>
  <r>
    <d v="2012-04-13T19:51:00"/>
    <n v="1"/>
    <x v="4"/>
    <x v="11"/>
    <n v="12"/>
  </r>
  <r>
    <d v="2012-04-13T19:51:00"/>
    <n v="-1"/>
    <x v="4"/>
    <x v="11"/>
    <n v="11"/>
  </r>
  <r>
    <d v="2012-04-13T19:52:00"/>
    <n v="-1"/>
    <x v="4"/>
    <x v="11"/>
    <n v="10"/>
  </r>
  <r>
    <d v="2012-04-13T19:54:00"/>
    <n v="-1"/>
    <x v="4"/>
    <x v="11"/>
    <n v="9"/>
  </r>
  <r>
    <d v="2012-04-13T19:56:00"/>
    <n v="1"/>
    <x v="4"/>
    <x v="11"/>
    <n v="10"/>
  </r>
  <r>
    <d v="2012-04-13T20:14:00"/>
    <n v="-1"/>
    <x v="4"/>
    <x v="12"/>
    <n v="9"/>
  </r>
  <r>
    <d v="2012-04-13T20:14:00"/>
    <n v="-1"/>
    <x v="4"/>
    <x v="12"/>
    <n v="8"/>
  </r>
  <r>
    <d v="2012-04-13T20:20:00"/>
    <n v="-1"/>
    <x v="4"/>
    <x v="12"/>
    <n v="7"/>
  </r>
  <r>
    <d v="2012-04-13T20:22:00"/>
    <n v="1"/>
    <x v="4"/>
    <x v="12"/>
    <n v="8"/>
  </r>
  <r>
    <d v="2012-04-13T20:28:00"/>
    <n v="-1"/>
    <x v="4"/>
    <x v="12"/>
    <n v="7"/>
  </r>
  <r>
    <d v="2012-04-13T20:29:00"/>
    <n v="1"/>
    <x v="4"/>
    <x v="12"/>
    <n v="8"/>
  </r>
  <r>
    <d v="2012-04-13T20:36:00"/>
    <n v="1"/>
    <x v="4"/>
    <x v="12"/>
    <n v="9"/>
  </r>
  <r>
    <d v="2012-04-13T20:36:00"/>
    <n v="1"/>
    <x v="4"/>
    <x v="12"/>
    <n v="10"/>
  </r>
  <r>
    <d v="2012-04-13T20:48:00"/>
    <n v="1"/>
    <x v="4"/>
    <x v="12"/>
    <n v="11"/>
  </r>
  <r>
    <d v="2012-04-13T20:53:00"/>
    <n v="1"/>
    <x v="4"/>
    <x v="12"/>
    <n v="12"/>
  </r>
  <r>
    <d v="2012-04-13T21:02:00"/>
    <n v="1"/>
    <x v="4"/>
    <x v="13"/>
    <n v="13"/>
  </r>
  <r>
    <d v="2012-04-13T21:05:00"/>
    <n v="-1"/>
    <x v="4"/>
    <x v="13"/>
    <n v="12"/>
  </r>
  <r>
    <d v="2012-04-13T21:11:00"/>
    <n v="1"/>
    <x v="4"/>
    <x v="13"/>
    <n v="13"/>
  </r>
  <r>
    <d v="2012-04-13T21:17:00"/>
    <n v="-1"/>
    <x v="4"/>
    <x v="13"/>
    <n v="12"/>
  </r>
  <r>
    <d v="2012-04-13T21:20:00"/>
    <n v="1"/>
    <x v="4"/>
    <x v="13"/>
    <n v="13"/>
  </r>
  <r>
    <d v="2012-04-13T21:26:00"/>
    <n v="-1"/>
    <x v="4"/>
    <x v="13"/>
    <n v="12"/>
  </r>
  <r>
    <d v="2012-04-13T21:27:00"/>
    <n v="1"/>
    <x v="4"/>
    <x v="13"/>
    <n v="13"/>
  </r>
  <r>
    <d v="2012-04-13T21:30:00"/>
    <n v="1"/>
    <x v="4"/>
    <x v="13"/>
    <n v="14"/>
  </r>
  <r>
    <d v="2012-04-13T21:37:00"/>
    <n v="1"/>
    <x v="4"/>
    <x v="13"/>
    <n v="15"/>
  </r>
  <r>
    <d v="2012-04-13T21:48:00"/>
    <n v="1"/>
    <x v="4"/>
    <x v="13"/>
    <n v="16"/>
  </r>
  <r>
    <d v="2012-04-13T21:49:00"/>
    <n v="-1"/>
    <x v="4"/>
    <x v="13"/>
    <n v="15"/>
  </r>
  <r>
    <d v="2012-04-13T21:50:00"/>
    <n v="-1"/>
    <x v="4"/>
    <x v="13"/>
    <n v="14"/>
  </r>
  <r>
    <d v="2012-04-13T21:54:00"/>
    <n v="1"/>
    <x v="4"/>
    <x v="13"/>
    <n v="15"/>
  </r>
  <r>
    <d v="2012-04-13T21:59:00"/>
    <n v="-1"/>
    <x v="4"/>
    <x v="13"/>
    <n v="14"/>
  </r>
  <r>
    <d v="2012-04-13T22:05:00"/>
    <n v="1"/>
    <x v="4"/>
    <x v="14"/>
    <n v="15"/>
  </r>
  <r>
    <d v="2012-04-13T22:20:00"/>
    <n v="1"/>
    <x v="4"/>
    <x v="14"/>
    <n v="16"/>
  </r>
  <r>
    <d v="2012-04-13T22:23:00"/>
    <n v="-1"/>
    <x v="4"/>
    <x v="14"/>
    <n v="15"/>
  </r>
  <r>
    <d v="2012-04-13T22:29:00"/>
    <n v="1"/>
    <x v="4"/>
    <x v="14"/>
    <n v="16"/>
  </r>
  <r>
    <d v="2012-04-13T22:29:00"/>
    <n v="-1"/>
    <x v="4"/>
    <x v="14"/>
    <n v="15"/>
  </r>
  <r>
    <d v="2012-04-13T22:35:00"/>
    <n v="-1"/>
    <x v="4"/>
    <x v="14"/>
    <n v="14"/>
  </r>
  <r>
    <d v="2012-04-13T22:36:00"/>
    <n v="1"/>
    <x v="4"/>
    <x v="14"/>
    <n v="15"/>
  </r>
  <r>
    <d v="2012-04-13T22:37:00"/>
    <n v="-1"/>
    <x v="4"/>
    <x v="14"/>
    <n v="14"/>
  </r>
  <r>
    <d v="2012-04-13T22:44:00"/>
    <n v="1"/>
    <x v="4"/>
    <x v="14"/>
    <n v="15"/>
  </r>
  <r>
    <d v="2012-04-13T22:54:00"/>
    <n v="-1"/>
    <x v="4"/>
    <x v="14"/>
    <n v="14"/>
  </r>
  <r>
    <d v="2012-04-13T22:55:00"/>
    <n v="1"/>
    <x v="4"/>
    <x v="14"/>
    <n v="15"/>
  </r>
  <r>
    <d v="2012-04-13T22:55:00"/>
    <n v="-1"/>
    <x v="4"/>
    <x v="14"/>
    <n v="14"/>
  </r>
  <r>
    <d v="2012-04-13T23:01:00"/>
    <n v="-1"/>
    <x v="4"/>
    <x v="15"/>
    <n v="13"/>
  </r>
  <r>
    <d v="2012-04-13T23:14:00"/>
    <n v="1"/>
    <x v="4"/>
    <x v="15"/>
    <n v="14"/>
  </r>
  <r>
    <d v="2012-04-13T23:14:00"/>
    <n v="1"/>
    <x v="4"/>
    <x v="15"/>
    <n v="15"/>
  </r>
  <r>
    <d v="2012-04-13T23:18:00"/>
    <n v="1"/>
    <x v="4"/>
    <x v="15"/>
    <n v="16"/>
  </r>
  <r>
    <d v="2012-04-13T23:18:00"/>
    <n v="-1"/>
    <x v="4"/>
    <x v="15"/>
    <n v="15"/>
  </r>
  <r>
    <d v="2012-04-13T23:20:00"/>
    <n v="1"/>
    <x v="4"/>
    <x v="15"/>
    <n v="16"/>
  </r>
  <r>
    <d v="2012-04-13T23:24:00"/>
    <n v="1"/>
    <x v="4"/>
    <x v="15"/>
    <n v="17"/>
  </r>
  <r>
    <d v="2012-04-13T23:25:00"/>
    <n v="-1"/>
    <x v="4"/>
    <x v="15"/>
    <n v="16"/>
  </r>
  <r>
    <d v="2012-04-13T23:36:00"/>
    <n v="-1"/>
    <x v="4"/>
    <x v="15"/>
    <n v="15"/>
  </r>
  <r>
    <d v="2012-04-13T23:37:00"/>
    <n v="1"/>
    <x v="4"/>
    <x v="15"/>
    <n v="16"/>
  </r>
  <r>
    <d v="2012-04-14T00:12:00"/>
    <n v="-1"/>
    <x v="5"/>
    <x v="16"/>
    <n v="15"/>
  </r>
  <r>
    <d v="2012-04-14T00:13:00"/>
    <n v="-1"/>
    <x v="5"/>
    <x v="16"/>
    <n v="14"/>
  </r>
  <r>
    <d v="2012-04-14T00:14:00"/>
    <n v="1"/>
    <x v="5"/>
    <x v="16"/>
    <n v="15"/>
  </r>
  <r>
    <d v="2012-04-14T00:18:00"/>
    <n v="-1"/>
    <x v="5"/>
    <x v="16"/>
    <n v="14"/>
  </r>
  <r>
    <d v="2012-04-14T00:23:00"/>
    <n v="-1"/>
    <x v="5"/>
    <x v="16"/>
    <n v="13"/>
  </r>
  <r>
    <d v="2012-04-14T00:43:00"/>
    <n v="1"/>
    <x v="5"/>
    <x v="16"/>
    <n v="14"/>
  </r>
  <r>
    <d v="2012-04-14T00:43:00"/>
    <n v="-1"/>
    <x v="5"/>
    <x v="16"/>
    <n v="13"/>
  </r>
  <r>
    <d v="2012-04-14T01:01:00"/>
    <n v="-1"/>
    <x v="5"/>
    <x v="17"/>
    <n v="12"/>
  </r>
  <r>
    <d v="2012-04-14T01:09:00"/>
    <n v="-1"/>
    <x v="5"/>
    <x v="17"/>
    <n v="11"/>
  </r>
  <r>
    <d v="2012-04-14T01:12:00"/>
    <n v="-1"/>
    <x v="5"/>
    <x v="17"/>
    <n v="10"/>
  </r>
  <r>
    <d v="2012-04-14T01:33:00"/>
    <n v="1"/>
    <x v="5"/>
    <x v="17"/>
    <n v="11"/>
  </r>
  <r>
    <d v="2012-04-14T01:33:00"/>
    <n v="-1"/>
    <x v="5"/>
    <x v="17"/>
    <n v="10"/>
  </r>
  <r>
    <d v="2012-04-14T01:47:00"/>
    <n v="1"/>
    <x v="5"/>
    <x v="17"/>
    <n v="11"/>
  </r>
  <r>
    <d v="2012-04-14T01:47:00"/>
    <n v="-1"/>
    <x v="5"/>
    <x v="17"/>
    <n v="10"/>
  </r>
  <r>
    <d v="2012-04-14T01:54:00"/>
    <n v="-1"/>
    <x v="5"/>
    <x v="17"/>
    <n v="9"/>
  </r>
  <r>
    <d v="2012-04-14T01:58:00"/>
    <n v="1"/>
    <x v="5"/>
    <x v="17"/>
    <n v="10"/>
  </r>
  <r>
    <d v="2012-04-14T01:58:00"/>
    <n v="-1"/>
    <x v="5"/>
    <x v="17"/>
    <n v="9"/>
  </r>
  <r>
    <d v="2012-04-14T02:00:00"/>
    <n v="-1"/>
    <x v="5"/>
    <x v="18"/>
    <n v="8"/>
  </r>
  <r>
    <d v="2012-04-14T02:02:00"/>
    <n v="-1"/>
    <x v="5"/>
    <x v="18"/>
    <n v="7"/>
  </r>
  <r>
    <d v="2012-04-14T02:07:00"/>
    <n v="1"/>
    <x v="5"/>
    <x v="18"/>
    <n v="8"/>
  </r>
  <r>
    <d v="2012-04-14T02:07:00"/>
    <n v="-1"/>
    <x v="5"/>
    <x v="18"/>
    <n v="7"/>
  </r>
  <r>
    <d v="2012-04-14T02:12:00"/>
    <n v="-1"/>
    <x v="5"/>
    <x v="18"/>
    <n v="6"/>
  </r>
  <r>
    <d v="2012-04-14T02:26:00"/>
    <n v="-1"/>
    <x v="5"/>
    <x v="18"/>
    <n v="5"/>
  </r>
  <r>
    <d v="2012-04-14T02:50:00"/>
    <n v="-1"/>
    <x v="5"/>
    <x v="18"/>
    <n v="4"/>
  </r>
  <r>
    <d v="2012-04-14T02:52:00"/>
    <n v="-1"/>
    <x v="5"/>
    <x v="18"/>
    <n v="3"/>
  </r>
  <r>
    <d v="2012-04-14T03:54:00"/>
    <n v="-1"/>
    <x v="5"/>
    <x v="20"/>
    <n v="2"/>
  </r>
  <r>
    <d v="2012-04-14T06:12:00"/>
    <n v="1"/>
    <x v="5"/>
    <x v="23"/>
    <n v="3"/>
  </r>
  <r>
    <d v="2012-04-14T07:48:00"/>
    <n v="1"/>
    <x v="5"/>
    <x v="19"/>
    <n v="4"/>
  </r>
  <r>
    <d v="2012-04-14T08:03:00"/>
    <n v="1"/>
    <x v="5"/>
    <x v="0"/>
    <n v="5"/>
  </r>
  <r>
    <d v="2012-04-14T08:28:00"/>
    <n v="1"/>
    <x v="5"/>
    <x v="0"/>
    <n v="6"/>
  </r>
  <r>
    <d v="2012-04-14T09:04:00"/>
    <n v="1"/>
    <x v="5"/>
    <x v="1"/>
    <n v="7"/>
  </r>
  <r>
    <d v="2012-04-14T09:15:00"/>
    <n v="-1"/>
    <x v="5"/>
    <x v="1"/>
    <n v="6"/>
  </r>
  <r>
    <d v="2012-04-14T09:35:00"/>
    <n v="1"/>
    <x v="5"/>
    <x v="1"/>
    <n v="7"/>
  </r>
  <r>
    <d v="2012-04-14T09:40:00"/>
    <n v="1"/>
    <x v="5"/>
    <x v="1"/>
    <n v="8"/>
  </r>
  <r>
    <d v="2012-04-14T09:59:00"/>
    <n v="-1"/>
    <x v="5"/>
    <x v="1"/>
    <n v="7"/>
  </r>
  <r>
    <d v="2012-04-14T09:59:00"/>
    <n v="-1"/>
    <x v="5"/>
    <x v="1"/>
    <n v="6"/>
  </r>
  <r>
    <d v="2012-04-14T10:00:00"/>
    <n v="1"/>
    <x v="5"/>
    <x v="1"/>
    <n v="7"/>
  </r>
  <r>
    <d v="2012-04-14T10:03:00"/>
    <n v="-1"/>
    <x v="5"/>
    <x v="2"/>
    <n v="6"/>
  </r>
  <r>
    <d v="2012-04-14T10:09:00"/>
    <n v="1"/>
    <x v="5"/>
    <x v="2"/>
    <n v="7"/>
  </r>
  <r>
    <d v="2012-04-14T10:20:00"/>
    <n v="1"/>
    <x v="5"/>
    <x v="2"/>
    <n v="8"/>
  </r>
  <r>
    <d v="2012-04-14T10:25:00"/>
    <n v="-1"/>
    <x v="5"/>
    <x v="2"/>
    <n v="7"/>
  </r>
  <r>
    <d v="2012-04-14T10:27:00"/>
    <n v="1"/>
    <x v="5"/>
    <x v="2"/>
    <n v="8"/>
  </r>
  <r>
    <d v="2012-04-14T10:33:00"/>
    <n v="-1"/>
    <x v="5"/>
    <x v="2"/>
    <n v="7"/>
  </r>
  <r>
    <d v="2012-04-14T10:40:00"/>
    <n v="1"/>
    <x v="5"/>
    <x v="2"/>
    <n v="8"/>
  </r>
  <r>
    <d v="2012-04-14T10:40:00"/>
    <n v="-1"/>
    <x v="5"/>
    <x v="2"/>
    <n v="7"/>
  </r>
  <r>
    <d v="2012-04-14T10:52:00"/>
    <n v="1"/>
    <x v="5"/>
    <x v="2"/>
    <n v="8"/>
  </r>
  <r>
    <d v="2012-04-14T10:59:00"/>
    <n v="1"/>
    <x v="5"/>
    <x v="2"/>
    <n v="9"/>
  </r>
  <r>
    <d v="2012-04-14T11:09:00"/>
    <n v="1"/>
    <x v="5"/>
    <x v="3"/>
    <n v="10"/>
  </r>
  <r>
    <d v="2012-04-14T11:17:00"/>
    <n v="-1"/>
    <x v="5"/>
    <x v="3"/>
    <n v="9"/>
  </r>
  <r>
    <d v="2012-04-14T11:18:00"/>
    <n v="1"/>
    <x v="5"/>
    <x v="3"/>
    <n v="10"/>
  </r>
  <r>
    <d v="2012-04-14T11:25:00"/>
    <n v="-1"/>
    <x v="5"/>
    <x v="3"/>
    <n v="9"/>
  </r>
  <r>
    <d v="2012-04-14T11:26:00"/>
    <n v="-1"/>
    <x v="5"/>
    <x v="3"/>
    <n v="8"/>
  </r>
  <r>
    <d v="2012-04-14T11:29:00"/>
    <n v="-1"/>
    <x v="5"/>
    <x v="3"/>
    <n v="7"/>
  </r>
  <r>
    <d v="2012-04-14T11:32:00"/>
    <n v="1"/>
    <x v="5"/>
    <x v="3"/>
    <n v="8"/>
  </r>
  <r>
    <d v="2012-04-14T11:41:00"/>
    <n v="1"/>
    <x v="5"/>
    <x v="3"/>
    <n v="9"/>
  </r>
  <r>
    <d v="2012-04-14T12:06:00"/>
    <n v="-1"/>
    <x v="5"/>
    <x v="4"/>
    <n v="8"/>
  </r>
  <r>
    <d v="2012-04-14T12:07:00"/>
    <n v="1"/>
    <x v="5"/>
    <x v="4"/>
    <n v="9"/>
  </r>
  <r>
    <d v="2012-04-14T12:08:00"/>
    <n v="-1"/>
    <x v="5"/>
    <x v="4"/>
    <n v="8"/>
  </r>
  <r>
    <d v="2012-04-14T12:19:00"/>
    <n v="-1"/>
    <x v="5"/>
    <x v="4"/>
    <n v="7"/>
  </r>
  <r>
    <d v="2012-04-14T12:30:00"/>
    <n v="1"/>
    <x v="5"/>
    <x v="4"/>
    <n v="8"/>
  </r>
  <r>
    <d v="2012-04-14T12:34:00"/>
    <n v="-1"/>
    <x v="5"/>
    <x v="4"/>
    <n v="7"/>
  </r>
  <r>
    <d v="2012-04-14T12:47:00"/>
    <n v="1"/>
    <x v="5"/>
    <x v="4"/>
    <n v="8"/>
  </r>
  <r>
    <d v="2012-04-14T13:01:00"/>
    <n v="1"/>
    <x v="5"/>
    <x v="5"/>
    <n v="9"/>
  </r>
  <r>
    <d v="2012-04-14T13:04:00"/>
    <n v="-1"/>
    <x v="5"/>
    <x v="5"/>
    <n v="8"/>
  </r>
  <r>
    <d v="2012-04-14T13:10:00"/>
    <n v="1"/>
    <x v="5"/>
    <x v="5"/>
    <n v="9"/>
  </r>
  <r>
    <d v="2012-04-14T13:21:00"/>
    <n v="1"/>
    <x v="5"/>
    <x v="5"/>
    <n v="10"/>
  </r>
  <r>
    <d v="2012-04-14T13:25:00"/>
    <n v="-1"/>
    <x v="5"/>
    <x v="5"/>
    <n v="9"/>
  </r>
  <r>
    <d v="2012-04-14T13:28:00"/>
    <n v="1"/>
    <x v="5"/>
    <x v="5"/>
    <n v="10"/>
  </r>
  <r>
    <d v="2012-04-14T13:33:00"/>
    <n v="-1"/>
    <x v="5"/>
    <x v="5"/>
    <n v="9"/>
  </r>
  <r>
    <d v="2012-04-14T13:43:00"/>
    <n v="1"/>
    <x v="5"/>
    <x v="5"/>
    <n v="10"/>
  </r>
  <r>
    <d v="2012-04-14T13:48:00"/>
    <n v="-1"/>
    <x v="5"/>
    <x v="5"/>
    <n v="9"/>
  </r>
  <r>
    <d v="2012-04-14T13:54:00"/>
    <n v="1"/>
    <x v="5"/>
    <x v="5"/>
    <n v="10"/>
  </r>
  <r>
    <d v="2012-04-14T13:57:00"/>
    <n v="-1"/>
    <x v="5"/>
    <x v="5"/>
    <n v="9"/>
  </r>
  <r>
    <d v="2012-04-14T14:10:00"/>
    <n v="1"/>
    <x v="5"/>
    <x v="6"/>
    <n v="10"/>
  </r>
  <r>
    <d v="2012-04-14T14:12:00"/>
    <n v="-1"/>
    <x v="5"/>
    <x v="6"/>
    <n v="9"/>
  </r>
  <r>
    <d v="2012-04-14T14:24:00"/>
    <n v="1"/>
    <x v="5"/>
    <x v="6"/>
    <n v="10"/>
  </r>
  <r>
    <d v="2012-04-14T14:32:00"/>
    <n v="-1"/>
    <x v="5"/>
    <x v="6"/>
    <n v="9"/>
  </r>
  <r>
    <d v="2012-04-14T14:39:00"/>
    <n v="1"/>
    <x v="5"/>
    <x v="6"/>
    <n v="10"/>
  </r>
  <r>
    <d v="2012-04-14T14:42:00"/>
    <n v="-1"/>
    <x v="5"/>
    <x v="6"/>
    <n v="9"/>
  </r>
  <r>
    <d v="2012-04-14T14:51:00"/>
    <n v="1"/>
    <x v="5"/>
    <x v="6"/>
    <n v="10"/>
  </r>
  <r>
    <d v="2012-04-14T15:01:00"/>
    <n v="1"/>
    <x v="5"/>
    <x v="7"/>
    <n v="11"/>
  </r>
  <r>
    <d v="2012-04-14T15:05:00"/>
    <n v="-1"/>
    <x v="5"/>
    <x v="7"/>
    <n v="10"/>
  </r>
  <r>
    <d v="2012-04-14T15:17:00"/>
    <n v="-1"/>
    <x v="5"/>
    <x v="7"/>
    <n v="9"/>
  </r>
  <r>
    <d v="2012-04-14T15:19:00"/>
    <n v="1"/>
    <x v="5"/>
    <x v="7"/>
    <n v="10"/>
  </r>
  <r>
    <d v="2012-04-14T15:19:00"/>
    <n v="-1"/>
    <x v="5"/>
    <x v="7"/>
    <n v="9"/>
  </r>
  <r>
    <d v="2012-04-14T15:40:00"/>
    <n v="1"/>
    <x v="5"/>
    <x v="7"/>
    <n v="10"/>
  </r>
  <r>
    <d v="2012-04-14T16:20:00"/>
    <n v="-1"/>
    <x v="5"/>
    <x v="8"/>
    <n v="9"/>
  </r>
  <r>
    <d v="2012-04-14T16:23:00"/>
    <n v="-1"/>
    <x v="5"/>
    <x v="8"/>
    <n v="8"/>
  </r>
  <r>
    <d v="2012-04-14T16:30:00"/>
    <n v="-1"/>
    <x v="5"/>
    <x v="8"/>
    <n v="7"/>
  </r>
  <r>
    <d v="2012-04-14T16:37:00"/>
    <n v="-1"/>
    <x v="5"/>
    <x v="8"/>
    <n v="6"/>
  </r>
  <r>
    <d v="2012-04-14T16:51:00"/>
    <n v="-1"/>
    <x v="5"/>
    <x v="8"/>
    <n v="5"/>
  </r>
  <r>
    <d v="2012-04-14T16:55:00"/>
    <n v="1"/>
    <x v="5"/>
    <x v="8"/>
    <n v="6"/>
  </r>
  <r>
    <d v="2012-04-14T16:58:00"/>
    <n v="-1"/>
    <x v="5"/>
    <x v="8"/>
    <n v="5"/>
  </r>
  <r>
    <d v="2012-04-14T16:58:00"/>
    <n v="-1"/>
    <x v="5"/>
    <x v="8"/>
    <n v="4"/>
  </r>
  <r>
    <d v="2012-04-14T17:12:00"/>
    <n v="-1"/>
    <x v="5"/>
    <x v="9"/>
    <n v="3"/>
  </r>
  <r>
    <d v="2012-04-14T17:16:00"/>
    <n v="-1"/>
    <x v="5"/>
    <x v="9"/>
    <n v="2"/>
  </r>
  <r>
    <d v="2012-04-14T17:21:00"/>
    <n v="1"/>
    <x v="5"/>
    <x v="9"/>
    <n v="3"/>
  </r>
  <r>
    <d v="2012-04-14T17:31:00"/>
    <n v="1"/>
    <x v="5"/>
    <x v="9"/>
    <n v="4"/>
  </r>
  <r>
    <d v="2012-04-14T17:31:00"/>
    <n v="1"/>
    <x v="5"/>
    <x v="9"/>
    <n v="5"/>
  </r>
  <r>
    <d v="2012-04-14T17:39:00"/>
    <n v="1"/>
    <x v="5"/>
    <x v="9"/>
    <n v="6"/>
  </r>
  <r>
    <d v="2012-04-14T17:45:00"/>
    <n v="-1"/>
    <x v="5"/>
    <x v="9"/>
    <n v="5"/>
  </r>
  <r>
    <d v="2012-04-14T17:46:00"/>
    <n v="1"/>
    <x v="5"/>
    <x v="9"/>
    <n v="6"/>
  </r>
  <r>
    <d v="2012-04-14T17:52:00"/>
    <n v="-1"/>
    <x v="5"/>
    <x v="9"/>
    <n v="5"/>
  </r>
  <r>
    <d v="2012-04-14T17:55:00"/>
    <n v="1"/>
    <x v="5"/>
    <x v="9"/>
    <n v="6"/>
  </r>
  <r>
    <d v="2012-04-14T18:04:00"/>
    <n v="1"/>
    <x v="5"/>
    <x v="10"/>
    <n v="7"/>
  </r>
  <r>
    <d v="2012-04-14T18:16:00"/>
    <n v="1"/>
    <x v="5"/>
    <x v="10"/>
    <n v="8"/>
  </r>
  <r>
    <d v="2012-04-14T18:28:00"/>
    <n v="1"/>
    <x v="5"/>
    <x v="10"/>
    <n v="9"/>
  </r>
  <r>
    <d v="2012-04-14T18:36:00"/>
    <n v="1"/>
    <x v="5"/>
    <x v="10"/>
    <n v="10"/>
  </r>
  <r>
    <d v="2012-04-14T18:43:00"/>
    <n v="-1"/>
    <x v="5"/>
    <x v="10"/>
    <n v="9"/>
  </r>
  <r>
    <d v="2012-04-14T18:44:00"/>
    <n v="1"/>
    <x v="5"/>
    <x v="10"/>
    <n v="10"/>
  </r>
  <r>
    <d v="2012-04-14T18:55:00"/>
    <n v="1"/>
    <x v="5"/>
    <x v="10"/>
    <n v="11"/>
  </r>
  <r>
    <d v="2012-04-14T19:01:00"/>
    <n v="-1"/>
    <x v="5"/>
    <x v="11"/>
    <n v="10"/>
  </r>
  <r>
    <d v="2012-04-14T19:05:00"/>
    <n v="1"/>
    <x v="5"/>
    <x v="11"/>
    <n v="11"/>
  </r>
  <r>
    <d v="2012-04-14T19:05:00"/>
    <n v="-1"/>
    <x v="5"/>
    <x v="11"/>
    <n v="10"/>
  </r>
  <r>
    <d v="2012-04-14T19:12:00"/>
    <n v="1"/>
    <x v="5"/>
    <x v="11"/>
    <n v="11"/>
  </r>
  <r>
    <d v="2012-04-14T19:15:00"/>
    <n v="-1"/>
    <x v="5"/>
    <x v="11"/>
    <n v="10"/>
  </r>
  <r>
    <d v="2012-04-14T19:19:00"/>
    <n v="1"/>
    <x v="5"/>
    <x v="11"/>
    <n v="11"/>
  </r>
  <r>
    <d v="2012-04-14T19:22:00"/>
    <n v="-1"/>
    <x v="5"/>
    <x v="11"/>
    <n v="10"/>
  </r>
  <r>
    <d v="2012-04-14T19:25:00"/>
    <n v="1"/>
    <x v="5"/>
    <x v="11"/>
    <n v="11"/>
  </r>
  <r>
    <d v="2012-04-14T19:29:00"/>
    <n v="-1"/>
    <x v="5"/>
    <x v="11"/>
    <n v="10"/>
  </r>
  <r>
    <d v="2012-04-14T19:31:00"/>
    <n v="-1"/>
    <x v="5"/>
    <x v="11"/>
    <n v="9"/>
  </r>
  <r>
    <d v="2012-04-14T19:32:00"/>
    <n v="1"/>
    <x v="5"/>
    <x v="11"/>
    <n v="10"/>
  </r>
  <r>
    <d v="2012-04-14T19:41:00"/>
    <n v="1"/>
    <x v="5"/>
    <x v="11"/>
    <n v="11"/>
  </r>
  <r>
    <d v="2012-04-14T19:41:00"/>
    <n v="-1"/>
    <x v="5"/>
    <x v="11"/>
    <n v="10"/>
  </r>
  <r>
    <d v="2012-04-14T19:51:00"/>
    <n v="1"/>
    <x v="5"/>
    <x v="11"/>
    <n v="11"/>
  </r>
  <r>
    <d v="2012-04-14T19:51:00"/>
    <n v="1"/>
    <x v="5"/>
    <x v="11"/>
    <n v="12"/>
  </r>
  <r>
    <d v="2012-04-14T19:53:00"/>
    <n v="1"/>
    <x v="5"/>
    <x v="11"/>
    <n v="13"/>
  </r>
  <r>
    <d v="2012-04-14T19:55:00"/>
    <n v="-1"/>
    <x v="5"/>
    <x v="11"/>
    <n v="12"/>
  </r>
  <r>
    <d v="2012-04-14T20:00:00"/>
    <n v="1"/>
    <x v="5"/>
    <x v="12"/>
    <n v="13"/>
  </r>
  <r>
    <d v="2012-04-14T20:08:00"/>
    <n v="1"/>
    <x v="5"/>
    <x v="12"/>
    <n v="14"/>
  </r>
  <r>
    <d v="2012-04-14T20:19:00"/>
    <n v="1"/>
    <x v="5"/>
    <x v="12"/>
    <n v="15"/>
  </r>
  <r>
    <d v="2012-04-14T20:25:00"/>
    <n v="-1"/>
    <x v="5"/>
    <x v="12"/>
    <n v="14"/>
  </r>
  <r>
    <d v="2012-04-14T20:27:00"/>
    <n v="1"/>
    <x v="5"/>
    <x v="12"/>
    <n v="15"/>
  </r>
  <r>
    <d v="2012-04-14T20:45:00"/>
    <n v="-1"/>
    <x v="5"/>
    <x v="12"/>
    <n v="14"/>
  </r>
  <r>
    <d v="2012-04-14T20:52:00"/>
    <n v="-1"/>
    <x v="5"/>
    <x v="12"/>
    <n v="13"/>
  </r>
  <r>
    <d v="2012-04-14T21:04:00"/>
    <n v="-1"/>
    <x v="5"/>
    <x v="13"/>
    <n v="12"/>
  </r>
  <r>
    <d v="2012-04-14T21:05:00"/>
    <n v="-1"/>
    <x v="5"/>
    <x v="13"/>
    <n v="11"/>
  </r>
  <r>
    <d v="2012-04-14T21:15:00"/>
    <n v="1"/>
    <x v="5"/>
    <x v="13"/>
    <n v="12"/>
  </r>
  <r>
    <d v="2012-04-14T21:19:00"/>
    <n v="1"/>
    <x v="5"/>
    <x v="13"/>
    <n v="13"/>
  </r>
  <r>
    <d v="2012-04-14T21:29:00"/>
    <n v="1"/>
    <x v="5"/>
    <x v="13"/>
    <n v="14"/>
  </r>
  <r>
    <d v="2012-04-14T21:40:00"/>
    <n v="1"/>
    <x v="5"/>
    <x v="13"/>
    <n v="15"/>
  </r>
  <r>
    <d v="2012-04-14T21:45:00"/>
    <n v="1"/>
    <x v="5"/>
    <x v="13"/>
    <n v="16"/>
  </r>
  <r>
    <d v="2012-04-14T21:47:00"/>
    <n v="-1"/>
    <x v="5"/>
    <x v="13"/>
    <n v="15"/>
  </r>
  <r>
    <d v="2012-04-14T22:07:00"/>
    <n v="1"/>
    <x v="5"/>
    <x v="14"/>
    <n v="16"/>
  </r>
  <r>
    <d v="2012-04-14T22:07:00"/>
    <n v="-1"/>
    <x v="5"/>
    <x v="14"/>
    <n v="15"/>
  </r>
  <r>
    <d v="2012-04-14T22:25:00"/>
    <n v="1"/>
    <x v="5"/>
    <x v="14"/>
    <n v="16"/>
  </r>
  <r>
    <d v="2012-04-14T22:35:00"/>
    <n v="1"/>
    <x v="5"/>
    <x v="14"/>
    <n v="17"/>
  </r>
  <r>
    <d v="2012-04-14T22:45:00"/>
    <n v="-1"/>
    <x v="5"/>
    <x v="14"/>
    <n v="16"/>
  </r>
  <r>
    <d v="2012-04-14T23:06:00"/>
    <n v="1"/>
    <x v="5"/>
    <x v="15"/>
    <n v="17"/>
  </r>
  <r>
    <d v="2012-04-14T23:08:00"/>
    <n v="-1"/>
    <x v="5"/>
    <x v="15"/>
    <n v="16"/>
  </r>
  <r>
    <d v="2012-04-14T23:08:00"/>
    <n v="-1"/>
    <x v="5"/>
    <x v="15"/>
    <n v="15"/>
  </r>
  <r>
    <d v="2012-04-14T23:39:00"/>
    <n v="-1"/>
    <x v="5"/>
    <x v="15"/>
    <n v="14"/>
  </r>
  <r>
    <d v="2012-04-14T23:42:00"/>
    <n v="1"/>
    <x v="5"/>
    <x v="15"/>
    <n v="15"/>
  </r>
  <r>
    <d v="2012-04-15T00:04:00"/>
    <n v="-1"/>
    <x v="6"/>
    <x v="16"/>
    <n v="14"/>
  </r>
  <r>
    <d v="2012-04-15T00:16:00"/>
    <n v="-1"/>
    <x v="6"/>
    <x v="16"/>
    <n v="13"/>
  </r>
  <r>
    <d v="2012-04-15T00:18:00"/>
    <n v="-1"/>
    <x v="6"/>
    <x v="16"/>
    <n v="12"/>
  </r>
  <r>
    <d v="2012-04-15T00:20:00"/>
    <n v="-1"/>
    <x v="6"/>
    <x v="16"/>
    <n v="11"/>
  </r>
  <r>
    <d v="2012-04-15T00:25:00"/>
    <n v="-1"/>
    <x v="6"/>
    <x v="16"/>
    <n v="10"/>
  </r>
  <r>
    <d v="2012-04-15T00:30:00"/>
    <n v="-1"/>
    <x v="6"/>
    <x v="16"/>
    <n v="9"/>
  </r>
  <r>
    <d v="2012-04-15T00:32:00"/>
    <n v="-1"/>
    <x v="6"/>
    <x v="16"/>
    <n v="8"/>
  </r>
  <r>
    <d v="2012-04-15T00:50:00"/>
    <n v="-1"/>
    <x v="6"/>
    <x v="16"/>
    <n v="7"/>
  </r>
  <r>
    <d v="2012-04-15T00:54:00"/>
    <n v="-1"/>
    <x v="6"/>
    <x v="16"/>
    <n v="6"/>
  </r>
  <r>
    <d v="2012-04-15T01:05:00"/>
    <n v="-1"/>
    <x v="6"/>
    <x v="17"/>
    <n v="5"/>
  </r>
  <r>
    <d v="2012-04-15T01:24:00"/>
    <n v="1"/>
    <x v="6"/>
    <x v="17"/>
    <n v="6"/>
  </r>
  <r>
    <d v="2012-04-15T02:11:00"/>
    <n v="1"/>
    <x v="6"/>
    <x v="18"/>
    <n v="7"/>
  </r>
  <r>
    <d v="2012-04-15T02:33:00"/>
    <n v="1"/>
    <x v="6"/>
    <x v="18"/>
    <n v="8"/>
  </r>
  <r>
    <d v="2012-04-15T02:37:00"/>
    <n v="-1"/>
    <x v="6"/>
    <x v="18"/>
    <n v="7"/>
  </r>
  <r>
    <d v="2012-04-15T02:49:00"/>
    <n v="-1"/>
    <x v="6"/>
    <x v="18"/>
    <n v="6"/>
  </r>
  <r>
    <d v="2012-04-15T03:09:00"/>
    <n v="-1"/>
    <x v="6"/>
    <x v="20"/>
    <n v="5"/>
  </r>
  <r>
    <d v="2012-04-15T03:20:00"/>
    <n v="-1"/>
    <x v="6"/>
    <x v="20"/>
    <n v="4"/>
  </r>
  <r>
    <d v="2012-04-15T03:57:00"/>
    <n v="-1"/>
    <x v="6"/>
    <x v="20"/>
    <n v="3"/>
  </r>
  <r>
    <d v="2012-04-15T04:06:00"/>
    <n v="-1"/>
    <x v="6"/>
    <x v="21"/>
    <n v="2"/>
  </r>
  <r>
    <d v="2012-04-15T05:41:00"/>
    <n v="1"/>
    <x v="6"/>
    <x v="22"/>
    <n v="3"/>
  </r>
  <r>
    <d v="2012-04-15T06:31:00"/>
    <n v="-1"/>
    <x v="6"/>
    <x v="23"/>
    <n v="2"/>
  </r>
  <r>
    <d v="2012-04-15T08:08:00"/>
    <n v="1"/>
    <x v="6"/>
    <x v="0"/>
    <n v="3"/>
  </r>
  <r>
    <d v="2012-04-15T09:41:00"/>
    <n v="1"/>
    <x v="6"/>
    <x v="1"/>
    <n v="4"/>
  </r>
  <r>
    <d v="2012-04-15T09:59:00"/>
    <n v="1"/>
    <x v="6"/>
    <x v="1"/>
    <n v="5"/>
  </r>
  <r>
    <d v="2012-04-15T10:53:00"/>
    <n v="1"/>
    <x v="6"/>
    <x v="2"/>
    <n v="6"/>
  </r>
  <r>
    <d v="2012-04-15T11:05:00"/>
    <n v="-1"/>
    <x v="6"/>
    <x v="3"/>
    <n v="5"/>
  </r>
  <r>
    <d v="2012-04-15T11:12:00"/>
    <n v="-1"/>
    <x v="6"/>
    <x v="3"/>
    <n v="4"/>
  </r>
  <r>
    <d v="2012-04-15T11:21:00"/>
    <n v="-1"/>
    <x v="6"/>
    <x v="3"/>
    <n v="3"/>
  </r>
  <r>
    <d v="2012-04-15T11:27:00"/>
    <n v="1"/>
    <x v="6"/>
    <x v="3"/>
    <n v="4"/>
  </r>
  <r>
    <d v="2012-04-15T11:35:00"/>
    <n v="1"/>
    <x v="6"/>
    <x v="3"/>
    <n v="5"/>
  </r>
  <r>
    <d v="2012-04-15T12:01:00"/>
    <n v="1"/>
    <x v="6"/>
    <x v="4"/>
    <n v="6"/>
  </r>
  <r>
    <d v="2012-04-15T12:20:00"/>
    <n v="-1"/>
    <x v="6"/>
    <x v="4"/>
    <n v="5"/>
  </r>
  <r>
    <d v="2012-04-15T12:33:00"/>
    <n v="1"/>
    <x v="6"/>
    <x v="4"/>
    <n v="6"/>
  </r>
  <r>
    <d v="2012-04-15T12:46:00"/>
    <n v="1"/>
    <x v="6"/>
    <x v="4"/>
    <n v="7"/>
  </r>
  <r>
    <d v="2012-04-15T12:46:00"/>
    <n v="-1"/>
    <x v="6"/>
    <x v="4"/>
    <n v="6"/>
  </r>
  <r>
    <d v="2012-04-15T12:56:00"/>
    <n v="-1"/>
    <x v="6"/>
    <x v="4"/>
    <n v="5"/>
  </r>
  <r>
    <d v="2012-04-15T13:01:00"/>
    <n v="-1"/>
    <x v="6"/>
    <x v="5"/>
    <n v="4"/>
  </r>
  <r>
    <d v="2012-04-15T14:07:00"/>
    <n v="1"/>
    <x v="6"/>
    <x v="6"/>
    <n v="5"/>
  </r>
  <r>
    <d v="2012-04-15T14:15:00"/>
    <n v="1"/>
    <x v="6"/>
    <x v="6"/>
    <n v="6"/>
  </r>
  <r>
    <d v="2012-04-15T14:26:00"/>
    <n v="1"/>
    <x v="6"/>
    <x v="6"/>
    <n v="7"/>
  </r>
  <r>
    <d v="2012-04-15T14:32:00"/>
    <n v="-1"/>
    <x v="6"/>
    <x v="6"/>
    <n v="6"/>
  </r>
  <r>
    <d v="2012-04-15T14:39:00"/>
    <n v="-1"/>
    <x v="6"/>
    <x v="6"/>
    <n v="5"/>
  </r>
  <r>
    <d v="2012-04-15T15:00:00"/>
    <n v="1"/>
    <x v="6"/>
    <x v="7"/>
    <n v="6"/>
  </r>
  <r>
    <d v="2012-04-15T15:11:00"/>
    <n v="1"/>
    <x v="6"/>
    <x v="7"/>
    <n v="7"/>
  </r>
  <r>
    <d v="2012-04-15T15:21:00"/>
    <n v="1"/>
    <x v="6"/>
    <x v="7"/>
    <n v="8"/>
  </r>
  <r>
    <d v="2012-04-15T15:25:00"/>
    <n v="-1"/>
    <x v="6"/>
    <x v="7"/>
    <n v="7"/>
  </r>
  <r>
    <d v="2012-04-15T15:30:00"/>
    <n v="1"/>
    <x v="6"/>
    <x v="7"/>
    <n v="8"/>
  </r>
  <r>
    <d v="2012-04-15T15:36:00"/>
    <n v="1"/>
    <x v="6"/>
    <x v="7"/>
    <n v="9"/>
  </r>
  <r>
    <d v="2012-04-15T15:42:00"/>
    <n v="-1"/>
    <x v="6"/>
    <x v="7"/>
    <n v="8"/>
  </r>
  <r>
    <d v="2012-04-15T15:43:00"/>
    <n v="-1"/>
    <x v="6"/>
    <x v="7"/>
    <n v="7"/>
  </r>
  <r>
    <d v="2012-04-15T15:56:00"/>
    <n v="1"/>
    <x v="6"/>
    <x v="7"/>
    <n v="8"/>
  </r>
  <r>
    <d v="2012-04-15T16:08:00"/>
    <n v="1"/>
    <x v="6"/>
    <x v="8"/>
    <n v="9"/>
  </r>
  <r>
    <d v="2012-04-15T16:16:00"/>
    <n v="1"/>
    <x v="6"/>
    <x v="8"/>
    <n v="10"/>
  </r>
  <r>
    <d v="2012-04-15T16:25:00"/>
    <n v="-1"/>
    <x v="6"/>
    <x v="8"/>
    <n v="9"/>
  </r>
  <r>
    <d v="2012-04-15T16:33:00"/>
    <n v="-1"/>
    <x v="6"/>
    <x v="8"/>
    <n v="8"/>
  </r>
  <r>
    <d v="2012-04-15T16:53:00"/>
    <n v="1"/>
    <x v="6"/>
    <x v="8"/>
    <n v="9"/>
  </r>
  <r>
    <d v="2012-04-15T16:53:00"/>
    <n v="-1"/>
    <x v="6"/>
    <x v="8"/>
    <n v="8"/>
  </r>
  <r>
    <d v="2012-04-15T17:05:00"/>
    <n v="1"/>
    <x v="6"/>
    <x v="9"/>
    <n v="9"/>
  </r>
  <r>
    <d v="2012-04-15T17:05:00"/>
    <n v="1"/>
    <x v="6"/>
    <x v="9"/>
    <n v="10"/>
  </r>
  <r>
    <d v="2012-04-15T17:15:00"/>
    <n v="-1"/>
    <x v="6"/>
    <x v="9"/>
    <n v="9"/>
  </r>
  <r>
    <d v="2012-04-15T17:17:00"/>
    <n v="1"/>
    <x v="6"/>
    <x v="9"/>
    <n v="10"/>
  </r>
  <r>
    <d v="2012-04-15T17:17:00"/>
    <n v="-1"/>
    <x v="6"/>
    <x v="9"/>
    <n v="9"/>
  </r>
  <r>
    <d v="2012-04-15T17:21:00"/>
    <n v="1"/>
    <x v="6"/>
    <x v="9"/>
    <n v="10"/>
  </r>
  <r>
    <d v="2012-04-15T17:25:00"/>
    <n v="1"/>
    <x v="6"/>
    <x v="9"/>
    <n v="11"/>
  </r>
  <r>
    <d v="2012-04-15T17:25:00"/>
    <n v="1"/>
    <x v="6"/>
    <x v="9"/>
    <n v="12"/>
  </r>
  <r>
    <d v="2012-04-15T17:33:00"/>
    <n v="1"/>
    <x v="6"/>
    <x v="9"/>
    <n v="13"/>
  </r>
  <r>
    <d v="2012-04-15T17:42:00"/>
    <n v="1"/>
    <x v="6"/>
    <x v="9"/>
    <n v="14"/>
  </r>
  <r>
    <d v="2012-04-15T17:53:00"/>
    <n v="-1"/>
    <x v="6"/>
    <x v="9"/>
    <n v="13"/>
  </r>
  <r>
    <d v="2012-04-15T17:56:00"/>
    <n v="1"/>
    <x v="6"/>
    <x v="9"/>
    <n v="14"/>
  </r>
  <r>
    <d v="2012-04-15T17:57:00"/>
    <n v="-1"/>
    <x v="6"/>
    <x v="9"/>
    <n v="13"/>
  </r>
  <r>
    <d v="2012-04-15T18:07:00"/>
    <n v="1"/>
    <x v="6"/>
    <x v="10"/>
    <n v="14"/>
  </r>
  <r>
    <d v="2012-04-15T18:12:00"/>
    <n v="-1"/>
    <x v="6"/>
    <x v="10"/>
    <n v="13"/>
  </r>
  <r>
    <d v="2012-04-15T18:44:00"/>
    <n v="1"/>
    <x v="6"/>
    <x v="10"/>
    <n v="14"/>
  </r>
  <r>
    <d v="2012-04-15T18:59:00"/>
    <n v="-1"/>
    <x v="6"/>
    <x v="10"/>
    <n v="13"/>
  </r>
  <r>
    <d v="2012-04-15T19:04:00"/>
    <n v="-1"/>
    <x v="6"/>
    <x v="11"/>
    <n v="12"/>
  </r>
  <r>
    <d v="2012-04-15T19:15:00"/>
    <n v="1"/>
    <x v="6"/>
    <x v="11"/>
    <n v="13"/>
  </r>
  <r>
    <d v="2012-04-15T19:20:00"/>
    <n v="1"/>
    <x v="6"/>
    <x v="11"/>
    <n v="14"/>
  </r>
  <r>
    <d v="2012-04-15T19:25:00"/>
    <n v="-1"/>
    <x v="6"/>
    <x v="11"/>
    <n v="13"/>
  </r>
  <r>
    <d v="2012-04-15T19:36:00"/>
    <n v="-1"/>
    <x v="6"/>
    <x v="11"/>
    <n v="12"/>
  </r>
  <r>
    <d v="2012-04-15T19:51:00"/>
    <n v="-1"/>
    <x v="6"/>
    <x v="11"/>
    <n v="11"/>
  </r>
  <r>
    <d v="2012-04-15T19:53:00"/>
    <n v="1"/>
    <x v="6"/>
    <x v="11"/>
    <n v="12"/>
  </r>
  <r>
    <d v="2012-04-15T19:56:00"/>
    <n v="-1"/>
    <x v="6"/>
    <x v="11"/>
    <n v="11"/>
  </r>
  <r>
    <d v="2012-04-15T20:07:00"/>
    <n v="1"/>
    <x v="6"/>
    <x v="12"/>
    <n v="12"/>
  </r>
  <r>
    <d v="2012-04-15T20:11:00"/>
    <n v="-1"/>
    <x v="6"/>
    <x v="12"/>
    <n v="11"/>
  </r>
  <r>
    <d v="2012-04-15T20:28:00"/>
    <n v="-1"/>
    <x v="6"/>
    <x v="12"/>
    <n v="10"/>
  </r>
  <r>
    <d v="2012-04-15T20:32:00"/>
    <n v="-1"/>
    <x v="6"/>
    <x v="12"/>
    <n v="9"/>
  </r>
  <r>
    <d v="2012-04-15T20:48:00"/>
    <n v="-1"/>
    <x v="6"/>
    <x v="12"/>
    <n v="8"/>
  </r>
  <r>
    <d v="2012-04-15T20:50:00"/>
    <n v="-1"/>
    <x v="6"/>
    <x v="12"/>
    <n v="7"/>
  </r>
  <r>
    <d v="2012-04-15T20:51:00"/>
    <n v="1"/>
    <x v="6"/>
    <x v="12"/>
    <n v="8"/>
  </r>
  <r>
    <d v="2012-04-15T21:10:00"/>
    <n v="1"/>
    <x v="6"/>
    <x v="13"/>
    <n v="9"/>
  </r>
  <r>
    <d v="2012-04-15T21:19:00"/>
    <n v="1"/>
    <x v="6"/>
    <x v="13"/>
    <n v="10"/>
  </r>
  <r>
    <d v="2012-04-15T21:28:00"/>
    <n v="1"/>
    <x v="6"/>
    <x v="13"/>
    <n v="11"/>
  </r>
  <r>
    <d v="2012-04-15T21:28:00"/>
    <n v="1"/>
    <x v="6"/>
    <x v="13"/>
    <n v="12"/>
  </r>
  <r>
    <d v="2012-04-15T21:34:00"/>
    <n v="1"/>
    <x v="6"/>
    <x v="13"/>
    <n v="13"/>
  </r>
  <r>
    <d v="2012-04-15T21:34:00"/>
    <n v="-1"/>
    <x v="6"/>
    <x v="13"/>
    <n v="12"/>
  </r>
  <r>
    <d v="2012-04-15T21:42:00"/>
    <n v="1"/>
    <x v="6"/>
    <x v="13"/>
    <n v="13"/>
  </r>
  <r>
    <d v="2012-04-15T21:48:00"/>
    <n v="1"/>
    <x v="6"/>
    <x v="13"/>
    <n v="14"/>
  </r>
  <r>
    <d v="2012-04-15T22:09:00"/>
    <n v="-1"/>
    <x v="6"/>
    <x v="14"/>
    <n v="13"/>
  </r>
  <r>
    <d v="2012-04-15T22:10:00"/>
    <n v="-1"/>
    <x v="6"/>
    <x v="14"/>
    <n v="12"/>
  </r>
  <r>
    <d v="2012-04-15T22:16:00"/>
    <n v="-1"/>
    <x v="6"/>
    <x v="14"/>
    <n v="11"/>
  </r>
  <r>
    <d v="2012-04-15T22:20:00"/>
    <n v="-1"/>
    <x v="6"/>
    <x v="14"/>
    <n v="10"/>
  </r>
  <r>
    <d v="2012-04-15T22:29:00"/>
    <n v="-1"/>
    <x v="6"/>
    <x v="14"/>
    <n v="9"/>
  </r>
  <r>
    <d v="2012-04-15T22:34:00"/>
    <n v="-1"/>
    <x v="6"/>
    <x v="14"/>
    <n v="8"/>
  </r>
  <r>
    <d v="2012-04-15T22:46:00"/>
    <n v="-1"/>
    <x v="6"/>
    <x v="14"/>
    <n v="7"/>
  </r>
  <r>
    <d v="2012-04-15T22:51:00"/>
    <n v="-1"/>
    <x v="6"/>
    <x v="14"/>
    <n v="6"/>
  </r>
  <r>
    <d v="2012-04-15T22:55:00"/>
    <n v="-1"/>
    <x v="6"/>
    <x v="14"/>
    <n v="5"/>
  </r>
  <r>
    <d v="2012-04-15T22:55:00"/>
    <n v="-1"/>
    <x v="6"/>
    <x v="14"/>
    <n v="4"/>
  </r>
  <r>
    <d v="2012-04-15T22:56:00"/>
    <n v="1"/>
    <x v="6"/>
    <x v="14"/>
    <n v="5"/>
  </r>
  <r>
    <d v="2012-04-15T22:59:00"/>
    <n v="-1"/>
    <x v="6"/>
    <x v="14"/>
    <n v="4"/>
  </r>
  <r>
    <d v="2012-04-15T23:05:00"/>
    <n v="1"/>
    <x v="6"/>
    <x v="15"/>
    <n v="5"/>
  </r>
  <r>
    <d v="2012-04-15T23:11:00"/>
    <n v="-1"/>
    <x v="6"/>
    <x v="15"/>
    <n v="4"/>
  </r>
  <r>
    <d v="2012-04-15T23:16:00"/>
    <n v="1"/>
    <x v="6"/>
    <x v="15"/>
    <n v="5"/>
  </r>
  <r>
    <d v="2012-04-15T23:16:00"/>
    <n v="-1"/>
    <x v="6"/>
    <x v="15"/>
    <n v="4"/>
  </r>
  <r>
    <d v="2012-04-15T23:19:00"/>
    <n v="1"/>
    <x v="6"/>
    <x v="15"/>
    <n v="5"/>
  </r>
  <r>
    <d v="2012-04-15T23:20:00"/>
    <n v="-1"/>
    <x v="6"/>
    <x v="15"/>
    <n v="4"/>
  </r>
  <r>
    <d v="2012-04-15T23:58:00"/>
    <n v="1"/>
    <x v="6"/>
    <x v="15"/>
    <n v="5"/>
  </r>
  <r>
    <d v="2012-04-16T00:30:00"/>
    <n v="-1"/>
    <x v="0"/>
    <x v="16"/>
    <n v="4"/>
  </r>
  <r>
    <d v="2012-04-16T00:34:00"/>
    <n v="-1"/>
    <x v="0"/>
    <x v="16"/>
    <n v="3"/>
  </r>
  <r>
    <d v="2012-04-16T00:39:00"/>
    <n v="1"/>
    <x v="0"/>
    <x v="16"/>
    <n v="4"/>
  </r>
  <r>
    <d v="2012-04-16T00:42:00"/>
    <n v="-1"/>
    <x v="0"/>
    <x v="16"/>
    <n v="3"/>
  </r>
  <r>
    <d v="2012-04-16T01:03:00"/>
    <n v="-1"/>
    <x v="0"/>
    <x v="17"/>
    <n v="2"/>
  </r>
  <r>
    <d v="2012-04-16T01:11:00"/>
    <n v="1"/>
    <x v="0"/>
    <x v="17"/>
    <n v="3"/>
  </r>
  <r>
    <d v="2012-04-16T01:48:00"/>
    <n v="1"/>
    <x v="0"/>
    <x v="17"/>
    <n v="4"/>
  </r>
  <r>
    <d v="2012-04-16T02:40:00"/>
    <n v="-1"/>
    <x v="0"/>
    <x v="18"/>
    <n v="3"/>
  </r>
  <r>
    <d v="2012-04-16T02:57:00"/>
    <n v="-1"/>
    <x v="0"/>
    <x v="18"/>
    <n v="2"/>
  </r>
  <r>
    <d v="2012-04-16T02:59:00"/>
    <n v="1"/>
    <x v="0"/>
    <x v="18"/>
    <n v="3"/>
  </r>
  <r>
    <d v="2012-04-16T03:18:00"/>
    <n v="-1"/>
    <x v="0"/>
    <x v="20"/>
    <n v="2"/>
  </r>
  <r>
    <d v="2012-04-16T04:41:00"/>
    <n v="1"/>
    <x v="0"/>
    <x v="21"/>
    <n v="3"/>
  </r>
  <r>
    <d v="2012-04-16T05:01:00"/>
    <n v="1"/>
    <x v="0"/>
    <x v="22"/>
    <n v="4"/>
  </r>
  <r>
    <d v="2012-04-16T05:26:00"/>
    <n v="1"/>
    <x v="0"/>
    <x v="22"/>
    <n v="5"/>
  </r>
  <r>
    <d v="2012-04-16T05:55:00"/>
    <n v="-1"/>
    <x v="0"/>
    <x v="22"/>
    <n v="4"/>
  </r>
  <r>
    <d v="2012-04-16T07:03:00"/>
    <n v="1"/>
    <x v="0"/>
    <x v="19"/>
    <n v="5"/>
  </r>
  <r>
    <d v="2012-04-16T07:23:00"/>
    <n v="-1"/>
    <x v="0"/>
    <x v="19"/>
    <n v="4"/>
  </r>
  <r>
    <d v="2012-04-16T08:32:00"/>
    <n v="1"/>
    <x v="0"/>
    <x v="0"/>
    <n v="5"/>
  </r>
  <r>
    <d v="2012-04-16T10:02:00"/>
    <n v="1"/>
    <x v="0"/>
    <x v="2"/>
    <n v="6"/>
  </r>
  <r>
    <d v="2012-04-16T10:21:00"/>
    <n v="-1"/>
    <x v="0"/>
    <x v="2"/>
    <n v="5"/>
  </r>
  <r>
    <d v="2012-04-16T10:22:00"/>
    <n v="-1"/>
    <x v="0"/>
    <x v="2"/>
    <n v="4"/>
  </r>
  <r>
    <d v="2012-04-16T10:34:00"/>
    <n v="-1"/>
    <x v="0"/>
    <x v="2"/>
    <n v="3"/>
  </r>
  <r>
    <d v="2012-04-16T10:40:00"/>
    <n v="1"/>
    <x v="0"/>
    <x v="2"/>
    <n v="4"/>
  </r>
  <r>
    <d v="2012-04-16T10:49:00"/>
    <n v="-1"/>
    <x v="0"/>
    <x v="2"/>
    <n v="3"/>
  </r>
  <r>
    <d v="2012-04-16T10:51:00"/>
    <n v="1"/>
    <x v="0"/>
    <x v="2"/>
    <n v="4"/>
  </r>
  <r>
    <d v="2012-04-16T10:55:00"/>
    <n v="-1"/>
    <x v="0"/>
    <x v="2"/>
    <n v="3"/>
  </r>
  <r>
    <d v="2012-04-16T11:06:00"/>
    <n v="1"/>
    <x v="0"/>
    <x v="3"/>
    <n v="4"/>
  </r>
  <r>
    <d v="2012-04-16T11:13:00"/>
    <n v="1"/>
    <x v="0"/>
    <x v="3"/>
    <n v="5"/>
  </r>
  <r>
    <d v="2012-04-16T11:21:00"/>
    <n v="-1"/>
    <x v="0"/>
    <x v="3"/>
    <n v="4"/>
  </r>
  <r>
    <d v="2012-04-16T11:25:00"/>
    <n v="-1"/>
    <x v="0"/>
    <x v="3"/>
    <n v="3"/>
  </r>
  <r>
    <d v="2012-04-16T11:27:00"/>
    <n v="1"/>
    <x v="0"/>
    <x v="3"/>
    <n v="4"/>
  </r>
  <r>
    <d v="2012-04-16T11:37:00"/>
    <n v="1"/>
    <x v="0"/>
    <x v="3"/>
    <n v="5"/>
  </r>
  <r>
    <d v="2012-04-16T11:47:00"/>
    <n v="1"/>
    <x v="0"/>
    <x v="3"/>
    <n v="6"/>
  </r>
  <r>
    <d v="2012-04-16T12:16:00"/>
    <n v="1"/>
    <x v="0"/>
    <x v="4"/>
    <n v="7"/>
  </r>
  <r>
    <d v="2012-04-16T12:29:00"/>
    <n v="1"/>
    <x v="0"/>
    <x v="4"/>
    <n v="8"/>
  </r>
  <r>
    <d v="2012-04-16T12:35:00"/>
    <n v="1"/>
    <x v="0"/>
    <x v="4"/>
    <n v="9"/>
  </r>
  <r>
    <d v="2012-04-16T13:00:00"/>
    <n v="1"/>
    <x v="0"/>
    <x v="4"/>
    <n v="10"/>
  </r>
  <r>
    <d v="2012-04-16T13:10:00"/>
    <n v="1"/>
    <x v="0"/>
    <x v="5"/>
    <n v="11"/>
  </r>
  <r>
    <d v="2012-04-16T13:11:00"/>
    <n v="-1"/>
    <x v="0"/>
    <x v="5"/>
    <n v="10"/>
  </r>
  <r>
    <d v="2012-04-16T13:32:00"/>
    <n v="1"/>
    <x v="0"/>
    <x v="5"/>
    <n v="11"/>
  </r>
  <r>
    <d v="2012-04-16T14:39:00"/>
    <n v="-1"/>
    <x v="0"/>
    <x v="6"/>
    <n v="10"/>
  </r>
  <r>
    <d v="2012-04-16T14:43:00"/>
    <n v="-1"/>
    <x v="0"/>
    <x v="6"/>
    <n v="9"/>
  </r>
  <r>
    <d v="2012-04-16T14:58:00"/>
    <n v="-1"/>
    <x v="0"/>
    <x v="6"/>
    <n v="8"/>
  </r>
  <r>
    <d v="2012-04-16T15:00:00"/>
    <n v="-1"/>
    <x v="0"/>
    <x v="7"/>
    <n v="7"/>
  </r>
  <r>
    <d v="2012-04-16T15:19:00"/>
    <n v="-1"/>
    <x v="0"/>
    <x v="7"/>
    <n v="6"/>
  </r>
  <r>
    <d v="2012-04-16T15:26:00"/>
    <n v="-1"/>
    <x v="0"/>
    <x v="7"/>
    <n v="5"/>
  </r>
  <r>
    <d v="2012-04-16T15:34:00"/>
    <n v="-1"/>
    <x v="0"/>
    <x v="7"/>
    <n v="4"/>
  </r>
  <r>
    <d v="2012-04-16T15:46:00"/>
    <n v="-1"/>
    <x v="0"/>
    <x v="7"/>
    <n v="3"/>
  </r>
  <r>
    <d v="2012-04-16T15:56:00"/>
    <n v="-1"/>
    <x v="0"/>
    <x v="7"/>
    <n v="2"/>
  </r>
  <r>
    <d v="2012-04-16T16:35:00"/>
    <n v="-1"/>
    <x v="0"/>
    <x v="8"/>
    <n v="1"/>
  </r>
  <r>
    <d v="2012-04-16T18:04:00"/>
    <n v="-1"/>
    <x v="0"/>
    <x v="1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00">
  <r>
    <d v="2012-04-02T08:50:00"/>
    <x v="0"/>
    <x v="0"/>
    <d v="2012-04-02T10:59:00"/>
    <d v="1899-12-30T02:09:00"/>
    <x v="0"/>
    <x v="0"/>
    <n v="1"/>
  </r>
  <r>
    <d v="2012-04-02T08:55:00"/>
    <x v="0"/>
    <x v="0"/>
    <d v="2012-04-02T10:27:00"/>
    <d v="1899-12-30T01:32:00"/>
    <x v="0"/>
    <x v="0"/>
    <n v="2"/>
  </r>
  <r>
    <d v="2012-04-02T09:19:00"/>
    <x v="0"/>
    <x v="0"/>
    <d v="2012-04-02T12:11:00"/>
    <d v="1899-12-30T02:52:00"/>
    <x v="0"/>
    <x v="1"/>
    <n v="3"/>
  </r>
  <r>
    <d v="2012-04-02T09:22:00"/>
    <x v="0"/>
    <x v="0"/>
    <d v="2012-04-02T12:42:00"/>
    <d v="1899-12-30T03:20:00"/>
    <x v="0"/>
    <x v="1"/>
    <n v="4"/>
  </r>
  <r>
    <d v="2012-04-02T09:30:00"/>
    <x v="0"/>
    <x v="0"/>
    <d v="2012-04-02T11:21:00"/>
    <d v="1899-12-30T01:51:00"/>
    <x v="0"/>
    <x v="1"/>
    <n v="5"/>
  </r>
  <r>
    <d v="2012-04-02T09:35:00"/>
    <x v="0"/>
    <x v="0"/>
    <d v="2012-04-02T11:55:00"/>
    <d v="1899-12-30T02:20:00"/>
    <x v="0"/>
    <x v="1"/>
    <n v="6"/>
  </r>
  <r>
    <d v="2012-04-02T09:47:00"/>
    <x v="0"/>
    <x v="0"/>
    <d v="2012-04-02T12:42:00"/>
    <d v="1899-12-30T02:55:00"/>
    <x v="0"/>
    <x v="1"/>
    <n v="7"/>
  </r>
  <r>
    <d v="2012-04-02T09:59:00"/>
    <x v="0"/>
    <x v="0"/>
    <d v="2012-04-02T13:27:00"/>
    <d v="1899-12-30T03:28:00"/>
    <x v="0"/>
    <x v="1"/>
    <n v="8"/>
  </r>
  <r>
    <d v="2012-04-02T10:09:00"/>
    <x v="0"/>
    <x v="0"/>
    <d v="2012-04-02T12:59:00"/>
    <d v="1899-12-30T02:50:00"/>
    <x v="0"/>
    <x v="2"/>
    <n v="9"/>
  </r>
  <r>
    <d v="2012-04-02T10:25:00"/>
    <x v="0"/>
    <x v="0"/>
    <d v="2012-04-02T15:43:00"/>
    <d v="1899-12-30T05:18:00"/>
    <x v="0"/>
    <x v="2"/>
    <n v="10"/>
  </r>
  <r>
    <d v="2012-04-02T10:32:00"/>
    <x v="0"/>
    <x v="0"/>
    <d v="2012-04-02T11:07:00"/>
    <d v="1899-12-30T00:35:00"/>
    <x v="0"/>
    <x v="2"/>
    <n v="10"/>
  </r>
  <r>
    <d v="2012-04-02T10:42:00"/>
    <x v="0"/>
    <x v="0"/>
    <d v="2012-04-02T14:58:00"/>
    <d v="1899-12-30T04:16:00"/>
    <x v="0"/>
    <x v="2"/>
    <n v="11"/>
  </r>
  <r>
    <d v="2012-04-02T10:51:00"/>
    <x v="0"/>
    <x v="0"/>
    <d v="2012-04-02T14:17:00"/>
    <d v="1899-12-30T03:26:00"/>
    <x v="0"/>
    <x v="2"/>
    <n v="12"/>
  </r>
  <r>
    <d v="2012-04-02T10:56:00"/>
    <x v="0"/>
    <x v="0"/>
    <d v="2012-04-02T12:01:00"/>
    <d v="1899-12-30T01:05:00"/>
    <x v="0"/>
    <x v="2"/>
    <n v="13"/>
  </r>
  <r>
    <d v="2012-04-02T11:05:00"/>
    <x v="0"/>
    <x v="0"/>
    <d v="2012-04-02T12:14:00"/>
    <d v="1899-12-30T01:09:00"/>
    <x v="0"/>
    <x v="3"/>
    <n v="13"/>
  </r>
  <r>
    <d v="2012-04-02T11:10:00"/>
    <x v="0"/>
    <x v="0"/>
    <d v="2012-04-02T12:40:00"/>
    <d v="1899-12-30T01:30:00"/>
    <x v="0"/>
    <x v="3"/>
    <n v="13"/>
  </r>
  <r>
    <d v="2012-04-02T11:15:00"/>
    <x v="0"/>
    <x v="0"/>
    <d v="2012-04-02T15:35:00"/>
    <d v="1899-12-30T04:20:00"/>
    <x v="0"/>
    <x v="3"/>
    <n v="14"/>
  </r>
  <r>
    <d v="2012-04-02T11:23:00"/>
    <x v="0"/>
    <x v="0"/>
    <d v="2012-04-02T12:42:00"/>
    <d v="1899-12-30T01:19:00"/>
    <x v="0"/>
    <x v="3"/>
    <n v="14"/>
  </r>
  <r>
    <d v="2012-04-02T11:29:00"/>
    <x v="0"/>
    <x v="0"/>
    <d v="2012-04-02T12:19:00"/>
    <d v="1899-12-30T00:50:00"/>
    <x v="0"/>
    <x v="3"/>
    <n v="15"/>
  </r>
  <r>
    <d v="2012-04-02T11:36:00"/>
    <x v="0"/>
    <x v="0"/>
    <d v="2012-04-02T14:18:00"/>
    <d v="1899-12-30T02:42:00"/>
    <x v="0"/>
    <x v="3"/>
    <n v="16"/>
  </r>
  <r>
    <d v="2012-04-02T11:43:00"/>
    <x v="0"/>
    <x v="0"/>
    <d v="2012-04-02T18:13:00"/>
    <d v="1899-12-30T06:30:00"/>
    <x v="0"/>
    <x v="3"/>
    <n v="17"/>
  </r>
  <r>
    <d v="2012-04-02T11:51:00"/>
    <x v="0"/>
    <x v="0"/>
    <d v="2012-04-02T13:29:00"/>
    <d v="1899-12-30T01:38:00"/>
    <x v="0"/>
    <x v="3"/>
    <n v="18"/>
  </r>
  <r>
    <d v="2012-04-02T11:57:00"/>
    <x v="0"/>
    <x v="0"/>
    <d v="2012-04-02T13:06:00"/>
    <d v="1899-12-30T01:09:00"/>
    <x v="0"/>
    <x v="3"/>
    <n v="18"/>
  </r>
  <r>
    <d v="2012-04-02T12:14:00"/>
    <x v="0"/>
    <x v="0"/>
    <d v="2012-04-02T13:18:00"/>
    <d v="1899-12-30T01:04:00"/>
    <x v="0"/>
    <x v="4"/>
    <n v="17"/>
  </r>
  <r>
    <d v="2012-04-02T12:28:00"/>
    <x v="0"/>
    <x v="0"/>
    <d v="2012-04-02T13:17:00"/>
    <d v="1899-12-30T00:49:00"/>
    <x v="0"/>
    <x v="4"/>
    <n v="16"/>
  </r>
  <r>
    <d v="2012-04-02T12:31:00"/>
    <x v="0"/>
    <x v="0"/>
    <d v="2012-04-02T15:35:00"/>
    <d v="1899-12-30T03:04:00"/>
    <x v="0"/>
    <x v="4"/>
    <n v="17"/>
  </r>
  <r>
    <d v="2012-04-02T12:40:00"/>
    <x v="0"/>
    <x v="0"/>
    <d v="2012-04-02T15:52:00"/>
    <d v="1899-12-30T03:12:00"/>
    <x v="0"/>
    <x v="4"/>
    <n v="18"/>
  </r>
  <r>
    <d v="2012-04-02T12:46:00"/>
    <x v="0"/>
    <x v="0"/>
    <d v="2012-04-02T16:25:00"/>
    <d v="1899-12-30T03:39:00"/>
    <x v="0"/>
    <x v="4"/>
    <n v="15"/>
  </r>
  <r>
    <d v="2012-04-02T12:56:00"/>
    <x v="0"/>
    <x v="0"/>
    <d v="2012-04-02T16:47:00"/>
    <d v="1899-12-30T03:51:00"/>
    <x v="0"/>
    <x v="4"/>
    <n v="16"/>
  </r>
  <r>
    <d v="2012-04-02T13:03:00"/>
    <x v="0"/>
    <x v="0"/>
    <d v="2012-04-02T15:33:00"/>
    <d v="1899-12-30T02:30:00"/>
    <x v="0"/>
    <x v="5"/>
    <n v="16"/>
  </r>
  <r>
    <d v="2012-04-02T13:17:00"/>
    <x v="0"/>
    <x v="0"/>
    <d v="2012-04-02T15:14:00"/>
    <d v="1899-12-30T01:57:00"/>
    <x v="0"/>
    <x v="5"/>
    <n v="16"/>
  </r>
  <r>
    <d v="2012-04-02T13:31:00"/>
    <x v="0"/>
    <x v="0"/>
    <d v="2012-04-02T16:25:00"/>
    <d v="1899-12-30T02:54:00"/>
    <x v="0"/>
    <x v="5"/>
    <n v="13"/>
  </r>
  <r>
    <d v="2012-04-02T13:40:00"/>
    <x v="0"/>
    <x v="0"/>
    <d v="2012-04-02T16:27:00"/>
    <d v="1899-12-30T02:47:00"/>
    <x v="0"/>
    <x v="5"/>
    <n v="14"/>
  </r>
  <r>
    <d v="2012-04-02T13:59:00"/>
    <x v="0"/>
    <x v="0"/>
    <d v="2012-04-02T17:09:00"/>
    <d v="1899-12-30T03:10:00"/>
    <x v="0"/>
    <x v="5"/>
    <n v="15"/>
  </r>
  <r>
    <d v="2012-04-02T14:07:00"/>
    <x v="0"/>
    <x v="0"/>
    <d v="2012-04-02T17:42:00"/>
    <d v="1899-12-30T03:35:00"/>
    <x v="0"/>
    <x v="6"/>
    <n v="16"/>
  </r>
  <r>
    <d v="2012-04-02T14:18:00"/>
    <x v="0"/>
    <x v="0"/>
    <d v="2012-04-02T18:31:00"/>
    <d v="1899-12-30T04:13:00"/>
    <x v="0"/>
    <x v="6"/>
    <n v="16"/>
  </r>
  <r>
    <d v="2012-04-02T14:27:00"/>
    <x v="0"/>
    <x v="0"/>
    <d v="2012-04-02T17:15:00"/>
    <d v="1899-12-30T02:48:00"/>
    <x v="0"/>
    <x v="6"/>
    <n v="16"/>
  </r>
  <r>
    <d v="2012-04-02T14:35:00"/>
    <x v="0"/>
    <x v="0"/>
    <d v="2012-04-02T17:24:00"/>
    <d v="1899-12-30T02:49:00"/>
    <x v="0"/>
    <x v="6"/>
    <n v="17"/>
  </r>
  <r>
    <d v="2012-04-02T15:01:00"/>
    <x v="0"/>
    <x v="0"/>
    <d v="2012-04-02T15:36:00"/>
    <d v="1899-12-30T00:35:00"/>
    <x v="0"/>
    <x v="7"/>
    <n v="17"/>
  </r>
  <r>
    <d v="2012-04-02T15:14:00"/>
    <x v="0"/>
    <x v="0"/>
    <d v="2012-04-02T19:41:00"/>
    <d v="1899-12-30T04:27:00"/>
    <x v="0"/>
    <x v="7"/>
    <n v="18"/>
  </r>
  <r>
    <d v="2012-04-02T15:58:00"/>
    <x v="0"/>
    <x v="0"/>
    <d v="2012-04-02T19:48:00"/>
    <d v="1899-12-30T03:50:00"/>
    <x v="0"/>
    <x v="7"/>
    <n v="12"/>
  </r>
  <r>
    <d v="2012-04-02T16:08:00"/>
    <x v="0"/>
    <x v="0"/>
    <d v="2012-04-02T18:59:00"/>
    <d v="1899-12-30T02:51:00"/>
    <x v="0"/>
    <x v="8"/>
    <n v="13"/>
  </r>
  <r>
    <d v="2012-04-02T16:15:00"/>
    <x v="0"/>
    <x v="0"/>
    <d v="2012-04-02T17:34:00"/>
    <d v="1899-12-30T01:19:00"/>
    <x v="0"/>
    <x v="8"/>
    <n v="14"/>
  </r>
  <r>
    <d v="2012-04-02T16:37:00"/>
    <x v="0"/>
    <x v="0"/>
    <d v="2012-04-02T18:05:00"/>
    <d v="1899-12-30T01:28:00"/>
    <x v="0"/>
    <x v="8"/>
    <n v="12"/>
  </r>
  <r>
    <d v="2012-04-02T17:07:00"/>
    <x v="0"/>
    <x v="0"/>
    <d v="2012-04-02T19:36:00"/>
    <d v="1899-12-30T02:29:00"/>
    <x v="0"/>
    <x v="9"/>
    <n v="12"/>
  </r>
  <r>
    <d v="2012-04-02T17:23:00"/>
    <x v="0"/>
    <x v="0"/>
    <d v="2012-04-02T19:14:00"/>
    <d v="1899-12-30T01:51:00"/>
    <x v="0"/>
    <x v="9"/>
    <n v="11"/>
  </r>
  <r>
    <d v="2012-04-02T17:33:00"/>
    <x v="0"/>
    <x v="0"/>
    <d v="2012-04-02T20:04:00"/>
    <d v="1899-12-30T02:31:00"/>
    <x v="0"/>
    <x v="9"/>
    <n v="11"/>
  </r>
  <r>
    <d v="2012-04-02T17:41:00"/>
    <x v="0"/>
    <x v="0"/>
    <d v="2012-04-02T18:26:00"/>
    <d v="1899-12-30T00:45:00"/>
    <x v="0"/>
    <x v="9"/>
    <n v="11"/>
  </r>
  <r>
    <d v="2012-04-02T17:51:00"/>
    <x v="0"/>
    <x v="0"/>
    <d v="2012-04-02T18:43:00"/>
    <d v="1899-12-30T00:52:00"/>
    <x v="0"/>
    <x v="9"/>
    <n v="11"/>
  </r>
  <r>
    <d v="2012-04-02T17:58:00"/>
    <x v="0"/>
    <x v="0"/>
    <d v="2012-04-03T02:31:00"/>
    <d v="1899-12-30T08:33:00"/>
    <x v="0"/>
    <x v="9"/>
    <n v="13"/>
  </r>
  <r>
    <d v="2012-04-02T17:58:00"/>
    <x v="0"/>
    <x v="0"/>
    <d v="2012-04-03T02:31:00"/>
    <d v="1899-12-30T08:33:00"/>
    <x v="0"/>
    <x v="9"/>
    <n v="13"/>
  </r>
  <r>
    <d v="2012-04-02T18:09:00"/>
    <x v="0"/>
    <x v="0"/>
    <d v="2012-04-02T19:36:00"/>
    <d v="1899-12-30T01:27:00"/>
    <x v="0"/>
    <x v="10"/>
    <n v="13"/>
  </r>
  <r>
    <d v="2012-04-02T18:13:00"/>
    <x v="0"/>
    <x v="0"/>
    <d v="2012-04-02T18:14:00"/>
    <d v="1899-12-30T00:01:00"/>
    <x v="0"/>
    <x v="10"/>
    <n v="14"/>
  </r>
  <r>
    <d v="2012-04-02T18:15:00"/>
    <x v="0"/>
    <x v="0"/>
    <d v="2012-04-02T22:26:00"/>
    <d v="1899-12-30T04:11:00"/>
    <x v="0"/>
    <x v="10"/>
    <n v="13"/>
  </r>
  <r>
    <d v="2012-04-02T18:44:00"/>
    <x v="0"/>
    <x v="0"/>
    <d v="2012-04-02T20:07:00"/>
    <d v="1899-12-30T01:23:00"/>
    <x v="0"/>
    <x v="10"/>
    <n v="11"/>
  </r>
  <r>
    <d v="2012-04-02T18:52:00"/>
    <x v="0"/>
    <x v="0"/>
    <d v="2012-04-02T19:25:00"/>
    <d v="1899-12-30T00:33:00"/>
    <x v="0"/>
    <x v="10"/>
    <n v="12"/>
  </r>
  <r>
    <d v="2012-04-02T18:59:00"/>
    <x v="0"/>
    <x v="0"/>
    <d v="2012-04-02T19:45:00"/>
    <d v="1899-12-30T00:46:00"/>
    <x v="0"/>
    <x v="10"/>
    <n v="14"/>
  </r>
  <r>
    <d v="2012-04-02T18:59:00"/>
    <x v="0"/>
    <x v="0"/>
    <d v="2012-04-02T19:00:00"/>
    <d v="1899-12-30T00:01:00"/>
    <x v="0"/>
    <x v="10"/>
    <n v="14"/>
  </r>
  <r>
    <d v="2012-04-02T19:13:00"/>
    <x v="0"/>
    <x v="0"/>
    <d v="2012-04-02T22:03:00"/>
    <d v="1899-12-30T02:50:00"/>
    <x v="0"/>
    <x v="11"/>
    <n v="13"/>
  </r>
  <r>
    <d v="2012-04-02T19:16:00"/>
    <x v="0"/>
    <x v="0"/>
    <d v="2012-04-02T23:00:00"/>
    <d v="1899-12-30T03:44:00"/>
    <x v="0"/>
    <x v="11"/>
    <n v="13"/>
  </r>
  <r>
    <d v="2012-04-02T19:26:00"/>
    <x v="0"/>
    <x v="0"/>
    <d v="2012-04-02T19:55:00"/>
    <d v="1899-12-30T00:29:00"/>
    <x v="0"/>
    <x v="11"/>
    <n v="13"/>
  </r>
  <r>
    <d v="2012-04-02T19:31:00"/>
    <x v="0"/>
    <x v="0"/>
    <d v="2012-04-02T21:09:00"/>
    <d v="1899-12-30T01:38:00"/>
    <x v="0"/>
    <x v="11"/>
    <n v="14"/>
  </r>
  <r>
    <d v="2012-04-02T19:38:00"/>
    <x v="0"/>
    <x v="0"/>
    <d v="2012-04-02T23:53:00"/>
    <d v="1899-12-30T04:15:00"/>
    <x v="0"/>
    <x v="11"/>
    <n v="13"/>
  </r>
  <r>
    <d v="2012-04-02T19:55:00"/>
    <x v="0"/>
    <x v="0"/>
    <d v="2012-04-02T23:18:00"/>
    <d v="1899-12-30T03:23:00"/>
    <x v="0"/>
    <x v="11"/>
    <n v="12"/>
  </r>
  <r>
    <d v="2012-04-02T19:55:00"/>
    <x v="0"/>
    <x v="0"/>
    <d v="2012-04-02T23:18:00"/>
    <d v="1899-12-30T03:23:00"/>
    <x v="0"/>
    <x v="11"/>
    <n v="12"/>
  </r>
  <r>
    <d v="2012-04-02T20:16:00"/>
    <x v="0"/>
    <x v="0"/>
    <d v="2012-04-02T20:53:00"/>
    <d v="1899-12-30T00:37:00"/>
    <x v="0"/>
    <x v="12"/>
    <n v="10"/>
  </r>
  <r>
    <d v="2012-04-02T20:22:00"/>
    <x v="0"/>
    <x v="0"/>
    <d v="2012-04-02T23:18:00"/>
    <d v="1899-12-30T02:56:00"/>
    <x v="0"/>
    <x v="12"/>
    <n v="11"/>
  </r>
  <r>
    <d v="2012-04-02T21:01:00"/>
    <x v="0"/>
    <x v="0"/>
    <d v="2012-04-02T21:44:00"/>
    <d v="1899-12-30T00:43:00"/>
    <x v="0"/>
    <x v="13"/>
    <n v="11"/>
  </r>
  <r>
    <d v="2012-04-02T21:11:00"/>
    <x v="0"/>
    <x v="0"/>
    <d v="2012-04-02T23:10:00"/>
    <d v="1899-12-30T01:59:00"/>
    <x v="0"/>
    <x v="13"/>
    <n v="11"/>
  </r>
  <r>
    <d v="2012-04-02T21:41:00"/>
    <x v="0"/>
    <x v="0"/>
    <d v="2012-04-02T23:17:00"/>
    <d v="1899-12-30T01:36:00"/>
    <x v="0"/>
    <x v="13"/>
    <n v="12"/>
  </r>
  <r>
    <d v="2012-04-02T22:22:00"/>
    <x v="0"/>
    <x v="0"/>
    <d v="2012-04-03T01:17:00"/>
    <d v="1899-12-30T02:55:00"/>
    <x v="0"/>
    <x v="14"/>
    <n v="11"/>
  </r>
  <r>
    <d v="2012-04-02T22:35:00"/>
    <x v="0"/>
    <x v="0"/>
    <d v="2012-04-03T14:27:00"/>
    <d v="1899-12-30T15:52:00"/>
    <x v="0"/>
    <x v="14"/>
    <n v="12"/>
  </r>
  <r>
    <d v="2012-04-02T22:35:00"/>
    <x v="0"/>
    <x v="0"/>
    <d v="2012-04-03T14:27:00"/>
    <d v="1899-12-30T15:52:00"/>
    <x v="0"/>
    <x v="14"/>
    <n v="12"/>
  </r>
  <r>
    <d v="2012-04-03T00:01:00"/>
    <x v="0"/>
    <x v="0"/>
    <d v="2012-04-03T01:28:00"/>
    <d v="1899-12-30T01:27:00"/>
    <x v="1"/>
    <x v="15"/>
    <n v="6"/>
  </r>
  <r>
    <d v="2012-04-03T00:12:00"/>
    <x v="0"/>
    <x v="0"/>
    <d v="2012-04-03T02:06:00"/>
    <d v="1899-12-30T01:54:00"/>
    <x v="1"/>
    <x v="15"/>
    <n v="7"/>
  </r>
  <r>
    <d v="2012-04-03T01:08:00"/>
    <x v="0"/>
    <x v="0"/>
    <d v="2012-04-03T02:42:00"/>
    <d v="1899-12-30T01:34:00"/>
    <x v="1"/>
    <x v="16"/>
    <n v="8"/>
  </r>
  <r>
    <d v="2012-04-03T01:28:00"/>
    <x v="0"/>
    <x v="0"/>
    <d v="2012-04-03T01:35:00"/>
    <d v="1899-12-30T00:07:00"/>
    <x v="1"/>
    <x v="16"/>
    <n v="8"/>
  </r>
  <r>
    <d v="2012-04-03T07:51:00"/>
    <x v="0"/>
    <x v="0"/>
    <d v="2012-04-03T10:08:00"/>
    <d v="1899-12-30T02:17:00"/>
    <x v="1"/>
    <x v="17"/>
    <n v="3"/>
  </r>
  <r>
    <d v="2012-04-03T08:54:00"/>
    <x v="0"/>
    <x v="0"/>
    <d v="2012-04-03T12:40:00"/>
    <d v="1899-12-30T03:46:00"/>
    <x v="1"/>
    <x v="0"/>
    <n v="4"/>
  </r>
  <r>
    <d v="2012-04-03T09:07:00"/>
    <x v="0"/>
    <x v="0"/>
    <d v="2012-04-03T10:22:00"/>
    <d v="1899-12-30T01:15:00"/>
    <x v="1"/>
    <x v="1"/>
    <n v="5"/>
  </r>
  <r>
    <d v="2012-04-03T09:18:00"/>
    <x v="0"/>
    <x v="0"/>
    <d v="2012-04-03T13:06:00"/>
    <d v="1899-12-30T03:48:00"/>
    <x v="1"/>
    <x v="1"/>
    <n v="6"/>
  </r>
  <r>
    <d v="2012-04-03T09:41:00"/>
    <x v="0"/>
    <x v="0"/>
    <d v="2012-04-03T15:41:00"/>
    <d v="1899-12-30T06:00:00"/>
    <x v="1"/>
    <x v="1"/>
    <n v="8"/>
  </r>
  <r>
    <d v="2012-04-03T09:41:00"/>
    <x v="0"/>
    <x v="0"/>
    <d v="2012-04-03T15:41:00"/>
    <d v="1899-12-30T06:00:00"/>
    <x v="1"/>
    <x v="1"/>
    <n v="8"/>
  </r>
  <r>
    <d v="2012-04-03T09:58:00"/>
    <x v="0"/>
    <x v="0"/>
    <d v="2012-04-03T12:01:00"/>
    <d v="1899-12-30T02:03:00"/>
    <x v="1"/>
    <x v="1"/>
    <n v="9"/>
  </r>
  <r>
    <d v="2012-04-03T10:06:00"/>
    <x v="0"/>
    <x v="0"/>
    <d v="2012-04-03T11:18:00"/>
    <d v="1899-12-30T01:12:00"/>
    <x v="1"/>
    <x v="2"/>
    <n v="10"/>
  </r>
  <r>
    <d v="2012-04-03T10:19:00"/>
    <x v="0"/>
    <x v="0"/>
    <d v="2012-04-03T14:14:00"/>
    <d v="1899-12-30T03:55:00"/>
    <x v="1"/>
    <x v="2"/>
    <n v="10"/>
  </r>
  <r>
    <d v="2012-04-03T10:31:00"/>
    <x v="0"/>
    <x v="0"/>
    <d v="2012-04-03T17:30:00"/>
    <d v="1899-12-30T06:59:00"/>
    <x v="1"/>
    <x v="2"/>
    <n v="10"/>
  </r>
  <r>
    <d v="2012-04-03T10:43:00"/>
    <x v="0"/>
    <x v="0"/>
    <d v="2012-04-03T14:40:00"/>
    <d v="1899-12-30T03:57:00"/>
    <x v="1"/>
    <x v="2"/>
    <n v="11"/>
  </r>
  <r>
    <d v="2012-04-03T11:18:00"/>
    <x v="0"/>
    <x v="0"/>
    <d v="2012-04-03T14:29:00"/>
    <d v="1899-12-30T03:11:00"/>
    <x v="1"/>
    <x v="3"/>
    <n v="12"/>
  </r>
  <r>
    <d v="2012-04-03T11:40:00"/>
    <x v="0"/>
    <x v="0"/>
    <d v="2012-04-03T16:32:00"/>
    <d v="1899-12-30T04:52:00"/>
    <x v="1"/>
    <x v="3"/>
    <n v="12"/>
  </r>
  <r>
    <d v="2012-04-03T11:57:00"/>
    <x v="0"/>
    <x v="0"/>
    <d v="2012-04-03T13:01:00"/>
    <d v="1899-12-30T01:04:00"/>
    <x v="1"/>
    <x v="3"/>
    <n v="13"/>
  </r>
  <r>
    <d v="2012-04-03T12:04:00"/>
    <x v="0"/>
    <x v="0"/>
    <d v="2012-04-03T14:25:00"/>
    <d v="1899-12-30T02:21:00"/>
    <x v="1"/>
    <x v="4"/>
    <n v="13"/>
  </r>
  <r>
    <d v="2012-04-03T12:32:00"/>
    <x v="0"/>
    <x v="0"/>
    <d v="2012-04-03T14:45:00"/>
    <d v="1899-12-30T02:13:00"/>
    <x v="1"/>
    <x v="4"/>
    <n v="14"/>
  </r>
  <r>
    <d v="2012-04-03T12:47:00"/>
    <x v="0"/>
    <x v="0"/>
    <d v="2012-04-03T14:51:00"/>
    <d v="1899-12-30T02:04:00"/>
    <x v="1"/>
    <x v="4"/>
    <n v="14"/>
  </r>
  <r>
    <d v="2012-04-03T12:59:00"/>
    <x v="0"/>
    <x v="0"/>
    <d v="2012-04-03T16:12:00"/>
    <d v="1899-12-30T03:13:00"/>
    <x v="1"/>
    <x v="4"/>
    <n v="15"/>
  </r>
  <r>
    <d v="2012-04-03T13:23:00"/>
    <x v="0"/>
    <x v="0"/>
    <d v="2012-04-03T16:47:00"/>
    <d v="1899-12-30T03:24:00"/>
    <x v="1"/>
    <x v="5"/>
    <n v="14"/>
  </r>
  <r>
    <d v="2012-04-03T13:32:00"/>
    <x v="0"/>
    <x v="0"/>
    <d v="2012-04-03T15:03:00"/>
    <d v="1899-12-30T01:31:00"/>
    <x v="1"/>
    <x v="5"/>
    <n v="15"/>
  </r>
  <r>
    <d v="2012-04-03T13:42:00"/>
    <x v="0"/>
    <x v="0"/>
    <d v="2012-04-03T18:27:00"/>
    <d v="1899-12-30T04:45:00"/>
    <x v="1"/>
    <x v="5"/>
    <n v="17"/>
  </r>
  <r>
    <d v="2012-04-03T13:42:00"/>
    <x v="0"/>
    <x v="0"/>
    <d v="2012-04-03T15:21:00"/>
    <d v="1899-12-30T01:39:00"/>
    <x v="1"/>
    <x v="5"/>
    <n v="17"/>
  </r>
  <r>
    <d v="2012-04-03T13:49:00"/>
    <x v="0"/>
    <x v="0"/>
    <d v="2012-04-03T17:00:00"/>
    <d v="1899-12-30T03:11:00"/>
    <x v="1"/>
    <x v="5"/>
    <n v="18"/>
  </r>
  <r>
    <d v="2012-04-03T14:01:00"/>
    <x v="0"/>
    <x v="0"/>
    <d v="2012-04-03T17:24:00"/>
    <d v="1899-12-30T03:23:00"/>
    <x v="1"/>
    <x v="6"/>
    <n v="19"/>
  </r>
  <r>
    <d v="2012-04-03T14:04:00"/>
    <x v="0"/>
    <x v="0"/>
    <d v="2012-04-03T17:07:00"/>
    <d v="1899-12-30T03:03:00"/>
    <x v="1"/>
    <x v="6"/>
    <n v="20"/>
  </r>
  <r>
    <d v="2012-04-03T14:12:00"/>
    <x v="0"/>
    <x v="0"/>
    <d v="2012-04-03T16:10:00"/>
    <d v="1899-12-30T01:58:00"/>
    <x v="1"/>
    <x v="6"/>
    <n v="21"/>
  </r>
  <r>
    <d v="2012-04-03T14:20:00"/>
    <x v="0"/>
    <x v="0"/>
    <d v="2012-04-03T15:27:00"/>
    <d v="1899-12-30T01:07:00"/>
    <x v="1"/>
    <x v="6"/>
    <n v="21"/>
  </r>
  <r>
    <d v="2012-04-03T14:29:00"/>
    <x v="0"/>
    <x v="0"/>
    <d v="2012-04-03T16:43:00"/>
    <d v="1899-12-30T02:14:00"/>
    <x v="1"/>
    <x v="6"/>
    <n v="19"/>
  </r>
  <r>
    <d v="2012-04-03T14:34:00"/>
    <x v="0"/>
    <x v="0"/>
    <d v="2012-04-03T17:51:00"/>
    <d v="1899-12-30T03:17:00"/>
    <x v="1"/>
    <x v="6"/>
    <n v="19"/>
  </r>
  <r>
    <d v="2012-04-03T14:42:00"/>
    <x v="0"/>
    <x v="0"/>
    <d v="2012-04-03T16:22:00"/>
    <d v="1899-12-30T01:40:00"/>
    <x v="1"/>
    <x v="6"/>
    <n v="19"/>
  </r>
  <r>
    <d v="2012-04-03T14:48:00"/>
    <x v="0"/>
    <x v="0"/>
    <d v="2012-04-03T16:38:00"/>
    <d v="1899-12-30T01:50:00"/>
    <x v="1"/>
    <x v="6"/>
    <n v="19"/>
  </r>
  <r>
    <d v="2012-04-03T14:58:00"/>
    <x v="0"/>
    <x v="0"/>
    <d v="2012-04-03T18:07:00"/>
    <d v="1899-12-30T03:09:00"/>
    <x v="1"/>
    <x v="6"/>
    <n v="19"/>
  </r>
  <r>
    <d v="2012-04-03T15:07:00"/>
    <x v="0"/>
    <x v="0"/>
    <d v="2012-04-03T17:47:00"/>
    <d v="1899-12-30T02:40:00"/>
    <x v="1"/>
    <x v="7"/>
    <n v="19"/>
  </r>
  <r>
    <d v="2012-04-03T15:17:00"/>
    <x v="0"/>
    <x v="0"/>
    <d v="2012-04-03T18:48:00"/>
    <d v="1899-12-30T03:31:00"/>
    <x v="1"/>
    <x v="7"/>
    <n v="20"/>
  </r>
  <r>
    <d v="2012-04-03T15:29:00"/>
    <x v="0"/>
    <x v="0"/>
    <d v="2012-04-03T16:54:00"/>
    <d v="1899-12-30T01:25:00"/>
    <x v="1"/>
    <x v="7"/>
    <n v="19"/>
  </r>
  <r>
    <d v="2012-04-03T15:34:00"/>
    <x v="0"/>
    <x v="0"/>
    <d v="2012-04-03T16:46:00"/>
    <d v="1899-12-30T01:12:00"/>
    <x v="1"/>
    <x v="7"/>
    <n v="20"/>
  </r>
  <r>
    <d v="2012-04-03T15:41:00"/>
    <x v="0"/>
    <x v="0"/>
    <d v="2012-04-03T18:47:00"/>
    <d v="1899-12-30T03:06:00"/>
    <x v="1"/>
    <x v="7"/>
    <n v="21"/>
  </r>
  <r>
    <d v="2012-04-03T16:03:00"/>
    <x v="0"/>
    <x v="0"/>
    <d v="2012-04-03T18:47:00"/>
    <d v="1899-12-30T02:44:00"/>
    <x v="1"/>
    <x v="8"/>
    <n v="20"/>
  </r>
  <r>
    <d v="2012-04-03T16:23:00"/>
    <x v="0"/>
    <x v="0"/>
    <d v="2012-04-03T18:39:00"/>
    <d v="1899-12-30T02:16:00"/>
    <x v="1"/>
    <x v="8"/>
    <n v="18"/>
  </r>
  <r>
    <d v="2012-04-03T16:28:00"/>
    <x v="0"/>
    <x v="0"/>
    <d v="2012-04-03T18:25:00"/>
    <d v="1899-12-30T01:57:00"/>
    <x v="1"/>
    <x v="8"/>
    <n v="19"/>
  </r>
  <r>
    <d v="2012-04-03T16:46:00"/>
    <x v="0"/>
    <x v="0"/>
    <d v="2012-04-03T20:21:00"/>
    <d v="1899-12-30T03:35:00"/>
    <x v="1"/>
    <x v="8"/>
    <n v="17"/>
  </r>
  <r>
    <d v="2012-04-03T16:51:00"/>
    <x v="0"/>
    <x v="0"/>
    <d v="2012-04-03T19:46:00"/>
    <d v="1899-12-30T02:55:00"/>
    <x v="1"/>
    <x v="8"/>
    <n v="16"/>
  </r>
  <r>
    <d v="2012-04-03T16:54:00"/>
    <x v="0"/>
    <x v="0"/>
    <d v="2012-04-04T11:17:00"/>
    <d v="1899-12-30T18:23:00"/>
    <x v="1"/>
    <x v="8"/>
    <n v="17"/>
  </r>
  <r>
    <d v="2012-04-03T17:14:00"/>
    <x v="0"/>
    <x v="0"/>
    <d v="2012-04-03T19:47:00"/>
    <d v="1899-12-30T02:33:00"/>
    <x v="1"/>
    <x v="9"/>
    <n v="15"/>
  </r>
  <r>
    <d v="2012-04-03T17:32:00"/>
    <x v="0"/>
    <x v="0"/>
    <d v="2012-04-03T18:41:00"/>
    <d v="1899-12-30T01:09:00"/>
    <x v="1"/>
    <x v="9"/>
    <n v="14"/>
  </r>
  <r>
    <d v="2012-04-03T17:40:00"/>
    <x v="0"/>
    <x v="0"/>
    <d v="2012-04-03T20:02:00"/>
    <d v="1899-12-30T02:22:00"/>
    <x v="1"/>
    <x v="9"/>
    <n v="15"/>
  </r>
  <r>
    <d v="2012-04-03T17:43:00"/>
    <x v="0"/>
    <x v="0"/>
    <d v="2012-04-03T20:03:00"/>
    <d v="1899-12-30T02:20:00"/>
    <x v="1"/>
    <x v="9"/>
    <n v="16"/>
  </r>
  <r>
    <d v="2012-04-03T17:49:00"/>
    <x v="0"/>
    <x v="0"/>
    <d v="2012-04-03T20:05:00"/>
    <d v="1899-12-30T02:16:00"/>
    <x v="1"/>
    <x v="9"/>
    <n v="16"/>
  </r>
  <r>
    <d v="2012-04-03T17:56:00"/>
    <x v="0"/>
    <x v="0"/>
    <d v="2012-04-03T18:56:00"/>
    <d v="1899-12-30T01:00:00"/>
    <x v="1"/>
    <x v="9"/>
    <n v="16"/>
  </r>
  <r>
    <d v="2012-04-03T18:00:00"/>
    <x v="0"/>
    <x v="0"/>
    <d v="2012-04-03T21:55:00"/>
    <d v="1899-12-30T03:55:00"/>
    <x v="1"/>
    <x v="10"/>
    <n v="17"/>
  </r>
  <r>
    <d v="2012-04-03T18:04:00"/>
    <x v="0"/>
    <x v="0"/>
    <d v="2012-04-03T19:52:00"/>
    <d v="1899-12-30T01:48:00"/>
    <x v="1"/>
    <x v="10"/>
    <n v="18"/>
  </r>
  <r>
    <d v="2012-04-03T18:08:00"/>
    <x v="0"/>
    <x v="0"/>
    <d v="2012-04-04T00:09:00"/>
    <d v="1899-12-30T06:01:00"/>
    <x v="1"/>
    <x v="10"/>
    <n v="18"/>
  </r>
  <r>
    <d v="2012-04-03T18:21:00"/>
    <x v="0"/>
    <x v="0"/>
    <d v="2012-04-03T19:15:00"/>
    <d v="1899-12-30T00:54:00"/>
    <x v="1"/>
    <x v="10"/>
    <n v="19"/>
  </r>
  <r>
    <d v="2012-04-03T18:25:00"/>
    <x v="0"/>
    <x v="0"/>
    <d v="2012-04-03T18:51:00"/>
    <d v="1899-12-30T00:26:00"/>
    <x v="1"/>
    <x v="10"/>
    <n v="20"/>
  </r>
  <r>
    <d v="2012-04-03T18:26:00"/>
    <x v="0"/>
    <x v="0"/>
    <d v="2012-04-04T00:01:00"/>
    <d v="1899-12-30T05:35:00"/>
    <x v="1"/>
    <x v="10"/>
    <n v="20"/>
  </r>
  <r>
    <d v="2012-04-03T18:45:00"/>
    <x v="0"/>
    <x v="0"/>
    <d v="2012-04-03T20:46:00"/>
    <d v="1899-12-30T02:01:00"/>
    <x v="1"/>
    <x v="10"/>
    <n v="18"/>
  </r>
  <r>
    <d v="2012-04-03T18:49:00"/>
    <x v="0"/>
    <x v="0"/>
    <d v="2012-04-04T00:38:00"/>
    <d v="1899-12-30T05:49:00"/>
    <x v="1"/>
    <x v="10"/>
    <n v="16"/>
  </r>
  <r>
    <d v="2012-04-03T19:01:00"/>
    <x v="0"/>
    <x v="0"/>
    <d v="2012-04-03T23:13:00"/>
    <d v="1899-12-30T04:12:00"/>
    <x v="1"/>
    <x v="11"/>
    <n v="15"/>
  </r>
  <r>
    <d v="2012-04-03T19:10:00"/>
    <x v="0"/>
    <x v="0"/>
    <d v="2012-04-04T00:03:00"/>
    <d v="1899-12-30T04:53:00"/>
    <x v="1"/>
    <x v="11"/>
    <n v="16"/>
  </r>
  <r>
    <d v="2012-04-03T19:16:00"/>
    <x v="0"/>
    <x v="0"/>
    <d v="2012-04-03T20:26:00"/>
    <d v="1899-12-30T01:10:00"/>
    <x v="1"/>
    <x v="11"/>
    <n v="16"/>
  </r>
  <r>
    <d v="2012-04-03T19:24:00"/>
    <x v="0"/>
    <x v="0"/>
    <d v="2012-04-03T22:50:00"/>
    <d v="1899-12-30T03:26:00"/>
    <x v="1"/>
    <x v="11"/>
    <n v="17"/>
  </r>
  <r>
    <d v="2012-04-03T19:30:00"/>
    <x v="0"/>
    <x v="0"/>
    <d v="2012-04-03T23:08:00"/>
    <d v="1899-12-30T03:38:00"/>
    <x v="1"/>
    <x v="11"/>
    <n v="18"/>
  </r>
  <r>
    <d v="2012-04-03T19:36:00"/>
    <x v="0"/>
    <x v="0"/>
    <d v="2012-04-03T21:48:00"/>
    <d v="1899-12-30T02:12:00"/>
    <x v="1"/>
    <x v="11"/>
    <n v="19"/>
  </r>
  <r>
    <d v="2012-04-03T19:39:00"/>
    <x v="0"/>
    <x v="0"/>
    <d v="2012-04-03T21:31:00"/>
    <d v="1899-12-30T01:52:00"/>
    <x v="1"/>
    <x v="11"/>
    <n v="20"/>
  </r>
  <r>
    <d v="2012-04-03T19:45:00"/>
    <x v="0"/>
    <x v="0"/>
    <d v="2012-04-03T21:32:00"/>
    <d v="1899-12-30T01:47:00"/>
    <x v="1"/>
    <x v="11"/>
    <n v="21"/>
  </r>
  <r>
    <d v="2012-04-03T19:49:00"/>
    <x v="0"/>
    <x v="0"/>
    <d v="2012-04-03T21:44:00"/>
    <d v="1899-12-30T01:55:00"/>
    <x v="1"/>
    <x v="11"/>
    <n v="20"/>
  </r>
  <r>
    <d v="2012-04-03T19:57:00"/>
    <x v="0"/>
    <x v="0"/>
    <d v="2012-04-03T22:06:00"/>
    <d v="1899-12-30T02:09:00"/>
    <x v="1"/>
    <x v="11"/>
    <n v="20"/>
  </r>
  <r>
    <d v="2012-04-03T20:02:00"/>
    <x v="0"/>
    <x v="0"/>
    <d v="2012-04-03T22:45:00"/>
    <d v="1899-12-30T02:43:00"/>
    <x v="1"/>
    <x v="12"/>
    <n v="21"/>
  </r>
  <r>
    <d v="2012-04-03T20:10:00"/>
    <x v="0"/>
    <x v="0"/>
    <d v="2012-04-03T22:59:00"/>
    <d v="1899-12-30T02:49:00"/>
    <x v="1"/>
    <x v="12"/>
    <n v="19"/>
  </r>
  <r>
    <d v="2012-04-03T20:27:00"/>
    <x v="0"/>
    <x v="0"/>
    <d v="2012-04-03T23:22:00"/>
    <d v="1899-12-30T02:55:00"/>
    <x v="1"/>
    <x v="12"/>
    <n v="18"/>
  </r>
  <r>
    <d v="2012-04-03T21:02:00"/>
    <x v="0"/>
    <x v="0"/>
    <d v="2012-04-04T00:24:00"/>
    <d v="1899-12-30T03:22:00"/>
    <x v="1"/>
    <x v="13"/>
    <n v="18"/>
  </r>
  <r>
    <d v="2012-04-03T21:11:00"/>
    <x v="0"/>
    <x v="0"/>
    <d v="2012-04-03T22:18:00"/>
    <d v="1899-12-30T01:07:00"/>
    <x v="1"/>
    <x v="13"/>
    <n v="19"/>
  </r>
  <r>
    <d v="2012-04-03T21:32:00"/>
    <x v="0"/>
    <x v="0"/>
    <d v="2012-04-03T23:37:00"/>
    <d v="1899-12-30T02:05:00"/>
    <x v="1"/>
    <x v="13"/>
    <n v="19"/>
  </r>
  <r>
    <d v="2012-04-03T22:18:00"/>
    <x v="0"/>
    <x v="0"/>
    <d v="2012-04-04T01:35:00"/>
    <d v="1899-12-30T03:17:00"/>
    <x v="1"/>
    <x v="14"/>
    <n v="15"/>
  </r>
  <r>
    <d v="2012-04-03T22:40:00"/>
    <x v="0"/>
    <x v="0"/>
    <d v="2012-04-04T00:16:00"/>
    <d v="1899-12-30T01:36:00"/>
    <x v="1"/>
    <x v="14"/>
    <n v="15"/>
  </r>
  <r>
    <d v="2012-04-03T23:23:00"/>
    <x v="0"/>
    <x v="0"/>
    <d v="2012-04-04T01:19:00"/>
    <d v="1899-12-30T01:56:00"/>
    <x v="1"/>
    <x v="18"/>
    <n v="10"/>
  </r>
  <r>
    <d v="2012-04-03T23:48:00"/>
    <x v="0"/>
    <x v="0"/>
    <d v="2012-04-04T16:31:00"/>
    <d v="1899-12-30T16:43:00"/>
    <x v="1"/>
    <x v="18"/>
    <n v="11"/>
  </r>
  <r>
    <d v="2012-04-03T23:48:00"/>
    <x v="0"/>
    <x v="0"/>
    <d v="2012-04-04T03:31:00"/>
    <d v="1899-12-30T03:43:00"/>
    <x v="1"/>
    <x v="18"/>
    <n v="11"/>
  </r>
  <r>
    <d v="2012-04-04T00:04:00"/>
    <x v="0"/>
    <x v="0"/>
    <d v="2012-04-04T01:55:00"/>
    <d v="1899-12-30T01:51:00"/>
    <x v="2"/>
    <x v="15"/>
    <n v="10"/>
  </r>
  <r>
    <d v="2012-04-04T00:09:00"/>
    <x v="0"/>
    <x v="0"/>
    <d v="2012-04-04T00:12:00"/>
    <d v="1899-12-30T00:03:00"/>
    <x v="2"/>
    <x v="15"/>
    <n v="11"/>
  </r>
  <r>
    <d v="2012-04-04T00:15:00"/>
    <x v="0"/>
    <x v="0"/>
    <d v="2012-04-04T02:10:00"/>
    <d v="1899-12-30T01:55:00"/>
    <x v="2"/>
    <x v="15"/>
    <n v="10"/>
  </r>
  <r>
    <d v="2012-04-04T01:10:00"/>
    <x v="0"/>
    <x v="0"/>
    <d v="2012-04-04T02:38:00"/>
    <d v="1899-12-30T01:28:00"/>
    <x v="2"/>
    <x v="16"/>
    <n v="8"/>
  </r>
  <r>
    <d v="2012-04-04T01:38:00"/>
    <x v="0"/>
    <x v="0"/>
    <d v="2012-04-04T02:15:00"/>
    <d v="1899-12-30T00:37:00"/>
    <x v="2"/>
    <x v="16"/>
    <n v="7"/>
  </r>
  <r>
    <d v="2012-04-04T02:15:00"/>
    <x v="0"/>
    <x v="0"/>
    <d v="2012-04-04T03:38:00"/>
    <d v="1899-12-30T01:23:00"/>
    <x v="2"/>
    <x v="19"/>
    <n v="6"/>
  </r>
  <r>
    <d v="2012-04-04T03:02:00"/>
    <x v="0"/>
    <x v="0"/>
    <d v="2012-04-04T04:25:00"/>
    <d v="1899-12-30T01:23:00"/>
    <x v="2"/>
    <x v="20"/>
    <n v="5"/>
  </r>
  <r>
    <d v="2012-04-04T04:03:00"/>
    <x v="0"/>
    <x v="0"/>
    <d v="2012-04-04T05:30:00"/>
    <d v="1899-12-30T01:27:00"/>
    <x v="2"/>
    <x v="21"/>
    <n v="4"/>
  </r>
  <r>
    <d v="2012-04-04T04:25:00"/>
    <x v="0"/>
    <x v="0"/>
    <d v="2012-04-04T05:26:00"/>
    <d v="1899-12-30T01:01:00"/>
    <x v="2"/>
    <x v="21"/>
    <n v="5"/>
  </r>
  <r>
    <d v="2012-04-04T05:30:00"/>
    <x v="0"/>
    <x v="0"/>
    <d v="2012-04-04T05:49:00"/>
    <d v="1899-12-30T00:19:00"/>
    <x v="2"/>
    <x v="22"/>
    <n v="4"/>
  </r>
  <r>
    <d v="2012-04-04T06:30:00"/>
    <x v="0"/>
    <x v="0"/>
    <d v="2012-04-04T09:06:00"/>
    <d v="1899-12-30T02:36:00"/>
    <x v="2"/>
    <x v="23"/>
    <n v="3"/>
  </r>
  <r>
    <d v="2012-04-04T06:45:00"/>
    <x v="0"/>
    <x v="0"/>
    <d v="2012-04-04T08:58:00"/>
    <d v="1899-12-30T02:13:00"/>
    <x v="2"/>
    <x v="23"/>
    <n v="4"/>
  </r>
  <r>
    <d v="2012-04-04T08:09:00"/>
    <x v="0"/>
    <x v="0"/>
    <d v="2012-04-04T09:59:00"/>
    <d v="1899-12-30T01:50:00"/>
    <x v="2"/>
    <x v="0"/>
    <n v="5"/>
  </r>
  <r>
    <d v="2012-04-04T08:45:00"/>
    <x v="0"/>
    <x v="0"/>
    <d v="2012-04-04T13:14:00"/>
    <d v="1899-12-30T04:29:00"/>
    <x v="2"/>
    <x v="0"/>
    <n v="6"/>
  </r>
  <r>
    <d v="2012-04-04T09:04:00"/>
    <x v="0"/>
    <x v="0"/>
    <d v="2012-04-04T09:57:00"/>
    <d v="1899-12-30T00:53:00"/>
    <x v="2"/>
    <x v="1"/>
    <n v="6"/>
  </r>
  <r>
    <d v="2012-04-04T09:15:00"/>
    <x v="0"/>
    <x v="0"/>
    <d v="2012-04-04T09:59:00"/>
    <d v="1899-12-30T00:44:00"/>
    <x v="2"/>
    <x v="1"/>
    <n v="6"/>
  </r>
  <r>
    <d v="2012-04-04T09:25:00"/>
    <x v="0"/>
    <x v="0"/>
    <d v="2012-04-04T11:28:00"/>
    <d v="1899-12-30T02:03:00"/>
    <x v="2"/>
    <x v="1"/>
    <n v="7"/>
  </r>
  <r>
    <d v="2012-04-04T09:41:00"/>
    <x v="0"/>
    <x v="0"/>
    <d v="2012-04-04T12:52:00"/>
    <d v="1899-12-30T03:11:00"/>
    <x v="2"/>
    <x v="1"/>
    <n v="8"/>
  </r>
  <r>
    <d v="2012-04-04T09:47:00"/>
    <x v="0"/>
    <x v="0"/>
    <d v="2012-04-04T16:31:00"/>
    <d v="1899-12-30T06:44:00"/>
    <x v="2"/>
    <x v="1"/>
    <n v="9"/>
  </r>
  <r>
    <d v="2012-04-04T09:55:00"/>
    <x v="0"/>
    <x v="0"/>
    <d v="2012-04-04T16:31:00"/>
    <d v="1899-12-30T06:36:00"/>
    <x v="2"/>
    <x v="1"/>
    <n v="10"/>
  </r>
  <r>
    <d v="2012-04-04T10:34:00"/>
    <x v="0"/>
    <x v="0"/>
    <d v="2012-04-04T14:56:00"/>
    <d v="1899-12-30T04:22:00"/>
    <x v="2"/>
    <x v="2"/>
    <n v="8"/>
  </r>
  <r>
    <d v="2012-04-04T10:42:00"/>
    <x v="0"/>
    <x v="0"/>
    <d v="2012-04-04T12:00:00"/>
    <d v="1899-12-30T01:18:00"/>
    <x v="2"/>
    <x v="2"/>
    <n v="9"/>
  </r>
  <r>
    <d v="2012-04-04T10:53:00"/>
    <x v="0"/>
    <x v="0"/>
    <d v="2012-04-04T15:23:00"/>
    <d v="1899-12-30T04:30:00"/>
    <x v="2"/>
    <x v="2"/>
    <n v="10"/>
  </r>
  <r>
    <d v="2012-04-04T11:02:00"/>
    <x v="0"/>
    <x v="0"/>
    <d v="2012-04-04T16:01:00"/>
    <d v="1899-12-30T04:59:00"/>
    <x v="2"/>
    <x v="3"/>
    <n v="11"/>
  </r>
  <r>
    <d v="2012-04-04T11:12:00"/>
    <x v="0"/>
    <x v="0"/>
    <d v="2012-04-04T13:23:00"/>
    <d v="1899-12-30T02:11:00"/>
    <x v="2"/>
    <x v="3"/>
    <n v="12"/>
  </r>
  <r>
    <d v="2012-04-04T11:23:00"/>
    <x v="0"/>
    <x v="0"/>
    <d v="2012-04-04T16:55:00"/>
    <d v="1899-12-30T05:32:00"/>
    <x v="2"/>
    <x v="3"/>
    <n v="12"/>
  </r>
  <r>
    <d v="2012-04-04T11:31:00"/>
    <x v="0"/>
    <x v="0"/>
    <d v="2012-04-04T13:07:00"/>
    <d v="1899-12-30T01:36:00"/>
    <x v="2"/>
    <x v="3"/>
    <n v="12"/>
  </r>
  <r>
    <d v="2012-04-04T12:05:00"/>
    <x v="0"/>
    <x v="0"/>
    <d v="2012-04-04T13:20:00"/>
    <d v="1899-12-30T01:15:00"/>
    <x v="2"/>
    <x v="4"/>
    <n v="12"/>
  </r>
  <r>
    <d v="2012-04-04T12:17:00"/>
    <x v="0"/>
    <x v="0"/>
    <d v="2012-04-04T14:53:00"/>
    <d v="1899-12-30T02:36:00"/>
    <x v="2"/>
    <x v="4"/>
    <n v="13"/>
  </r>
  <r>
    <d v="2012-04-04T12:28:00"/>
    <x v="0"/>
    <x v="0"/>
    <d v="2012-04-04T15:53:00"/>
    <d v="1899-12-30T03:25:00"/>
    <x v="2"/>
    <x v="4"/>
    <n v="14"/>
  </r>
  <r>
    <d v="2012-04-04T12:36:00"/>
    <x v="0"/>
    <x v="0"/>
    <d v="2012-04-04T16:04:00"/>
    <d v="1899-12-30T03:28:00"/>
    <x v="2"/>
    <x v="4"/>
    <n v="15"/>
  </r>
  <r>
    <d v="2012-04-04T12:53:00"/>
    <x v="0"/>
    <x v="0"/>
    <d v="2012-04-04T14:51:00"/>
    <d v="1899-12-30T01:58:00"/>
    <x v="2"/>
    <x v="4"/>
    <n v="15"/>
  </r>
  <r>
    <d v="2012-04-04T13:09:00"/>
    <x v="0"/>
    <x v="0"/>
    <d v="2012-04-04T14:29:00"/>
    <d v="1899-12-30T01:20:00"/>
    <x v="2"/>
    <x v="5"/>
    <n v="15"/>
  </r>
  <r>
    <d v="2012-04-04T13:24:00"/>
    <x v="0"/>
    <x v="0"/>
    <d v="2012-04-04T14:46:00"/>
    <d v="1899-12-30T01:22:00"/>
    <x v="2"/>
    <x v="5"/>
    <n v="13"/>
  </r>
  <r>
    <d v="2012-04-04T14:08:00"/>
    <x v="0"/>
    <x v="0"/>
    <d v="2012-04-04T16:22:00"/>
    <d v="1899-12-30T02:14:00"/>
    <x v="2"/>
    <x v="6"/>
    <n v="14"/>
  </r>
  <r>
    <d v="2012-04-04T14:18:00"/>
    <x v="0"/>
    <x v="0"/>
    <d v="2012-04-04T15:30:00"/>
    <d v="1899-12-30T01:12:00"/>
    <x v="2"/>
    <x v="6"/>
    <n v="15"/>
  </r>
  <r>
    <d v="2012-04-04T14:24:00"/>
    <x v="0"/>
    <x v="0"/>
    <d v="2012-04-04T16:07:00"/>
    <d v="1899-12-30T01:43:00"/>
    <x v="2"/>
    <x v="6"/>
    <n v="16"/>
  </r>
  <r>
    <d v="2012-04-04T15:12:00"/>
    <x v="0"/>
    <x v="0"/>
    <d v="2012-04-04T18:29:00"/>
    <d v="1899-12-30T03:17:00"/>
    <x v="2"/>
    <x v="7"/>
    <n v="12"/>
  </r>
  <r>
    <d v="2012-04-04T15:21:00"/>
    <x v="0"/>
    <x v="0"/>
    <d v="2012-04-04T16:39:00"/>
    <d v="1899-12-30T01:18:00"/>
    <x v="2"/>
    <x v="7"/>
    <n v="13"/>
  </r>
  <r>
    <d v="2012-04-04T15:47:00"/>
    <x v="0"/>
    <x v="0"/>
    <d v="2012-04-04T18:15:00"/>
    <d v="1899-12-30T02:28:00"/>
    <x v="2"/>
    <x v="7"/>
    <n v="12"/>
  </r>
  <r>
    <d v="2012-04-04T15:57:00"/>
    <x v="0"/>
    <x v="0"/>
    <d v="2012-04-04T17:22:00"/>
    <d v="1899-12-30T01:25:00"/>
    <x v="2"/>
    <x v="7"/>
    <n v="12"/>
  </r>
  <r>
    <d v="2012-04-04T16:05:00"/>
    <x v="0"/>
    <x v="0"/>
    <d v="2012-04-04T18:45:00"/>
    <d v="1899-12-30T02:40:00"/>
    <x v="2"/>
    <x v="8"/>
    <n v="11"/>
  </r>
  <r>
    <d v="2012-04-04T16:15:00"/>
    <x v="0"/>
    <x v="0"/>
    <d v="2012-04-04T19:13:00"/>
    <d v="1899-12-30T02:58:00"/>
    <x v="2"/>
    <x v="8"/>
    <n v="11"/>
  </r>
  <r>
    <d v="2012-04-04T16:26:00"/>
    <x v="0"/>
    <x v="0"/>
    <d v="2012-04-04T19:09:00"/>
    <d v="1899-12-30T02:43:00"/>
    <x v="2"/>
    <x v="8"/>
    <n v="11"/>
  </r>
  <r>
    <d v="2012-04-04T16:35:00"/>
    <x v="0"/>
    <x v="0"/>
    <d v="2012-04-04T18:13:00"/>
    <d v="1899-12-30T01:38:00"/>
    <x v="2"/>
    <x v="8"/>
    <n v="9"/>
  </r>
  <r>
    <d v="2012-04-04T16:40:00"/>
    <x v="0"/>
    <x v="0"/>
    <d v="2012-04-04T18:12:00"/>
    <d v="1899-12-30T01:32:00"/>
    <x v="2"/>
    <x v="8"/>
    <n v="9"/>
  </r>
  <r>
    <d v="2012-04-04T16:50:00"/>
    <x v="0"/>
    <x v="0"/>
    <d v="2012-04-04T18:06:00"/>
    <d v="1899-12-30T01:16:00"/>
    <x v="2"/>
    <x v="8"/>
    <n v="10"/>
  </r>
  <r>
    <d v="2012-04-04T17:08:00"/>
    <x v="0"/>
    <x v="0"/>
    <d v="2012-04-04T18:56:00"/>
    <d v="1899-12-30T01:48:00"/>
    <x v="2"/>
    <x v="9"/>
    <n v="10"/>
  </r>
  <r>
    <d v="2012-04-04T17:15:00"/>
    <x v="0"/>
    <x v="0"/>
    <d v="2012-04-04T19:52:00"/>
    <d v="1899-12-30T02:37:00"/>
    <x v="2"/>
    <x v="9"/>
    <n v="11"/>
  </r>
  <r>
    <d v="2012-04-04T17:45:00"/>
    <x v="0"/>
    <x v="0"/>
    <d v="2012-04-04T19:16:00"/>
    <d v="1899-12-30T01:31:00"/>
    <x v="2"/>
    <x v="9"/>
    <n v="11"/>
  </r>
  <r>
    <d v="2012-04-04T17:55:00"/>
    <x v="0"/>
    <x v="0"/>
    <d v="2012-04-04T19:14:00"/>
    <d v="1899-12-30T01:19:00"/>
    <x v="2"/>
    <x v="9"/>
    <n v="12"/>
  </r>
  <r>
    <d v="2012-04-04T18:02:00"/>
    <x v="0"/>
    <x v="0"/>
    <d v="2012-04-04T21:03:00"/>
    <d v="1899-12-30T03:01:00"/>
    <x v="2"/>
    <x v="10"/>
    <n v="13"/>
  </r>
  <r>
    <d v="2012-04-04T18:23:00"/>
    <x v="0"/>
    <x v="0"/>
    <d v="2012-04-04T20:43:00"/>
    <d v="1899-12-30T02:20:00"/>
    <x v="2"/>
    <x v="10"/>
    <n v="10"/>
  </r>
  <r>
    <d v="2012-04-04T18:40:00"/>
    <x v="0"/>
    <x v="0"/>
    <d v="2012-04-04T20:35:00"/>
    <d v="1899-12-30T01:55:00"/>
    <x v="2"/>
    <x v="10"/>
    <n v="10"/>
  </r>
  <r>
    <d v="2012-04-04T18:47:00"/>
    <x v="0"/>
    <x v="0"/>
    <d v="2012-04-04T19:37:00"/>
    <d v="1899-12-30T00:50:00"/>
    <x v="2"/>
    <x v="10"/>
    <n v="10"/>
  </r>
  <r>
    <d v="2012-04-04T18:55:00"/>
    <x v="0"/>
    <x v="0"/>
    <d v="2012-04-04T20:20:00"/>
    <d v="1899-12-30T01:25:00"/>
    <x v="2"/>
    <x v="10"/>
    <n v="11"/>
  </r>
  <r>
    <d v="2012-04-04T19:13:00"/>
    <x v="0"/>
    <x v="0"/>
    <d v="2012-04-04T20:53:00"/>
    <d v="1899-12-30T01:40:00"/>
    <x v="2"/>
    <x v="11"/>
    <n v="10"/>
  </r>
  <r>
    <d v="2012-04-04T19:19:00"/>
    <x v="0"/>
    <x v="0"/>
    <d v="2012-04-04T20:07:00"/>
    <d v="1899-12-30T00:48:00"/>
    <x v="2"/>
    <x v="11"/>
    <n v="8"/>
  </r>
  <r>
    <d v="2012-04-04T19:31:00"/>
    <x v="0"/>
    <x v="0"/>
    <d v="2012-04-05T13:21:00"/>
    <d v="1899-12-30T17:50:00"/>
    <x v="2"/>
    <x v="11"/>
    <n v="10"/>
  </r>
  <r>
    <d v="2012-04-04T19:31:00"/>
    <x v="0"/>
    <x v="0"/>
    <d v="2012-04-05T13:21:00"/>
    <d v="1899-12-30T17:50:00"/>
    <x v="2"/>
    <x v="11"/>
    <n v="10"/>
  </r>
  <r>
    <d v="2012-04-04T19:40:00"/>
    <x v="0"/>
    <x v="0"/>
    <d v="2012-04-04T20:47:00"/>
    <d v="1899-12-30T01:07:00"/>
    <x v="2"/>
    <x v="11"/>
    <n v="10"/>
  </r>
  <r>
    <d v="2012-04-04T19:52:00"/>
    <x v="0"/>
    <x v="0"/>
    <d v="2012-04-05T00:11:00"/>
    <d v="1899-12-30T04:19:00"/>
    <x v="2"/>
    <x v="11"/>
    <n v="11"/>
  </r>
  <r>
    <d v="2012-04-04T20:26:00"/>
    <x v="0"/>
    <x v="0"/>
    <d v="2012-04-04T21:00:00"/>
    <d v="1899-12-30T00:34:00"/>
    <x v="2"/>
    <x v="12"/>
    <n v="9"/>
  </r>
  <r>
    <d v="2012-04-04T20:40:00"/>
    <x v="0"/>
    <x v="0"/>
    <d v="2012-04-04T21:37:00"/>
    <d v="1899-12-30T00:57:00"/>
    <x v="2"/>
    <x v="12"/>
    <n v="9"/>
  </r>
  <r>
    <d v="2012-04-04T20:43:00"/>
    <x v="0"/>
    <x v="0"/>
    <d v="2012-04-04T22:23:00"/>
    <d v="1899-12-30T01:40:00"/>
    <x v="2"/>
    <x v="12"/>
    <n v="10"/>
  </r>
  <r>
    <d v="2012-04-04T20:53:00"/>
    <x v="0"/>
    <x v="0"/>
    <d v="2012-04-05T00:36:00"/>
    <d v="1899-12-30T03:43:00"/>
    <x v="2"/>
    <x v="12"/>
    <n v="9"/>
  </r>
  <r>
    <d v="2012-04-04T21:04:00"/>
    <x v="0"/>
    <x v="0"/>
    <d v="2012-04-04T22:48:00"/>
    <d v="1899-12-30T01:44:00"/>
    <x v="2"/>
    <x v="13"/>
    <n v="7"/>
  </r>
  <r>
    <d v="2012-04-04T21:13:00"/>
    <x v="0"/>
    <x v="0"/>
    <d v="2012-04-04T23:57:00"/>
    <d v="1899-12-30T02:44:00"/>
    <x v="2"/>
    <x v="13"/>
    <n v="8"/>
  </r>
  <r>
    <d v="2012-04-04T21:24:00"/>
    <x v="0"/>
    <x v="0"/>
    <d v="2012-04-04T23:42:00"/>
    <d v="1899-12-30T02:18:00"/>
    <x v="2"/>
    <x v="13"/>
    <n v="9"/>
  </r>
  <r>
    <d v="2012-04-04T21:41:00"/>
    <x v="0"/>
    <x v="0"/>
    <d v="2012-04-05T00:03:00"/>
    <d v="1899-12-30T02:22:00"/>
    <x v="2"/>
    <x v="13"/>
    <n v="9"/>
  </r>
  <r>
    <d v="2012-04-04T21:45:00"/>
    <x v="0"/>
    <x v="0"/>
    <d v="2012-04-04T23:10:00"/>
    <d v="1899-12-30T01:25:00"/>
    <x v="2"/>
    <x v="13"/>
    <n v="10"/>
  </r>
  <r>
    <d v="2012-04-04T21:57:00"/>
    <x v="0"/>
    <x v="0"/>
    <d v="2012-04-05T00:11:00"/>
    <d v="1899-12-30T02:14:00"/>
    <x v="2"/>
    <x v="13"/>
    <n v="11"/>
  </r>
  <r>
    <d v="2012-04-04T22:13:00"/>
    <x v="0"/>
    <x v="0"/>
    <d v="2012-04-04T23:57:00"/>
    <d v="1899-12-30T01:44:00"/>
    <x v="2"/>
    <x v="14"/>
    <n v="12"/>
  </r>
  <r>
    <d v="2012-04-04T22:17:00"/>
    <x v="0"/>
    <x v="0"/>
    <d v="2012-04-05T01:40:00"/>
    <d v="1899-12-30T03:23:00"/>
    <x v="2"/>
    <x v="14"/>
    <n v="13"/>
  </r>
  <r>
    <d v="2012-04-04T22:25:00"/>
    <x v="0"/>
    <x v="0"/>
    <d v="2012-04-04T23:37:00"/>
    <d v="1899-12-30T01:12:00"/>
    <x v="2"/>
    <x v="14"/>
    <n v="13"/>
  </r>
  <r>
    <d v="2012-04-04T23:19:00"/>
    <x v="0"/>
    <x v="0"/>
    <d v="2012-04-05T00:30:00"/>
    <d v="1899-12-30T01:11:00"/>
    <x v="2"/>
    <x v="18"/>
    <n v="12"/>
  </r>
  <r>
    <d v="2012-04-04T23:59:00"/>
    <x v="0"/>
    <x v="0"/>
    <d v="2012-04-05T01:14:00"/>
    <d v="1899-12-30T01:15:00"/>
    <x v="2"/>
    <x v="18"/>
    <n v="9"/>
  </r>
  <r>
    <d v="2012-04-05T00:02:00"/>
    <x v="0"/>
    <x v="0"/>
    <d v="2012-04-05T01:27:00"/>
    <d v="1899-12-30T01:25:00"/>
    <x v="3"/>
    <x v="15"/>
    <n v="10"/>
  </r>
  <r>
    <d v="2012-04-05T01:49:00"/>
    <x v="0"/>
    <x v="0"/>
    <d v="2012-04-05T04:54:00"/>
    <d v="1899-12-30T03:05:00"/>
    <x v="3"/>
    <x v="16"/>
    <n v="3"/>
  </r>
  <r>
    <d v="2012-04-05T02:21:00"/>
    <x v="0"/>
    <x v="0"/>
    <d v="2012-04-05T18:48:00"/>
    <d v="1899-12-30T16:27:00"/>
    <x v="3"/>
    <x v="19"/>
    <n v="4"/>
  </r>
  <r>
    <d v="2012-04-05T07:41:00"/>
    <x v="0"/>
    <x v="0"/>
    <d v="2012-04-05T09:20:00"/>
    <d v="1899-12-30T01:39:00"/>
    <x v="3"/>
    <x v="17"/>
    <n v="4"/>
  </r>
  <r>
    <d v="2012-04-05T08:36:00"/>
    <x v="0"/>
    <x v="0"/>
    <d v="2012-04-05T12:10:00"/>
    <d v="1899-12-30T03:34:00"/>
    <x v="3"/>
    <x v="0"/>
    <n v="5"/>
  </r>
  <r>
    <d v="2012-04-05T08:52:00"/>
    <x v="0"/>
    <x v="0"/>
    <d v="2012-04-05T10:39:00"/>
    <d v="1899-12-30T01:47:00"/>
    <x v="3"/>
    <x v="0"/>
    <n v="6"/>
  </r>
  <r>
    <d v="2012-04-05T09:06:00"/>
    <x v="0"/>
    <x v="0"/>
    <d v="2012-04-05T12:04:00"/>
    <d v="1899-12-30T02:58:00"/>
    <x v="3"/>
    <x v="1"/>
    <n v="7"/>
  </r>
  <r>
    <d v="2012-04-05T09:18:00"/>
    <x v="0"/>
    <x v="0"/>
    <d v="2012-04-05T14:28:00"/>
    <d v="1899-12-30T05:10:00"/>
    <x v="3"/>
    <x v="1"/>
    <n v="8"/>
  </r>
  <r>
    <d v="2012-04-05T09:33:00"/>
    <x v="0"/>
    <x v="0"/>
    <d v="2012-04-05T15:14:00"/>
    <d v="1899-12-30T05:41:00"/>
    <x v="3"/>
    <x v="1"/>
    <n v="8"/>
  </r>
  <r>
    <d v="2012-04-05T09:46:00"/>
    <x v="0"/>
    <x v="0"/>
    <d v="2012-04-05T10:52:00"/>
    <d v="1899-12-30T01:06:00"/>
    <x v="3"/>
    <x v="1"/>
    <n v="9"/>
  </r>
  <r>
    <d v="2012-04-05T09:58:00"/>
    <x v="0"/>
    <x v="0"/>
    <d v="2012-04-05T12:33:00"/>
    <d v="1899-12-30T02:35:00"/>
    <x v="3"/>
    <x v="1"/>
    <n v="10"/>
  </r>
  <r>
    <d v="2012-04-05T10:03:00"/>
    <x v="0"/>
    <x v="0"/>
    <d v="2012-04-05T11:34:00"/>
    <d v="1899-12-30T01:31:00"/>
    <x v="3"/>
    <x v="2"/>
    <n v="11"/>
  </r>
  <r>
    <d v="2012-04-05T10:13:00"/>
    <x v="0"/>
    <x v="0"/>
    <d v="2012-04-05T12:27:00"/>
    <d v="1899-12-30T02:14:00"/>
    <x v="3"/>
    <x v="2"/>
    <n v="12"/>
  </r>
  <r>
    <d v="2012-04-05T10:29:00"/>
    <x v="0"/>
    <x v="0"/>
    <d v="2012-04-05T12:48:00"/>
    <d v="1899-12-30T02:19:00"/>
    <x v="3"/>
    <x v="2"/>
    <n v="13"/>
  </r>
  <r>
    <d v="2012-04-05T10:40:00"/>
    <x v="0"/>
    <x v="0"/>
    <d v="2012-04-05T11:38:00"/>
    <d v="1899-12-30T00:58:00"/>
    <x v="3"/>
    <x v="2"/>
    <n v="13"/>
  </r>
  <r>
    <d v="2012-04-05T10:55:00"/>
    <x v="0"/>
    <x v="0"/>
    <d v="2012-04-05T15:46:00"/>
    <d v="1899-12-30T04:51:00"/>
    <x v="3"/>
    <x v="2"/>
    <n v="13"/>
  </r>
  <r>
    <d v="2012-04-05T11:15:00"/>
    <x v="0"/>
    <x v="0"/>
    <d v="2012-04-05T15:30:00"/>
    <d v="1899-12-30T04:15:00"/>
    <x v="3"/>
    <x v="3"/>
    <n v="14"/>
  </r>
  <r>
    <d v="2012-04-05T11:30:00"/>
    <x v="0"/>
    <x v="0"/>
    <d v="2012-04-05T13:22:00"/>
    <d v="1899-12-30T01:52:00"/>
    <x v="3"/>
    <x v="3"/>
    <n v="15"/>
  </r>
  <r>
    <d v="2012-04-05T11:34:00"/>
    <x v="0"/>
    <x v="0"/>
    <d v="2012-04-05T15:08:00"/>
    <d v="1899-12-30T03:34:00"/>
    <x v="3"/>
    <x v="3"/>
    <n v="16"/>
  </r>
  <r>
    <d v="2012-04-05T11:49:00"/>
    <x v="0"/>
    <x v="0"/>
    <d v="2012-04-05T12:53:00"/>
    <d v="1899-12-30T01:04:00"/>
    <x v="3"/>
    <x v="3"/>
    <n v="15"/>
  </r>
  <r>
    <d v="2012-04-05T11:59:00"/>
    <x v="0"/>
    <x v="0"/>
    <d v="2012-04-05T15:36:00"/>
    <d v="1899-12-30T03:37:00"/>
    <x v="3"/>
    <x v="3"/>
    <n v="16"/>
  </r>
  <r>
    <d v="2012-04-05T12:14:00"/>
    <x v="0"/>
    <x v="0"/>
    <d v="2012-04-05T15:53:00"/>
    <d v="1899-12-30T03:39:00"/>
    <x v="3"/>
    <x v="4"/>
    <n v="15"/>
  </r>
  <r>
    <d v="2012-04-05T12:31:00"/>
    <x v="0"/>
    <x v="0"/>
    <d v="2012-04-05T15:02:00"/>
    <d v="1899-12-30T02:31:00"/>
    <x v="3"/>
    <x v="4"/>
    <n v="15"/>
  </r>
  <r>
    <d v="2012-04-05T12:40:00"/>
    <x v="0"/>
    <x v="0"/>
    <d v="2012-04-05T15:43:00"/>
    <d v="1899-12-30T03:03:00"/>
    <x v="3"/>
    <x v="4"/>
    <n v="15"/>
  </r>
  <r>
    <d v="2012-04-05T12:52:00"/>
    <x v="0"/>
    <x v="0"/>
    <d v="2012-04-05T13:51:00"/>
    <d v="1899-12-30T00:59:00"/>
    <x v="3"/>
    <x v="4"/>
    <n v="15"/>
  </r>
  <r>
    <d v="2012-04-05T12:59:00"/>
    <x v="0"/>
    <x v="0"/>
    <d v="2012-04-05T17:34:00"/>
    <d v="1899-12-30T04:35:00"/>
    <x v="3"/>
    <x v="4"/>
    <n v="15"/>
  </r>
  <r>
    <d v="2012-04-05T13:03:00"/>
    <x v="0"/>
    <x v="0"/>
    <d v="2012-04-05T14:27:00"/>
    <d v="1899-12-30T01:24:00"/>
    <x v="3"/>
    <x v="5"/>
    <n v="16"/>
  </r>
  <r>
    <d v="2012-04-05T13:14:00"/>
    <x v="0"/>
    <x v="0"/>
    <d v="2012-04-05T15:50:00"/>
    <d v="1899-12-30T02:36:00"/>
    <x v="3"/>
    <x v="5"/>
    <n v="17"/>
  </r>
  <r>
    <d v="2012-04-05T13:16:00"/>
    <x v="0"/>
    <x v="0"/>
    <d v="2012-04-05T14:51:00"/>
    <d v="1899-12-30T01:35:00"/>
    <x v="3"/>
    <x v="5"/>
    <n v="18"/>
  </r>
  <r>
    <d v="2012-04-05T13:26:00"/>
    <x v="0"/>
    <x v="0"/>
    <d v="2012-04-05T17:21:00"/>
    <d v="1899-12-30T03:55:00"/>
    <x v="3"/>
    <x v="5"/>
    <n v="16"/>
  </r>
  <r>
    <d v="2012-04-05T13:32:00"/>
    <x v="0"/>
    <x v="0"/>
    <d v="2012-04-05T15:09:00"/>
    <d v="1899-12-30T01:37:00"/>
    <x v="3"/>
    <x v="5"/>
    <n v="17"/>
  </r>
  <r>
    <d v="2012-04-05T13:39:00"/>
    <x v="0"/>
    <x v="0"/>
    <d v="2012-04-05T16:05:00"/>
    <d v="1899-12-30T02:26:00"/>
    <x v="3"/>
    <x v="5"/>
    <n v="18"/>
  </r>
  <r>
    <d v="2012-04-05T13:48:00"/>
    <x v="0"/>
    <x v="0"/>
    <d v="2012-04-05T15:52:00"/>
    <d v="1899-12-30T02:04:00"/>
    <x v="3"/>
    <x v="5"/>
    <n v="19"/>
  </r>
  <r>
    <d v="2012-04-05T13:49:00"/>
    <x v="0"/>
    <x v="0"/>
    <d v="2012-04-05T15:11:00"/>
    <d v="1899-12-30T01:22:00"/>
    <x v="3"/>
    <x v="5"/>
    <n v="20"/>
  </r>
  <r>
    <d v="2012-04-05T14:01:00"/>
    <x v="0"/>
    <x v="0"/>
    <d v="2012-04-05T15:33:00"/>
    <d v="1899-12-30T01:32:00"/>
    <x v="3"/>
    <x v="6"/>
    <n v="20"/>
  </r>
  <r>
    <d v="2012-04-05T14:09:00"/>
    <x v="0"/>
    <x v="0"/>
    <d v="2012-04-05T16:00:00"/>
    <d v="1899-12-30T01:51:00"/>
    <x v="3"/>
    <x v="6"/>
    <n v="21"/>
  </r>
  <r>
    <d v="2012-04-05T14:15:00"/>
    <x v="0"/>
    <x v="0"/>
    <d v="2012-04-05T15:27:00"/>
    <d v="1899-12-30T01:12:00"/>
    <x v="3"/>
    <x v="6"/>
    <n v="22"/>
  </r>
  <r>
    <d v="2012-04-05T14:20:00"/>
    <x v="0"/>
    <x v="0"/>
    <d v="2012-04-05T15:39:00"/>
    <d v="1899-12-30T01:19:00"/>
    <x v="3"/>
    <x v="6"/>
    <n v="23"/>
  </r>
  <r>
    <d v="2012-04-05T14:35:00"/>
    <x v="0"/>
    <x v="0"/>
    <d v="2012-04-05T18:47:00"/>
    <d v="1899-12-30T04:12:00"/>
    <x v="3"/>
    <x v="6"/>
    <n v="22"/>
  </r>
  <r>
    <d v="2012-04-05T14:41:00"/>
    <x v="0"/>
    <x v="0"/>
    <d v="2012-04-05T16:36:00"/>
    <d v="1899-12-30T01:55:00"/>
    <x v="3"/>
    <x v="6"/>
    <n v="23"/>
  </r>
  <r>
    <d v="2012-04-05T14:54:00"/>
    <x v="0"/>
    <x v="0"/>
    <d v="2012-04-05T17:43:00"/>
    <d v="1899-12-30T02:49:00"/>
    <x v="3"/>
    <x v="6"/>
    <n v="23"/>
  </r>
  <r>
    <d v="2012-04-05T15:02:00"/>
    <x v="0"/>
    <x v="0"/>
    <d v="2012-04-06T17:48:00"/>
    <d v="1899-12-31T02:46:00"/>
    <x v="3"/>
    <x v="7"/>
    <n v="24"/>
  </r>
  <r>
    <d v="2012-04-05T15:04:00"/>
    <x v="0"/>
    <x v="0"/>
    <d v="2012-04-05T18:29:00"/>
    <d v="1899-12-30T03:25:00"/>
    <x v="3"/>
    <x v="7"/>
    <n v="24"/>
  </r>
  <r>
    <d v="2012-04-05T15:10:00"/>
    <x v="0"/>
    <x v="0"/>
    <d v="2012-04-05T18:02:00"/>
    <d v="1899-12-30T02:52:00"/>
    <x v="3"/>
    <x v="7"/>
    <n v="23"/>
  </r>
  <r>
    <d v="2012-04-05T15:22:00"/>
    <x v="0"/>
    <x v="0"/>
    <d v="2012-04-05T16:55:00"/>
    <d v="1899-12-30T01:33:00"/>
    <x v="3"/>
    <x v="7"/>
    <n v="22"/>
  </r>
  <r>
    <d v="2012-04-05T15:31:00"/>
    <x v="0"/>
    <x v="0"/>
    <d v="2012-04-05T16:51:00"/>
    <d v="1899-12-30T01:20:00"/>
    <x v="3"/>
    <x v="7"/>
    <n v="21"/>
  </r>
  <r>
    <d v="2012-04-05T15:40:00"/>
    <x v="0"/>
    <x v="0"/>
    <d v="2012-04-05T18:09:00"/>
    <d v="1899-12-30T02:29:00"/>
    <x v="3"/>
    <x v="7"/>
    <n v="19"/>
  </r>
  <r>
    <d v="2012-04-05T15:46:00"/>
    <x v="0"/>
    <x v="0"/>
    <d v="2012-04-05T15:49:00"/>
    <d v="1899-12-30T00:03:00"/>
    <x v="3"/>
    <x v="7"/>
    <n v="19"/>
  </r>
  <r>
    <d v="2012-04-05T15:48:00"/>
    <x v="0"/>
    <x v="0"/>
    <d v="2012-04-05T18:02:00"/>
    <d v="1899-12-30T02:14:00"/>
    <x v="3"/>
    <x v="7"/>
    <n v="19"/>
  </r>
  <r>
    <d v="2012-04-05T15:52:00"/>
    <x v="0"/>
    <x v="0"/>
    <d v="2012-04-05T20:31:00"/>
    <d v="1899-12-30T04:39:00"/>
    <x v="3"/>
    <x v="7"/>
    <n v="18"/>
  </r>
  <r>
    <d v="2012-04-05T15:57:00"/>
    <x v="0"/>
    <x v="0"/>
    <d v="2012-04-05T17:33:00"/>
    <d v="1899-12-30T01:36:00"/>
    <x v="3"/>
    <x v="7"/>
    <n v="17"/>
  </r>
  <r>
    <d v="2012-04-05T16:04:00"/>
    <x v="0"/>
    <x v="0"/>
    <d v="2012-04-05T17:26:00"/>
    <d v="1899-12-30T01:22:00"/>
    <x v="3"/>
    <x v="8"/>
    <n v="17"/>
  </r>
  <r>
    <d v="2012-04-05T16:05:00"/>
    <x v="0"/>
    <x v="0"/>
    <d v="2012-04-05T17:54:00"/>
    <d v="1899-12-30T01:49:00"/>
    <x v="3"/>
    <x v="8"/>
    <n v="18"/>
  </r>
  <r>
    <d v="2012-04-05T16:12:00"/>
    <x v="0"/>
    <x v="0"/>
    <d v="2012-04-05T18:16:00"/>
    <d v="1899-12-30T02:04:00"/>
    <x v="3"/>
    <x v="8"/>
    <n v="18"/>
  </r>
  <r>
    <d v="2012-04-05T16:24:00"/>
    <x v="0"/>
    <x v="0"/>
    <d v="2012-04-05T17:34:00"/>
    <d v="1899-12-30T01:10:00"/>
    <x v="3"/>
    <x v="8"/>
    <n v="19"/>
  </r>
  <r>
    <d v="2012-04-05T16:32:00"/>
    <x v="0"/>
    <x v="0"/>
    <d v="2012-04-05T18:02:00"/>
    <d v="1899-12-30T01:30:00"/>
    <x v="3"/>
    <x v="8"/>
    <n v="20"/>
  </r>
  <r>
    <d v="2012-04-05T16:39:00"/>
    <x v="0"/>
    <x v="0"/>
    <d v="2012-04-05T20:34:00"/>
    <d v="1899-12-30T03:55:00"/>
    <x v="3"/>
    <x v="8"/>
    <n v="20"/>
  </r>
  <r>
    <d v="2012-04-05T16:49:00"/>
    <x v="0"/>
    <x v="0"/>
    <d v="2012-04-05T19:31:00"/>
    <d v="1899-12-30T02:42:00"/>
    <x v="3"/>
    <x v="8"/>
    <n v="21"/>
  </r>
  <r>
    <d v="2012-04-05T16:59:00"/>
    <x v="0"/>
    <x v="0"/>
    <d v="2012-04-05T22:47:00"/>
    <d v="1899-12-30T05:48:00"/>
    <x v="3"/>
    <x v="8"/>
    <n v="20"/>
  </r>
  <r>
    <d v="2012-04-05T17:09:00"/>
    <x v="0"/>
    <x v="0"/>
    <d v="2012-04-05T18:53:00"/>
    <d v="1899-12-30T01:44:00"/>
    <x v="3"/>
    <x v="9"/>
    <n v="21"/>
  </r>
  <r>
    <d v="2012-04-05T17:17:00"/>
    <x v="0"/>
    <x v="0"/>
    <d v="2012-04-05T19:41:00"/>
    <d v="1899-12-30T02:24:00"/>
    <x v="3"/>
    <x v="9"/>
    <n v="22"/>
  </r>
  <r>
    <d v="2012-04-05T17:28:00"/>
    <x v="0"/>
    <x v="0"/>
    <d v="2012-04-05T19:11:00"/>
    <d v="1899-12-30T01:43:00"/>
    <x v="3"/>
    <x v="9"/>
    <n v="21"/>
  </r>
  <r>
    <d v="2012-04-05T17:31:00"/>
    <x v="0"/>
    <x v="0"/>
    <d v="2012-04-05T19:06:00"/>
    <d v="1899-12-30T01:35:00"/>
    <x v="3"/>
    <x v="9"/>
    <n v="22"/>
  </r>
  <r>
    <d v="2012-04-05T17:42:00"/>
    <x v="0"/>
    <x v="0"/>
    <d v="2012-04-06T00:30:00"/>
    <d v="1899-12-30T06:48:00"/>
    <x v="3"/>
    <x v="9"/>
    <n v="20"/>
  </r>
  <r>
    <d v="2012-04-05T17:48:00"/>
    <x v="0"/>
    <x v="0"/>
    <d v="2012-04-05T20:23:00"/>
    <d v="1899-12-30T02:35:00"/>
    <x v="3"/>
    <x v="9"/>
    <n v="20"/>
  </r>
  <r>
    <d v="2012-04-05T17:54:00"/>
    <x v="0"/>
    <x v="0"/>
    <d v="2012-04-05T19:08:00"/>
    <d v="1899-12-30T01:14:00"/>
    <x v="3"/>
    <x v="9"/>
    <n v="21"/>
  </r>
  <r>
    <d v="2012-04-05T18:01:00"/>
    <x v="0"/>
    <x v="0"/>
    <d v="2012-04-05T19:36:00"/>
    <d v="1899-12-30T01:35:00"/>
    <x v="3"/>
    <x v="10"/>
    <n v="21"/>
  </r>
  <r>
    <d v="2012-04-05T18:10:00"/>
    <x v="0"/>
    <x v="0"/>
    <d v="2012-04-05T19:41:00"/>
    <d v="1899-12-30T01:31:00"/>
    <x v="3"/>
    <x v="10"/>
    <n v="18"/>
  </r>
  <r>
    <d v="2012-04-05T18:20:00"/>
    <x v="0"/>
    <x v="0"/>
    <d v="2012-04-05T23:21:00"/>
    <d v="1899-12-30T05:01:00"/>
    <x v="3"/>
    <x v="10"/>
    <n v="18"/>
  </r>
  <r>
    <d v="2012-04-05T18:23:00"/>
    <x v="0"/>
    <x v="0"/>
    <d v="2012-04-05T19:18:00"/>
    <d v="1899-12-30T00:55:00"/>
    <x v="3"/>
    <x v="10"/>
    <n v="19"/>
  </r>
  <r>
    <d v="2012-04-05T18:29:00"/>
    <x v="0"/>
    <x v="0"/>
    <d v="2012-04-05T19:45:00"/>
    <d v="1899-12-30T01:16:00"/>
    <x v="3"/>
    <x v="10"/>
    <n v="20"/>
  </r>
  <r>
    <d v="2012-04-05T18:41:00"/>
    <x v="0"/>
    <x v="0"/>
    <d v="2012-04-05T19:50:00"/>
    <d v="1899-12-30T01:09:00"/>
    <x v="3"/>
    <x v="10"/>
    <n v="20"/>
  </r>
  <r>
    <d v="2012-04-05T18:49:00"/>
    <x v="0"/>
    <x v="0"/>
    <d v="2012-04-05T20:08:00"/>
    <d v="1899-12-30T01:19:00"/>
    <x v="3"/>
    <x v="10"/>
    <n v="19"/>
  </r>
  <r>
    <d v="2012-04-05T18:59:00"/>
    <x v="0"/>
    <x v="0"/>
    <d v="2012-04-05T20:02:00"/>
    <d v="1899-12-30T01:03:00"/>
    <x v="3"/>
    <x v="10"/>
    <n v="19"/>
  </r>
  <r>
    <d v="2012-04-05T19:05:00"/>
    <x v="0"/>
    <x v="0"/>
    <d v="2012-04-05T20:00:00"/>
    <d v="1899-12-30T00:55:00"/>
    <x v="3"/>
    <x v="11"/>
    <n v="20"/>
  </r>
  <r>
    <d v="2012-04-05T19:11:00"/>
    <x v="0"/>
    <x v="0"/>
    <d v="2012-04-05T21:40:00"/>
    <d v="1899-12-30T02:29:00"/>
    <x v="3"/>
    <x v="11"/>
    <n v="19"/>
  </r>
  <r>
    <d v="2012-04-05T19:18:00"/>
    <x v="0"/>
    <x v="0"/>
    <d v="2012-04-05T20:16:00"/>
    <d v="1899-12-30T00:58:00"/>
    <x v="3"/>
    <x v="11"/>
    <n v="19"/>
  </r>
  <r>
    <d v="2012-04-05T19:26:00"/>
    <x v="0"/>
    <x v="0"/>
    <d v="2012-04-05T20:05:00"/>
    <d v="1899-12-30T00:39:00"/>
    <x v="3"/>
    <x v="11"/>
    <n v="19"/>
  </r>
  <r>
    <d v="2012-04-05T19:36:00"/>
    <x v="0"/>
    <x v="0"/>
    <d v="2012-04-05T22:05:00"/>
    <d v="1899-12-30T02:29:00"/>
    <x v="3"/>
    <x v="11"/>
    <n v="19"/>
  </r>
  <r>
    <d v="2012-04-05T19:48:00"/>
    <x v="0"/>
    <x v="0"/>
    <d v="2012-04-05T21:03:00"/>
    <d v="1899-12-30T01:15:00"/>
    <x v="3"/>
    <x v="11"/>
    <n v="16"/>
  </r>
  <r>
    <d v="2012-04-05T19:54:00"/>
    <x v="0"/>
    <x v="0"/>
    <d v="2012-04-05T21:51:00"/>
    <d v="1899-12-30T01:57:00"/>
    <x v="3"/>
    <x v="11"/>
    <n v="16"/>
  </r>
  <r>
    <d v="2012-04-05T20:00:00"/>
    <x v="0"/>
    <x v="0"/>
    <d v="2012-04-05T21:15:00"/>
    <d v="1899-12-30T01:15:00"/>
    <x v="3"/>
    <x v="12"/>
    <n v="17"/>
  </r>
  <r>
    <d v="2012-04-05T20:08:00"/>
    <x v="0"/>
    <x v="0"/>
    <d v="2012-04-06T00:35:00"/>
    <d v="1899-12-30T04:27:00"/>
    <x v="3"/>
    <x v="12"/>
    <n v="15"/>
  </r>
  <r>
    <d v="2012-04-05T20:14:00"/>
    <x v="0"/>
    <x v="0"/>
    <d v="2012-04-05T21:33:00"/>
    <d v="1899-12-30T01:19:00"/>
    <x v="3"/>
    <x v="12"/>
    <n v="15"/>
  </r>
  <r>
    <d v="2012-04-05T20:21:00"/>
    <x v="0"/>
    <x v="0"/>
    <d v="2012-04-05T20:54:00"/>
    <d v="1899-12-30T00:33:00"/>
    <x v="3"/>
    <x v="12"/>
    <n v="15"/>
  </r>
  <r>
    <d v="2012-04-05T20:29:00"/>
    <x v="0"/>
    <x v="0"/>
    <d v="2012-04-06T09:26:00"/>
    <d v="1899-12-30T12:57:00"/>
    <x v="3"/>
    <x v="12"/>
    <n v="16"/>
  </r>
  <r>
    <d v="2012-04-05T20:29:00"/>
    <x v="0"/>
    <x v="0"/>
    <d v="2012-04-06T00:05:00"/>
    <d v="1899-12-30T03:36:00"/>
    <x v="3"/>
    <x v="12"/>
    <n v="16"/>
  </r>
  <r>
    <d v="2012-04-05T20:39:00"/>
    <x v="0"/>
    <x v="0"/>
    <d v="2012-04-05T23:33:00"/>
    <d v="1899-12-30T02:54:00"/>
    <x v="3"/>
    <x v="12"/>
    <n v="15"/>
  </r>
  <r>
    <d v="2012-04-05T20:56:00"/>
    <x v="0"/>
    <x v="0"/>
    <d v="2012-04-05T23:03:00"/>
    <d v="1899-12-30T02:07:00"/>
    <x v="3"/>
    <x v="12"/>
    <n v="15"/>
  </r>
  <r>
    <d v="2012-04-05T21:27:00"/>
    <x v="0"/>
    <x v="0"/>
    <d v="2012-04-05T22:55:00"/>
    <d v="1899-12-30T01:28:00"/>
    <x v="3"/>
    <x v="13"/>
    <n v="14"/>
  </r>
  <r>
    <d v="2012-04-05T21:34:00"/>
    <x v="0"/>
    <x v="0"/>
    <d v="2012-04-06T00:19:00"/>
    <d v="1899-12-30T02:45:00"/>
    <x v="3"/>
    <x v="13"/>
    <n v="14"/>
  </r>
  <r>
    <d v="2012-04-05T21:52:00"/>
    <x v="0"/>
    <x v="0"/>
    <d v="2012-04-06T04:57:00"/>
    <d v="1899-12-30T07:05:00"/>
    <x v="3"/>
    <x v="13"/>
    <n v="13"/>
  </r>
  <r>
    <d v="2012-04-05T22:02:00"/>
    <x v="0"/>
    <x v="0"/>
    <d v="2012-04-06T01:56:00"/>
    <d v="1899-12-30T03:54:00"/>
    <x v="3"/>
    <x v="14"/>
    <n v="14"/>
  </r>
  <r>
    <d v="2012-04-06T00:25:00"/>
    <x v="0"/>
    <x v="0"/>
    <d v="2012-04-06T05:12:00"/>
    <d v="1899-12-30T04:47:00"/>
    <x v="4"/>
    <x v="15"/>
    <n v="7"/>
  </r>
  <r>
    <d v="2012-04-06T01:02:00"/>
    <x v="0"/>
    <x v="0"/>
    <d v="2012-04-06T04:49:00"/>
    <d v="1899-12-30T03:47:00"/>
    <x v="4"/>
    <x v="16"/>
    <n v="6"/>
  </r>
  <r>
    <d v="2012-04-06T01:12:00"/>
    <x v="0"/>
    <x v="0"/>
    <d v="2012-04-06T06:14:00"/>
    <d v="1899-12-30T05:02:00"/>
    <x v="4"/>
    <x v="16"/>
    <n v="7"/>
  </r>
  <r>
    <d v="2012-04-06T01:16:00"/>
    <x v="0"/>
    <x v="0"/>
    <d v="2012-04-06T05:54:00"/>
    <d v="1899-12-30T04:38:00"/>
    <x v="4"/>
    <x v="16"/>
    <n v="8"/>
  </r>
  <r>
    <d v="2012-04-06T01:24:00"/>
    <x v="0"/>
    <x v="0"/>
    <d v="2012-04-06T03:39:00"/>
    <d v="1899-12-30T02:15:00"/>
    <x v="4"/>
    <x v="16"/>
    <n v="9"/>
  </r>
  <r>
    <d v="2012-04-06T01:32:00"/>
    <x v="0"/>
    <x v="0"/>
    <d v="2012-04-06T03:02:00"/>
    <d v="1899-12-30T01:30:00"/>
    <x v="4"/>
    <x v="16"/>
    <n v="10"/>
  </r>
  <r>
    <d v="2012-04-06T02:22:00"/>
    <x v="0"/>
    <x v="0"/>
    <d v="2012-04-06T05:23:00"/>
    <d v="1899-12-30T03:01:00"/>
    <x v="4"/>
    <x v="19"/>
    <n v="10"/>
  </r>
  <r>
    <d v="2012-04-06T02:41:00"/>
    <x v="0"/>
    <x v="0"/>
    <d v="2012-04-06T04:47:00"/>
    <d v="1899-12-30T02:06:00"/>
    <x v="4"/>
    <x v="19"/>
    <n v="11"/>
  </r>
  <r>
    <d v="2012-04-06T08:13:00"/>
    <x v="0"/>
    <x v="0"/>
    <d v="2012-04-06T11:11:00"/>
    <d v="1899-12-30T02:58:00"/>
    <x v="4"/>
    <x v="0"/>
    <n v="3"/>
  </r>
  <r>
    <d v="2012-04-06T08:30:00"/>
    <x v="0"/>
    <x v="0"/>
    <d v="2012-04-06T10:24:00"/>
    <d v="1899-12-30T01:54:00"/>
    <x v="4"/>
    <x v="0"/>
    <n v="4"/>
  </r>
  <r>
    <d v="2012-04-06T08:37:00"/>
    <x v="0"/>
    <x v="0"/>
    <d v="2012-04-06T12:39:00"/>
    <d v="1899-12-30T04:02:00"/>
    <x v="4"/>
    <x v="0"/>
    <n v="5"/>
  </r>
  <r>
    <d v="2012-04-06T08:54:00"/>
    <x v="0"/>
    <x v="0"/>
    <d v="2012-04-06T10:17:00"/>
    <d v="1899-12-30T01:23:00"/>
    <x v="4"/>
    <x v="0"/>
    <n v="6"/>
  </r>
  <r>
    <d v="2012-04-06T09:07:00"/>
    <x v="0"/>
    <x v="0"/>
    <d v="2012-04-06T09:34:00"/>
    <d v="1899-12-30T00:27:00"/>
    <x v="4"/>
    <x v="1"/>
    <n v="7"/>
  </r>
  <r>
    <d v="2012-04-06T09:18:00"/>
    <x v="0"/>
    <x v="0"/>
    <d v="2012-04-06T11:05:00"/>
    <d v="1899-12-30T01:47:00"/>
    <x v="4"/>
    <x v="1"/>
    <n v="8"/>
  </r>
  <r>
    <d v="2012-04-06T09:31:00"/>
    <x v="0"/>
    <x v="0"/>
    <d v="2012-04-06T10:55:00"/>
    <d v="1899-12-30T01:24:00"/>
    <x v="4"/>
    <x v="1"/>
    <n v="8"/>
  </r>
  <r>
    <d v="2012-04-06T09:39:00"/>
    <x v="0"/>
    <x v="0"/>
    <d v="2012-04-06T10:46:00"/>
    <d v="1899-12-30T01:07:00"/>
    <x v="4"/>
    <x v="1"/>
    <n v="8"/>
  </r>
  <r>
    <d v="2012-04-06T09:49:00"/>
    <x v="0"/>
    <x v="0"/>
    <d v="2012-04-06T10:21:00"/>
    <d v="1899-12-30T00:32:00"/>
    <x v="4"/>
    <x v="1"/>
    <n v="9"/>
  </r>
  <r>
    <d v="2012-04-06T10:01:00"/>
    <x v="0"/>
    <x v="0"/>
    <d v="2012-04-06T12:52:00"/>
    <d v="1899-12-30T02:51:00"/>
    <x v="4"/>
    <x v="2"/>
    <n v="10"/>
  </r>
  <r>
    <d v="2012-04-06T10:15:00"/>
    <x v="0"/>
    <x v="0"/>
    <d v="2012-04-06T11:25:00"/>
    <d v="1899-12-30T01:10:00"/>
    <x v="4"/>
    <x v="2"/>
    <n v="11"/>
  </r>
  <r>
    <d v="2012-04-06T10:25:00"/>
    <x v="0"/>
    <x v="0"/>
    <d v="2012-04-06T11:21:00"/>
    <d v="1899-12-30T00:56:00"/>
    <x v="4"/>
    <x v="2"/>
    <n v="9"/>
  </r>
  <r>
    <d v="2012-04-06T10:36:00"/>
    <x v="0"/>
    <x v="0"/>
    <d v="2012-04-06T12:13:00"/>
    <d v="1899-12-30T01:37:00"/>
    <x v="4"/>
    <x v="2"/>
    <n v="10"/>
  </r>
  <r>
    <d v="2012-04-06T10:54:00"/>
    <x v="0"/>
    <x v="0"/>
    <d v="2012-04-06T11:59:00"/>
    <d v="1899-12-30T01:05:00"/>
    <x v="4"/>
    <x v="2"/>
    <n v="10"/>
  </r>
  <r>
    <d v="2012-04-06T11:04:00"/>
    <x v="0"/>
    <x v="0"/>
    <d v="2012-04-06T14:22:00"/>
    <d v="1899-12-30T03:18:00"/>
    <x v="4"/>
    <x v="3"/>
    <n v="10"/>
  </r>
  <r>
    <d v="2012-04-06T11:15:00"/>
    <x v="0"/>
    <x v="0"/>
    <d v="2012-04-06T18:16:00"/>
    <d v="1899-12-30T07:01:00"/>
    <x v="4"/>
    <x v="3"/>
    <n v="9"/>
  </r>
  <r>
    <d v="2012-04-06T11:19:00"/>
    <x v="0"/>
    <x v="0"/>
    <d v="2012-04-06T17:17:00"/>
    <d v="1899-12-30T05:58:00"/>
    <x v="4"/>
    <x v="3"/>
    <n v="10"/>
  </r>
  <r>
    <d v="2012-04-06T11:41:00"/>
    <x v="0"/>
    <x v="0"/>
    <d v="2012-04-06T13:23:00"/>
    <d v="1899-12-30T01:42:00"/>
    <x v="4"/>
    <x v="3"/>
    <n v="9"/>
  </r>
  <r>
    <d v="2012-04-06T11:44:00"/>
    <x v="0"/>
    <x v="0"/>
    <d v="2012-04-06T13:12:00"/>
    <d v="1899-12-30T01:28:00"/>
    <x v="4"/>
    <x v="3"/>
    <n v="10"/>
  </r>
  <r>
    <d v="2012-04-06T11:53:00"/>
    <x v="0"/>
    <x v="0"/>
    <d v="2012-04-06T15:00:00"/>
    <d v="1899-12-30T03:07:00"/>
    <x v="4"/>
    <x v="3"/>
    <n v="11"/>
  </r>
  <r>
    <d v="2012-04-06T12:02:00"/>
    <x v="0"/>
    <x v="0"/>
    <d v="2012-04-06T17:18:00"/>
    <d v="1899-12-30T05:16:00"/>
    <x v="4"/>
    <x v="4"/>
    <n v="11"/>
  </r>
  <r>
    <d v="2012-04-06T12:14:00"/>
    <x v="0"/>
    <x v="0"/>
    <d v="2012-04-06T17:03:00"/>
    <d v="1899-12-30T04:49:00"/>
    <x v="4"/>
    <x v="4"/>
    <n v="11"/>
  </r>
  <r>
    <d v="2012-04-06T12:25:00"/>
    <x v="0"/>
    <x v="0"/>
    <d v="2012-04-06T15:39:00"/>
    <d v="1899-12-30T03:14:00"/>
    <x v="4"/>
    <x v="4"/>
    <n v="12"/>
  </r>
  <r>
    <d v="2012-04-06T12:34:00"/>
    <x v="0"/>
    <x v="0"/>
    <d v="2012-04-06T16:02:00"/>
    <d v="1899-12-30T03:28:00"/>
    <x v="4"/>
    <x v="4"/>
    <n v="13"/>
  </r>
  <r>
    <d v="2012-04-06T12:39:00"/>
    <x v="0"/>
    <x v="0"/>
    <d v="2012-04-06T13:01:00"/>
    <d v="1899-12-30T00:22:00"/>
    <x v="4"/>
    <x v="4"/>
    <n v="14"/>
  </r>
  <r>
    <d v="2012-04-06T12:45:00"/>
    <x v="0"/>
    <x v="0"/>
    <d v="2012-04-06T14:14:00"/>
    <d v="1899-12-30T01:29:00"/>
    <x v="4"/>
    <x v="4"/>
    <n v="14"/>
  </r>
  <r>
    <d v="2012-04-06T12:56:00"/>
    <x v="0"/>
    <x v="0"/>
    <d v="2012-04-06T14:37:00"/>
    <d v="1899-12-30T01:41:00"/>
    <x v="4"/>
    <x v="4"/>
    <n v="14"/>
  </r>
  <r>
    <d v="2012-04-06T13:06:00"/>
    <x v="0"/>
    <x v="0"/>
    <d v="2012-04-06T15:18:00"/>
    <d v="1899-12-30T02:12:00"/>
    <x v="4"/>
    <x v="5"/>
    <n v="14"/>
  </r>
  <r>
    <d v="2012-04-06T13:19:00"/>
    <x v="0"/>
    <x v="0"/>
    <d v="2012-04-06T14:31:00"/>
    <d v="1899-12-30T01:12:00"/>
    <x v="4"/>
    <x v="5"/>
    <n v="14"/>
  </r>
  <r>
    <d v="2012-04-06T13:34:00"/>
    <x v="0"/>
    <x v="0"/>
    <d v="2012-04-06T17:13:00"/>
    <d v="1899-12-30T03:39:00"/>
    <x v="4"/>
    <x v="5"/>
    <n v="14"/>
  </r>
  <r>
    <d v="2012-04-06T13:47:00"/>
    <x v="0"/>
    <x v="0"/>
    <d v="2012-04-06T17:27:00"/>
    <d v="1899-12-30T03:40:00"/>
    <x v="4"/>
    <x v="5"/>
    <n v="15"/>
  </r>
  <r>
    <d v="2012-04-06T14:03:00"/>
    <x v="0"/>
    <x v="0"/>
    <d v="2012-04-06T15:21:00"/>
    <d v="1899-12-30T01:18:00"/>
    <x v="4"/>
    <x v="6"/>
    <n v="16"/>
  </r>
  <r>
    <d v="2012-04-06T14:27:00"/>
    <x v="0"/>
    <x v="0"/>
    <d v="2012-04-06T15:34:00"/>
    <d v="1899-12-30T01:07:00"/>
    <x v="4"/>
    <x v="6"/>
    <n v="15"/>
  </r>
  <r>
    <d v="2012-04-06T14:57:00"/>
    <x v="0"/>
    <x v="0"/>
    <d v="2012-04-06T16:47:00"/>
    <d v="1899-12-30T01:50:00"/>
    <x v="4"/>
    <x v="6"/>
    <n v="14"/>
  </r>
  <r>
    <d v="2012-04-06T15:16:00"/>
    <x v="0"/>
    <x v="0"/>
    <d v="2012-04-06T16:51:00"/>
    <d v="1899-12-30T01:35:00"/>
    <x v="4"/>
    <x v="7"/>
    <n v="14"/>
  </r>
  <r>
    <d v="2012-04-06T15:29:00"/>
    <x v="0"/>
    <x v="0"/>
    <d v="2012-04-06T16:24:00"/>
    <d v="1899-12-30T00:55:00"/>
    <x v="4"/>
    <x v="7"/>
    <n v="13"/>
  </r>
  <r>
    <d v="2012-04-06T15:47:00"/>
    <x v="0"/>
    <x v="0"/>
    <d v="2012-04-06T18:00:00"/>
    <d v="1899-12-30T02:13:00"/>
    <x v="4"/>
    <x v="7"/>
    <n v="12"/>
  </r>
  <r>
    <d v="2012-04-06T15:59:00"/>
    <x v="0"/>
    <x v="0"/>
    <d v="2012-04-06T17:28:00"/>
    <d v="1899-12-30T01:29:00"/>
    <x v="4"/>
    <x v="7"/>
    <n v="13"/>
  </r>
  <r>
    <d v="2012-04-06T16:11:00"/>
    <x v="0"/>
    <x v="0"/>
    <d v="2012-04-06T22:21:00"/>
    <d v="1899-12-30T06:10:00"/>
    <x v="4"/>
    <x v="8"/>
    <n v="13"/>
  </r>
  <r>
    <d v="2012-04-06T16:20:00"/>
    <x v="0"/>
    <x v="0"/>
    <d v="2012-04-06T20:32:00"/>
    <d v="1899-12-30T04:12:00"/>
    <x v="4"/>
    <x v="8"/>
    <n v="14"/>
  </r>
  <r>
    <d v="2012-04-06T16:31:00"/>
    <x v="0"/>
    <x v="0"/>
    <d v="2012-04-06T18:46:00"/>
    <d v="1899-12-30T02:15:00"/>
    <x v="4"/>
    <x v="8"/>
    <n v="14"/>
  </r>
  <r>
    <d v="2012-04-06T16:44:00"/>
    <x v="0"/>
    <x v="0"/>
    <d v="2012-04-06T18:33:00"/>
    <d v="1899-12-30T01:49:00"/>
    <x v="4"/>
    <x v="8"/>
    <n v="15"/>
  </r>
  <r>
    <d v="2012-04-06T16:52:00"/>
    <x v="0"/>
    <x v="0"/>
    <d v="2012-04-06T18:25:00"/>
    <d v="1899-12-30T01:33:00"/>
    <x v="4"/>
    <x v="8"/>
    <n v="14"/>
  </r>
  <r>
    <d v="2012-04-06T17:00:00"/>
    <x v="0"/>
    <x v="0"/>
    <d v="2012-04-06T18:26:00"/>
    <d v="1899-12-30T01:26:00"/>
    <x v="4"/>
    <x v="9"/>
    <n v="15"/>
  </r>
  <r>
    <d v="2012-04-06T17:08:00"/>
    <x v="0"/>
    <x v="0"/>
    <d v="2012-04-06T18:09:00"/>
    <d v="1899-12-30T01:01:00"/>
    <x v="4"/>
    <x v="9"/>
    <n v="15"/>
  </r>
  <r>
    <d v="2012-04-06T17:16:00"/>
    <x v="0"/>
    <x v="0"/>
    <d v="2012-04-06T18:23:00"/>
    <d v="1899-12-30T01:07:00"/>
    <x v="4"/>
    <x v="9"/>
    <n v="15"/>
  </r>
  <r>
    <d v="2012-04-06T17:25:00"/>
    <x v="0"/>
    <x v="0"/>
    <d v="2012-04-06T18:41:00"/>
    <d v="1899-12-30T01:16:00"/>
    <x v="4"/>
    <x v="9"/>
    <n v="14"/>
  </r>
  <r>
    <d v="2012-04-06T17:31:00"/>
    <x v="0"/>
    <x v="0"/>
    <d v="2012-04-06T19:04:00"/>
    <d v="1899-12-30T01:33:00"/>
    <x v="4"/>
    <x v="9"/>
    <n v="13"/>
  </r>
  <r>
    <d v="2012-04-06T17:44:00"/>
    <x v="0"/>
    <x v="0"/>
    <d v="2012-04-06T19:26:00"/>
    <d v="1899-12-30T01:42:00"/>
    <x v="4"/>
    <x v="9"/>
    <n v="14"/>
  </r>
  <r>
    <d v="2012-04-06T17:53:00"/>
    <x v="0"/>
    <x v="0"/>
    <d v="2012-04-06T19:38:00"/>
    <d v="1899-12-30T01:45:00"/>
    <x v="4"/>
    <x v="9"/>
    <n v="14"/>
  </r>
  <r>
    <d v="2012-04-06T18:04:00"/>
    <x v="0"/>
    <x v="0"/>
    <d v="2012-04-06T20:00:00"/>
    <d v="1899-12-30T01:56:00"/>
    <x v="4"/>
    <x v="10"/>
    <n v="14"/>
  </r>
  <r>
    <d v="2012-04-06T18:12:00"/>
    <x v="0"/>
    <x v="0"/>
    <d v="2012-04-06T19:45:00"/>
    <d v="1899-12-30T01:33:00"/>
    <x v="4"/>
    <x v="10"/>
    <n v="14"/>
  </r>
  <r>
    <d v="2012-04-06T18:32:00"/>
    <x v="0"/>
    <x v="0"/>
    <d v="2012-04-06T19:25:00"/>
    <d v="1899-12-30T00:53:00"/>
    <x v="4"/>
    <x v="10"/>
    <n v="11"/>
  </r>
  <r>
    <d v="2012-04-06T18:40:00"/>
    <x v="0"/>
    <x v="0"/>
    <d v="2012-04-06T21:17:00"/>
    <d v="1899-12-30T02:37:00"/>
    <x v="4"/>
    <x v="10"/>
    <n v="11"/>
  </r>
  <r>
    <d v="2012-04-06T18:50:00"/>
    <x v="0"/>
    <x v="0"/>
    <d v="2012-04-06T22:50:00"/>
    <d v="1899-12-30T04:00:00"/>
    <x v="4"/>
    <x v="10"/>
    <n v="10"/>
  </r>
  <r>
    <d v="2012-04-06T19:04:00"/>
    <x v="0"/>
    <x v="0"/>
    <d v="2012-04-07T13:28:00"/>
    <d v="1899-12-30T18:24:00"/>
    <x v="4"/>
    <x v="11"/>
    <n v="12"/>
  </r>
  <r>
    <d v="2012-04-06T19:04:00"/>
    <x v="0"/>
    <x v="0"/>
    <d v="2012-04-06T23:02:00"/>
    <d v="1899-12-30T03:58:00"/>
    <x v="4"/>
    <x v="11"/>
    <n v="12"/>
  </r>
  <r>
    <d v="2012-04-06T19:14:00"/>
    <x v="0"/>
    <x v="0"/>
    <d v="2012-04-06T20:41:00"/>
    <d v="1899-12-30T01:27:00"/>
    <x v="4"/>
    <x v="11"/>
    <n v="12"/>
  </r>
  <r>
    <d v="2012-04-06T19:24:00"/>
    <x v="0"/>
    <x v="0"/>
    <d v="2012-04-06T22:06:00"/>
    <d v="1899-12-30T02:42:00"/>
    <x v="4"/>
    <x v="11"/>
    <n v="13"/>
  </r>
  <r>
    <d v="2012-04-06T19:38:00"/>
    <x v="0"/>
    <x v="0"/>
    <d v="2012-04-06T21:35:00"/>
    <d v="1899-12-30T01:57:00"/>
    <x v="4"/>
    <x v="11"/>
    <n v="12"/>
  </r>
  <r>
    <d v="2012-04-06T19:56:00"/>
    <x v="0"/>
    <x v="0"/>
    <d v="2012-04-07T02:28:00"/>
    <d v="1899-12-30T06:32:00"/>
    <x v="4"/>
    <x v="11"/>
    <n v="11"/>
  </r>
  <r>
    <d v="2012-04-06T20:14:00"/>
    <x v="0"/>
    <x v="0"/>
    <d v="2012-04-06T21:08:00"/>
    <d v="1899-12-30T00:54:00"/>
    <x v="4"/>
    <x v="12"/>
    <n v="11"/>
  </r>
  <r>
    <d v="2012-04-06T20:24:00"/>
    <x v="0"/>
    <x v="0"/>
    <d v="2012-04-06T21:47:00"/>
    <d v="1899-12-30T01:23:00"/>
    <x v="4"/>
    <x v="12"/>
    <n v="12"/>
  </r>
  <r>
    <d v="2012-04-06T20:30:00"/>
    <x v="0"/>
    <x v="0"/>
    <d v="2012-04-06T21:20:00"/>
    <d v="1899-12-30T00:50:00"/>
    <x v="4"/>
    <x v="12"/>
    <n v="13"/>
  </r>
  <r>
    <d v="2012-04-06T20:37:00"/>
    <x v="0"/>
    <x v="0"/>
    <d v="2012-04-06T22:07:00"/>
    <d v="1899-12-30T01:30:00"/>
    <x v="4"/>
    <x v="12"/>
    <n v="13"/>
  </r>
  <r>
    <d v="2012-04-06T21:06:00"/>
    <x v="0"/>
    <x v="0"/>
    <d v="2012-04-07T00:35:00"/>
    <d v="1899-12-30T03:29:00"/>
    <x v="4"/>
    <x v="13"/>
    <n v="13"/>
  </r>
  <r>
    <d v="2012-04-06T22:05:00"/>
    <x v="0"/>
    <x v="0"/>
    <d v="2012-04-07T00:41:00"/>
    <d v="1899-12-30T02:36:00"/>
    <x v="4"/>
    <x v="14"/>
    <n v="9"/>
  </r>
  <r>
    <d v="2012-04-06T22:33:00"/>
    <x v="0"/>
    <x v="0"/>
    <d v="2012-04-07T00:32:00"/>
    <d v="1899-12-30T01:59:00"/>
    <x v="4"/>
    <x v="14"/>
    <n v="7"/>
  </r>
  <r>
    <d v="2012-04-06T23:32:00"/>
    <x v="0"/>
    <x v="0"/>
    <d v="2012-04-07T00:42:00"/>
    <d v="1899-12-30T01:10:00"/>
    <x v="4"/>
    <x v="18"/>
    <n v="6"/>
  </r>
  <r>
    <d v="2012-04-07T00:20:00"/>
    <x v="0"/>
    <x v="0"/>
    <d v="2012-04-07T01:25:00"/>
    <d v="1899-12-30T01:05:00"/>
    <x v="5"/>
    <x v="15"/>
    <n v="7"/>
  </r>
  <r>
    <d v="2012-04-07T00:31:00"/>
    <x v="0"/>
    <x v="0"/>
    <d v="2012-04-07T08:46:00"/>
    <d v="1899-12-30T08:15:00"/>
    <x v="5"/>
    <x v="15"/>
    <n v="8"/>
  </r>
  <r>
    <d v="2012-04-07T01:39:00"/>
    <x v="0"/>
    <x v="0"/>
    <d v="2012-04-07T02:30:00"/>
    <d v="1899-12-30T00:51:00"/>
    <x v="5"/>
    <x v="16"/>
    <n v="4"/>
  </r>
  <r>
    <d v="2012-04-07T06:48:00"/>
    <x v="0"/>
    <x v="0"/>
    <d v="2012-04-07T08:27:00"/>
    <d v="1899-12-30T01:39:00"/>
    <x v="5"/>
    <x v="23"/>
    <n v="3"/>
  </r>
  <r>
    <d v="2012-04-07T07:30:00"/>
    <x v="0"/>
    <x v="0"/>
    <d v="2012-04-07T09:39:00"/>
    <d v="1899-12-30T02:09:00"/>
    <x v="5"/>
    <x v="17"/>
    <n v="4"/>
  </r>
  <r>
    <d v="2012-04-07T09:05:00"/>
    <x v="0"/>
    <x v="0"/>
    <d v="2012-04-07T10:33:00"/>
    <d v="1899-12-30T01:28:00"/>
    <x v="5"/>
    <x v="1"/>
    <n v="3"/>
  </r>
  <r>
    <d v="2012-04-07T09:26:00"/>
    <x v="0"/>
    <x v="0"/>
    <d v="2012-04-07T10:39:00"/>
    <d v="1899-12-30T01:13:00"/>
    <x v="5"/>
    <x v="1"/>
    <n v="4"/>
  </r>
  <r>
    <d v="2012-04-07T09:41:00"/>
    <x v="0"/>
    <x v="0"/>
    <d v="2012-04-07T11:11:00"/>
    <d v="1899-12-30T01:30:00"/>
    <x v="5"/>
    <x v="1"/>
    <n v="4"/>
  </r>
  <r>
    <d v="2012-04-07T09:50:00"/>
    <x v="0"/>
    <x v="0"/>
    <d v="2012-04-07T12:27:00"/>
    <d v="1899-12-30T02:37:00"/>
    <x v="5"/>
    <x v="1"/>
    <n v="6"/>
  </r>
  <r>
    <d v="2012-04-07T09:50:00"/>
    <x v="0"/>
    <x v="0"/>
    <d v="2012-04-07T12:27:00"/>
    <d v="1899-12-30T02:37:00"/>
    <x v="5"/>
    <x v="1"/>
    <n v="6"/>
  </r>
  <r>
    <d v="2012-04-07T10:06:00"/>
    <x v="0"/>
    <x v="0"/>
    <d v="2012-04-07T13:40:00"/>
    <d v="1899-12-30T03:34:00"/>
    <x v="5"/>
    <x v="2"/>
    <n v="8"/>
  </r>
  <r>
    <d v="2012-04-07T10:06:00"/>
    <x v="0"/>
    <x v="0"/>
    <d v="2012-04-07T13:40:00"/>
    <d v="1899-12-30T03:34:00"/>
    <x v="5"/>
    <x v="2"/>
    <n v="8"/>
  </r>
  <r>
    <d v="2012-04-07T10:16:00"/>
    <x v="0"/>
    <x v="0"/>
    <d v="2012-04-07T15:31:00"/>
    <d v="1899-12-30T05:15:00"/>
    <x v="5"/>
    <x v="2"/>
    <n v="9"/>
  </r>
  <r>
    <d v="2012-04-07T10:24:00"/>
    <x v="0"/>
    <x v="0"/>
    <d v="2012-04-07T12:29:00"/>
    <d v="1899-12-30T02:05:00"/>
    <x v="5"/>
    <x v="2"/>
    <n v="10"/>
  </r>
  <r>
    <d v="2012-04-07T10:39:00"/>
    <x v="0"/>
    <x v="0"/>
    <d v="2012-04-07T13:52:00"/>
    <d v="1899-12-30T03:13:00"/>
    <x v="5"/>
    <x v="2"/>
    <n v="10"/>
  </r>
  <r>
    <d v="2012-04-07T11:06:00"/>
    <x v="0"/>
    <x v="0"/>
    <d v="2012-04-07T14:06:00"/>
    <d v="1899-12-30T03:00:00"/>
    <x v="5"/>
    <x v="3"/>
    <n v="10"/>
  </r>
  <r>
    <d v="2012-04-07T11:26:00"/>
    <x v="0"/>
    <x v="0"/>
    <d v="2012-04-07T15:06:00"/>
    <d v="1899-12-30T03:40:00"/>
    <x v="5"/>
    <x v="3"/>
    <n v="10"/>
  </r>
  <r>
    <d v="2012-04-07T11:40:00"/>
    <x v="0"/>
    <x v="0"/>
    <d v="2012-04-07T14:23:00"/>
    <d v="1899-12-30T02:43:00"/>
    <x v="5"/>
    <x v="3"/>
    <n v="11"/>
  </r>
  <r>
    <d v="2012-04-07T11:54:00"/>
    <x v="0"/>
    <x v="0"/>
    <d v="2012-04-07T14:56:00"/>
    <d v="1899-12-30T03:02:00"/>
    <x v="5"/>
    <x v="3"/>
    <n v="12"/>
  </r>
  <r>
    <d v="2012-04-07T12:06:00"/>
    <x v="0"/>
    <x v="0"/>
    <d v="2012-04-07T14:27:00"/>
    <d v="1899-12-30T02:21:00"/>
    <x v="5"/>
    <x v="4"/>
    <n v="13"/>
  </r>
  <r>
    <d v="2012-04-07T12:13:00"/>
    <x v="0"/>
    <x v="0"/>
    <d v="2012-04-07T15:35:00"/>
    <d v="1899-12-30T03:22:00"/>
    <x v="5"/>
    <x v="4"/>
    <n v="14"/>
  </r>
  <r>
    <d v="2012-04-07T12:28:00"/>
    <x v="0"/>
    <x v="0"/>
    <d v="2012-04-07T14:44:00"/>
    <d v="1899-12-30T02:16:00"/>
    <x v="5"/>
    <x v="4"/>
    <n v="13"/>
  </r>
  <r>
    <d v="2012-04-07T12:29:00"/>
    <x v="0"/>
    <x v="0"/>
    <d v="2012-04-07T12:33:00"/>
    <d v="1899-12-30T00:04:00"/>
    <x v="5"/>
    <x v="4"/>
    <n v="14"/>
  </r>
  <r>
    <d v="2012-04-07T12:42:00"/>
    <x v="0"/>
    <x v="0"/>
    <d v="2012-04-07T19:03:00"/>
    <d v="1899-12-30T06:21:00"/>
    <x v="5"/>
    <x v="4"/>
    <n v="13"/>
  </r>
  <r>
    <d v="2012-04-07T12:59:00"/>
    <x v="0"/>
    <x v="0"/>
    <d v="2012-04-07T17:03:00"/>
    <d v="1899-12-30T04:04:00"/>
    <x v="5"/>
    <x v="4"/>
    <n v="14"/>
  </r>
  <r>
    <d v="2012-04-07T13:13:00"/>
    <x v="0"/>
    <x v="0"/>
    <d v="2012-04-07T17:12:00"/>
    <d v="1899-12-30T03:59:00"/>
    <x v="5"/>
    <x v="5"/>
    <n v="16"/>
  </r>
  <r>
    <d v="2012-04-07T13:13:00"/>
    <x v="0"/>
    <x v="0"/>
    <d v="2012-04-07T17:09:00"/>
    <d v="1899-12-30T03:56:00"/>
    <x v="5"/>
    <x v="5"/>
    <n v="16"/>
  </r>
  <r>
    <d v="2012-04-07T13:36:00"/>
    <x v="0"/>
    <x v="0"/>
    <d v="2012-04-07T14:21:00"/>
    <d v="1899-12-30T00:45:00"/>
    <x v="5"/>
    <x v="5"/>
    <n v="16"/>
  </r>
  <r>
    <d v="2012-04-07T13:47:00"/>
    <x v="0"/>
    <x v="0"/>
    <d v="2012-04-07T18:40:00"/>
    <d v="1899-12-30T04:53:00"/>
    <x v="5"/>
    <x v="5"/>
    <n v="15"/>
  </r>
  <r>
    <d v="2012-04-07T13:57:00"/>
    <x v="0"/>
    <x v="0"/>
    <d v="2012-04-07T16:41:00"/>
    <d v="1899-12-30T02:44:00"/>
    <x v="5"/>
    <x v="5"/>
    <n v="15"/>
  </r>
  <r>
    <d v="2012-04-07T14:13:00"/>
    <x v="0"/>
    <x v="0"/>
    <d v="2012-04-07T16:59:00"/>
    <d v="1899-12-30T02:46:00"/>
    <x v="5"/>
    <x v="6"/>
    <n v="15"/>
  </r>
  <r>
    <d v="2012-04-07T14:23:00"/>
    <x v="0"/>
    <x v="0"/>
    <d v="2012-04-07T14:52:00"/>
    <d v="1899-12-30T00:29:00"/>
    <x v="5"/>
    <x v="6"/>
    <n v="15"/>
  </r>
  <r>
    <d v="2012-04-07T14:26:00"/>
    <x v="0"/>
    <x v="0"/>
    <d v="2012-04-07T15:33:00"/>
    <d v="1899-12-30T01:07:00"/>
    <x v="5"/>
    <x v="6"/>
    <n v="15"/>
  </r>
  <r>
    <d v="2012-04-07T14:46:00"/>
    <x v="0"/>
    <x v="0"/>
    <d v="2012-04-07T19:39:00"/>
    <d v="1899-12-30T04:53:00"/>
    <x v="5"/>
    <x v="6"/>
    <n v="14"/>
  </r>
  <r>
    <d v="2012-04-07T14:56:00"/>
    <x v="0"/>
    <x v="0"/>
    <d v="2012-04-07T17:34:00"/>
    <d v="1899-12-30T02:38:00"/>
    <x v="5"/>
    <x v="6"/>
    <n v="14"/>
  </r>
  <r>
    <d v="2012-04-07T15:06:00"/>
    <x v="0"/>
    <x v="0"/>
    <d v="2012-04-08T11:03:00"/>
    <d v="1899-12-30T19:57:00"/>
    <x v="5"/>
    <x v="7"/>
    <n v="14"/>
  </r>
  <r>
    <d v="2012-04-07T15:07:00"/>
    <x v="0"/>
    <x v="0"/>
    <d v="2012-04-07T19:38:00"/>
    <d v="1899-12-30T04:31:00"/>
    <x v="5"/>
    <x v="7"/>
    <n v="14"/>
  </r>
  <r>
    <d v="2012-04-07T15:44:00"/>
    <x v="0"/>
    <x v="0"/>
    <d v="2012-04-07T17:19:00"/>
    <d v="1899-12-30T01:35:00"/>
    <x v="5"/>
    <x v="7"/>
    <n v="12"/>
  </r>
  <r>
    <d v="2012-04-07T15:54:00"/>
    <x v="0"/>
    <x v="0"/>
    <d v="2012-04-07T17:07:00"/>
    <d v="1899-12-30T01:13:00"/>
    <x v="5"/>
    <x v="7"/>
    <n v="13"/>
  </r>
  <r>
    <d v="2012-04-07T16:12:00"/>
    <x v="0"/>
    <x v="0"/>
    <d v="2012-04-07T23:52:00"/>
    <d v="1899-12-30T07:40:00"/>
    <x v="5"/>
    <x v="8"/>
    <n v="14"/>
  </r>
  <r>
    <d v="2012-04-07T16:16:00"/>
    <x v="0"/>
    <x v="0"/>
    <d v="2012-04-07T18:09:00"/>
    <d v="1899-12-30T01:53:00"/>
    <x v="5"/>
    <x v="8"/>
    <n v="15"/>
  </r>
  <r>
    <d v="2012-04-07T16:27:00"/>
    <x v="0"/>
    <x v="0"/>
    <d v="2012-04-07T18:35:00"/>
    <d v="1899-12-30T02:08:00"/>
    <x v="5"/>
    <x v="8"/>
    <n v="16"/>
  </r>
  <r>
    <d v="2012-04-07T17:13:00"/>
    <x v="0"/>
    <x v="0"/>
    <d v="2012-04-07T18:25:00"/>
    <d v="1899-12-30T01:12:00"/>
    <x v="5"/>
    <x v="9"/>
    <n v="11"/>
  </r>
  <r>
    <d v="2012-04-07T17:25:00"/>
    <x v="0"/>
    <x v="0"/>
    <d v="2012-04-07T18:53:00"/>
    <d v="1899-12-30T01:28:00"/>
    <x v="5"/>
    <x v="9"/>
    <n v="11"/>
  </r>
  <r>
    <d v="2012-04-07T17:42:00"/>
    <x v="0"/>
    <x v="0"/>
    <d v="2012-04-07T19:57:00"/>
    <d v="1899-12-30T02:15:00"/>
    <x v="5"/>
    <x v="9"/>
    <n v="11"/>
  </r>
  <r>
    <d v="2012-04-07T17:51:00"/>
    <x v="0"/>
    <x v="0"/>
    <d v="2012-04-07T22:29:00"/>
    <d v="1899-12-30T04:38:00"/>
    <x v="5"/>
    <x v="9"/>
    <n v="12"/>
  </r>
  <r>
    <d v="2012-04-07T18:02:00"/>
    <x v="0"/>
    <x v="0"/>
    <d v="2012-04-07T19:43:00"/>
    <d v="1899-12-30T01:41:00"/>
    <x v="5"/>
    <x v="10"/>
    <n v="13"/>
  </r>
  <r>
    <d v="2012-04-07T18:15:00"/>
    <x v="0"/>
    <x v="0"/>
    <d v="2012-04-07T19:11:00"/>
    <d v="1899-12-30T00:56:00"/>
    <x v="5"/>
    <x v="10"/>
    <n v="13"/>
  </r>
  <r>
    <d v="2012-04-07T18:26:00"/>
    <x v="0"/>
    <x v="0"/>
    <d v="2012-04-07T21:56:00"/>
    <d v="1899-12-30T03:30:00"/>
    <x v="5"/>
    <x v="10"/>
    <n v="13"/>
  </r>
  <r>
    <d v="2012-04-07T18:41:00"/>
    <x v="0"/>
    <x v="0"/>
    <d v="2012-04-07T21:41:00"/>
    <d v="1899-12-30T03:00:00"/>
    <x v="5"/>
    <x v="10"/>
    <n v="12"/>
  </r>
  <r>
    <d v="2012-04-07T18:44:00"/>
    <x v="0"/>
    <x v="0"/>
    <d v="2012-04-07T20:39:00"/>
    <d v="1899-12-30T01:55:00"/>
    <x v="5"/>
    <x v="10"/>
    <n v="13"/>
  </r>
  <r>
    <d v="2012-04-07T18:53:00"/>
    <x v="0"/>
    <x v="0"/>
    <d v="2012-04-07T19:54:00"/>
    <d v="1899-12-30T01:01:00"/>
    <x v="5"/>
    <x v="10"/>
    <n v="14"/>
  </r>
  <r>
    <d v="2012-04-07T19:10:00"/>
    <x v="0"/>
    <x v="0"/>
    <d v="2012-04-07T22:15:00"/>
    <d v="1899-12-30T03:05:00"/>
    <x v="5"/>
    <x v="11"/>
    <n v="13"/>
  </r>
  <r>
    <d v="2012-04-07T19:20:00"/>
    <x v="0"/>
    <x v="0"/>
    <d v="2012-04-07T22:34:00"/>
    <d v="1899-12-30T03:14:00"/>
    <x v="5"/>
    <x v="11"/>
    <n v="13"/>
  </r>
  <r>
    <d v="2012-04-07T19:29:00"/>
    <x v="0"/>
    <x v="0"/>
    <d v="2012-04-07T20:48:00"/>
    <d v="1899-12-30T01:19:00"/>
    <x v="5"/>
    <x v="11"/>
    <n v="14"/>
  </r>
  <r>
    <d v="2012-04-07T19:37:00"/>
    <x v="0"/>
    <x v="0"/>
    <d v="2012-04-07T23:44:00"/>
    <d v="1899-12-30T04:07:00"/>
    <x v="5"/>
    <x v="11"/>
    <n v="15"/>
  </r>
  <r>
    <d v="2012-04-07T20:31:00"/>
    <x v="0"/>
    <x v="0"/>
    <d v="2012-04-07T21:45:00"/>
    <d v="1899-12-30T01:14:00"/>
    <x v="5"/>
    <x v="12"/>
    <n v="11"/>
  </r>
  <r>
    <d v="2012-04-07T20:41:00"/>
    <x v="0"/>
    <x v="0"/>
    <d v="2012-04-08T09:29:00"/>
    <d v="1899-12-30T12:48:00"/>
    <x v="5"/>
    <x v="12"/>
    <n v="11"/>
  </r>
  <r>
    <d v="2012-04-07T20:45:00"/>
    <x v="0"/>
    <x v="0"/>
    <d v="2012-04-08T00:10:00"/>
    <d v="1899-12-30T03:25:00"/>
    <x v="5"/>
    <x v="12"/>
    <n v="12"/>
  </r>
  <r>
    <d v="2012-04-07T20:50:00"/>
    <x v="0"/>
    <x v="0"/>
    <d v="2012-04-07T23:07:00"/>
    <d v="1899-12-30T02:17:00"/>
    <x v="5"/>
    <x v="12"/>
    <n v="12"/>
  </r>
  <r>
    <d v="2012-04-07T21:09:00"/>
    <x v="0"/>
    <x v="0"/>
    <d v="2012-04-07T23:28:00"/>
    <d v="1899-12-30T02:19:00"/>
    <x v="5"/>
    <x v="13"/>
    <n v="13"/>
  </r>
  <r>
    <d v="2012-04-07T21:19:00"/>
    <x v="0"/>
    <x v="0"/>
    <d v="2012-04-07T22:18:00"/>
    <d v="1899-12-30T00:59:00"/>
    <x v="5"/>
    <x v="13"/>
    <n v="14"/>
  </r>
  <r>
    <d v="2012-04-07T21:26:00"/>
    <x v="0"/>
    <x v="0"/>
    <d v="2012-04-07T23:14:00"/>
    <d v="1899-12-30T01:48:00"/>
    <x v="5"/>
    <x v="13"/>
    <n v="15"/>
  </r>
  <r>
    <d v="2012-04-07T21:38:00"/>
    <x v="0"/>
    <x v="0"/>
    <d v="2012-04-08T00:20:00"/>
    <d v="1899-12-30T02:42:00"/>
    <x v="5"/>
    <x v="13"/>
    <n v="16"/>
  </r>
  <r>
    <d v="2012-04-07T22:19:00"/>
    <x v="0"/>
    <x v="0"/>
    <d v="2012-04-08T00:16:00"/>
    <d v="1899-12-30T01:57:00"/>
    <x v="5"/>
    <x v="14"/>
    <n v="12"/>
  </r>
  <r>
    <d v="2012-04-07T22:24:00"/>
    <x v="0"/>
    <x v="0"/>
    <d v="2012-04-08T01:53:00"/>
    <d v="1899-12-30T03:29:00"/>
    <x v="5"/>
    <x v="14"/>
    <n v="13"/>
  </r>
  <r>
    <d v="2012-04-08T00:14:00"/>
    <x v="0"/>
    <x v="0"/>
    <d v="2012-04-08T02:38:00"/>
    <d v="1899-12-30T02:24:00"/>
    <x v="6"/>
    <x v="15"/>
    <n v="6"/>
  </r>
  <r>
    <d v="2012-04-08T00:44:00"/>
    <x v="0"/>
    <x v="0"/>
    <d v="2012-04-08T02:34:00"/>
    <d v="1899-12-30T01:50:00"/>
    <x v="6"/>
    <x v="15"/>
    <n v="5"/>
  </r>
  <r>
    <d v="2012-04-08T00:53:00"/>
    <x v="0"/>
    <x v="0"/>
    <d v="2012-04-08T02:19:00"/>
    <d v="1899-12-30T01:26:00"/>
    <x v="6"/>
    <x v="15"/>
    <n v="6"/>
  </r>
  <r>
    <d v="2012-04-08T01:40:00"/>
    <x v="0"/>
    <x v="0"/>
    <d v="2012-04-08T03:47:00"/>
    <d v="1899-12-30T02:07:00"/>
    <x v="6"/>
    <x v="16"/>
    <n v="7"/>
  </r>
  <r>
    <d v="2012-04-08T01:53:00"/>
    <x v="0"/>
    <x v="0"/>
    <d v="2012-04-08T10:34:00"/>
    <d v="1899-12-30T08:41:00"/>
    <x v="6"/>
    <x v="16"/>
    <n v="8"/>
  </r>
  <r>
    <d v="2012-04-08T03:34:00"/>
    <x v="0"/>
    <x v="0"/>
    <d v="2012-04-08T06:17:00"/>
    <d v="1899-12-30T02:43:00"/>
    <x v="6"/>
    <x v="20"/>
    <n v="5"/>
  </r>
  <r>
    <d v="2012-04-08T05:26:00"/>
    <x v="0"/>
    <x v="0"/>
    <d v="2012-04-08T06:52:00"/>
    <d v="1899-12-30T01:26:00"/>
    <x v="6"/>
    <x v="22"/>
    <n v="5"/>
  </r>
  <r>
    <d v="2012-04-08T07:21:00"/>
    <x v="0"/>
    <x v="0"/>
    <d v="2012-04-08T12:02:00"/>
    <d v="1899-12-30T04:41:00"/>
    <x v="6"/>
    <x v="17"/>
    <n v="4"/>
  </r>
  <r>
    <d v="2012-04-08T07:37:00"/>
    <x v="0"/>
    <x v="0"/>
    <d v="2012-04-08T13:33:00"/>
    <d v="1899-12-30T05:56:00"/>
    <x v="6"/>
    <x v="17"/>
    <n v="5"/>
  </r>
  <r>
    <d v="2012-04-08T08:14:00"/>
    <x v="0"/>
    <x v="0"/>
    <d v="2012-04-08T10:02:00"/>
    <d v="1899-12-30T01:48:00"/>
    <x v="6"/>
    <x v="0"/>
    <n v="6"/>
  </r>
  <r>
    <d v="2012-04-08T08:24:00"/>
    <x v="0"/>
    <x v="0"/>
    <d v="2012-04-08T11:37:00"/>
    <d v="1899-12-30T03:13:00"/>
    <x v="6"/>
    <x v="0"/>
    <n v="7"/>
  </r>
  <r>
    <d v="2012-04-08T08:31:00"/>
    <x v="0"/>
    <x v="0"/>
    <d v="2012-04-08T11:48:00"/>
    <d v="1899-12-30T03:17:00"/>
    <x v="6"/>
    <x v="0"/>
    <n v="8"/>
  </r>
  <r>
    <d v="2012-04-08T08:40:00"/>
    <x v="0"/>
    <x v="0"/>
    <d v="2012-04-08T15:52:00"/>
    <d v="1899-12-30T07:12:00"/>
    <x v="6"/>
    <x v="0"/>
    <n v="9"/>
  </r>
  <r>
    <d v="2012-04-08T09:00:00"/>
    <x v="0"/>
    <x v="0"/>
    <d v="2012-04-08T10:52:00"/>
    <d v="1899-12-30T01:52:00"/>
    <x v="6"/>
    <x v="1"/>
    <n v="10"/>
  </r>
  <r>
    <d v="2012-04-08T09:08:00"/>
    <x v="0"/>
    <x v="0"/>
    <d v="2012-04-08T10:43:00"/>
    <d v="1899-12-30T01:35:00"/>
    <x v="6"/>
    <x v="1"/>
    <n v="11"/>
  </r>
  <r>
    <d v="2012-04-08T10:01:00"/>
    <x v="0"/>
    <x v="0"/>
    <d v="2012-04-08T10:59:00"/>
    <d v="1899-12-30T00:58:00"/>
    <x v="6"/>
    <x v="2"/>
    <n v="11"/>
  </r>
  <r>
    <d v="2012-04-08T10:12:00"/>
    <x v="0"/>
    <x v="0"/>
    <d v="2012-04-08T13:57:00"/>
    <d v="1899-12-30T03:45:00"/>
    <x v="6"/>
    <x v="2"/>
    <n v="11"/>
  </r>
  <r>
    <d v="2012-04-08T10:20:00"/>
    <x v="0"/>
    <x v="0"/>
    <d v="2012-04-08T13:46:00"/>
    <d v="1899-12-30T03:26:00"/>
    <x v="6"/>
    <x v="2"/>
    <n v="12"/>
  </r>
  <r>
    <d v="2012-04-08T10:31:00"/>
    <x v="0"/>
    <x v="0"/>
    <d v="2012-04-08T12:22:00"/>
    <d v="1899-12-30T01:51:00"/>
    <x v="6"/>
    <x v="2"/>
    <n v="13"/>
  </r>
  <r>
    <d v="2012-04-08T10:39:00"/>
    <x v="0"/>
    <x v="0"/>
    <d v="2012-04-08T12:31:00"/>
    <d v="1899-12-30T01:52:00"/>
    <x v="6"/>
    <x v="2"/>
    <n v="13"/>
  </r>
  <r>
    <d v="2012-04-08T10:46:00"/>
    <x v="0"/>
    <x v="0"/>
    <d v="2012-04-08T13:03:00"/>
    <d v="1899-12-30T02:17:00"/>
    <x v="6"/>
    <x v="2"/>
    <n v="13"/>
  </r>
  <r>
    <d v="2012-04-08T10:55:00"/>
    <x v="0"/>
    <x v="0"/>
    <d v="2012-04-08T12:22:00"/>
    <d v="1899-12-30T01:27:00"/>
    <x v="6"/>
    <x v="2"/>
    <n v="13"/>
  </r>
  <r>
    <d v="2012-04-08T11:05:00"/>
    <x v="0"/>
    <x v="0"/>
    <d v="2012-04-08T14:49:00"/>
    <d v="1899-12-30T03:44:00"/>
    <x v="6"/>
    <x v="3"/>
    <n v="12"/>
  </r>
  <r>
    <d v="2012-04-08T11:10:00"/>
    <x v="0"/>
    <x v="0"/>
    <d v="2012-04-08T13:07:00"/>
    <d v="1899-12-30T01:57:00"/>
    <x v="6"/>
    <x v="3"/>
    <n v="13"/>
  </r>
  <r>
    <d v="2012-04-08T11:19:00"/>
    <x v="0"/>
    <x v="0"/>
    <d v="2012-04-08T13:47:00"/>
    <d v="1899-12-30T02:28:00"/>
    <x v="6"/>
    <x v="3"/>
    <n v="14"/>
  </r>
  <r>
    <d v="2012-04-08T11:29:00"/>
    <x v="0"/>
    <x v="0"/>
    <d v="2012-04-08T14:38:00"/>
    <d v="1899-12-30T03:09:00"/>
    <x v="6"/>
    <x v="3"/>
    <n v="15"/>
  </r>
  <r>
    <d v="2012-04-08T11:57:00"/>
    <x v="0"/>
    <x v="0"/>
    <d v="2012-04-08T19:19:00"/>
    <d v="1899-12-30T07:22:00"/>
    <x v="6"/>
    <x v="3"/>
    <n v="15"/>
  </r>
  <r>
    <d v="2012-04-08T11:57:00"/>
    <x v="0"/>
    <x v="0"/>
    <d v="2012-04-08T19:19:00"/>
    <d v="1899-12-30T07:22:00"/>
    <x v="6"/>
    <x v="3"/>
    <n v="15"/>
  </r>
  <r>
    <d v="2012-04-08T12:41:00"/>
    <x v="0"/>
    <x v="0"/>
    <d v="2012-04-08T13:48:00"/>
    <d v="1899-12-30T01:07:00"/>
    <x v="6"/>
    <x v="4"/>
    <n v="12"/>
  </r>
  <r>
    <d v="2012-04-08T13:01:00"/>
    <x v="0"/>
    <x v="0"/>
    <d v="2012-04-08T14:57:00"/>
    <d v="1899-12-30T01:56:00"/>
    <x v="6"/>
    <x v="5"/>
    <n v="13"/>
  </r>
  <r>
    <d v="2012-04-08T13:09:00"/>
    <x v="0"/>
    <x v="0"/>
    <d v="2012-04-08T14:24:00"/>
    <d v="1899-12-30T01:15:00"/>
    <x v="6"/>
    <x v="5"/>
    <n v="12"/>
  </r>
  <r>
    <d v="2012-04-08T13:19:00"/>
    <x v="0"/>
    <x v="0"/>
    <d v="2012-04-08T14:27:00"/>
    <d v="1899-12-30T01:08:00"/>
    <x v="6"/>
    <x v="5"/>
    <n v="13"/>
  </r>
  <r>
    <d v="2012-04-08T13:30:00"/>
    <x v="0"/>
    <x v="0"/>
    <d v="2012-04-08T14:32:00"/>
    <d v="1899-12-30T01:02:00"/>
    <x v="6"/>
    <x v="5"/>
    <n v="14"/>
  </r>
  <r>
    <d v="2012-04-08T13:33:00"/>
    <x v="0"/>
    <x v="0"/>
    <d v="2012-04-08T13:34:00"/>
    <d v="1899-12-30T00:01:00"/>
    <x v="6"/>
    <x v="5"/>
    <n v="15"/>
  </r>
  <r>
    <d v="2012-04-08T13:38:00"/>
    <x v="0"/>
    <x v="0"/>
    <d v="2012-04-08T16:51:00"/>
    <d v="1899-12-30T03:13:00"/>
    <x v="6"/>
    <x v="5"/>
    <n v="14"/>
  </r>
  <r>
    <d v="2012-04-08T13:46:00"/>
    <x v="0"/>
    <x v="0"/>
    <d v="2012-04-08T16:13:00"/>
    <d v="1899-12-30T02:27:00"/>
    <x v="6"/>
    <x v="5"/>
    <n v="15"/>
  </r>
  <r>
    <d v="2012-04-08T13:47:00"/>
    <x v="0"/>
    <x v="0"/>
    <d v="2012-04-08T16:27:00"/>
    <d v="1899-12-30T02:40:00"/>
    <x v="6"/>
    <x v="5"/>
    <n v="15"/>
  </r>
  <r>
    <d v="2012-04-08T13:48:00"/>
    <x v="0"/>
    <x v="0"/>
    <d v="2012-04-08T16:39:00"/>
    <d v="1899-12-30T02:51:00"/>
    <x v="6"/>
    <x v="5"/>
    <n v="15"/>
  </r>
  <r>
    <d v="2012-04-08T14:35:00"/>
    <x v="0"/>
    <x v="0"/>
    <d v="2012-04-08T17:40:00"/>
    <d v="1899-12-30T03:05:00"/>
    <x v="6"/>
    <x v="6"/>
    <n v="11"/>
  </r>
  <r>
    <d v="2012-04-08T14:50:00"/>
    <x v="0"/>
    <x v="0"/>
    <d v="2012-04-08T16:17:00"/>
    <d v="1899-12-30T01:27:00"/>
    <x v="6"/>
    <x v="6"/>
    <n v="10"/>
  </r>
  <r>
    <d v="2012-04-08T16:06:00"/>
    <x v="0"/>
    <x v="0"/>
    <d v="2012-04-08T18:38:00"/>
    <d v="1899-12-30T02:32:00"/>
    <x v="6"/>
    <x v="8"/>
    <n v="9"/>
  </r>
  <r>
    <d v="2012-04-08T16:13:00"/>
    <x v="0"/>
    <x v="0"/>
    <d v="2012-04-08T20:13:00"/>
    <d v="1899-12-30T04:00:00"/>
    <x v="6"/>
    <x v="8"/>
    <n v="11"/>
  </r>
  <r>
    <d v="2012-04-08T16:13:00"/>
    <x v="0"/>
    <x v="0"/>
    <d v="2012-04-08T17:17:00"/>
    <d v="1899-12-30T01:04:00"/>
    <x v="6"/>
    <x v="8"/>
    <n v="11"/>
  </r>
  <r>
    <d v="2012-04-08T16:25:00"/>
    <x v="0"/>
    <x v="0"/>
    <d v="2012-04-08T17:16:00"/>
    <d v="1899-12-30T00:51:00"/>
    <x v="6"/>
    <x v="8"/>
    <n v="10"/>
  </r>
  <r>
    <d v="2012-04-08T16:39:00"/>
    <x v="0"/>
    <x v="0"/>
    <d v="2012-04-08T20:43:00"/>
    <d v="1899-12-30T04:04:00"/>
    <x v="6"/>
    <x v="8"/>
    <n v="10"/>
  </r>
  <r>
    <d v="2012-04-08T16:51:00"/>
    <x v="0"/>
    <x v="0"/>
    <d v="2012-04-08T18:21:00"/>
    <d v="1899-12-30T01:30:00"/>
    <x v="6"/>
    <x v="8"/>
    <n v="10"/>
  </r>
  <r>
    <d v="2012-04-08T17:29:00"/>
    <x v="0"/>
    <x v="0"/>
    <d v="2012-04-08T18:41:00"/>
    <d v="1899-12-30T01:12:00"/>
    <x v="6"/>
    <x v="9"/>
    <n v="8"/>
  </r>
  <r>
    <d v="2012-04-08T17:36:00"/>
    <x v="0"/>
    <x v="0"/>
    <d v="2012-04-08T18:29:00"/>
    <d v="1899-12-30T00:53:00"/>
    <x v="6"/>
    <x v="9"/>
    <n v="9"/>
  </r>
  <r>
    <d v="2012-04-08T17:56:00"/>
    <x v="0"/>
    <x v="0"/>
    <d v="2012-04-08T19:59:00"/>
    <d v="1899-12-30T02:03:00"/>
    <x v="6"/>
    <x v="9"/>
    <n v="9"/>
  </r>
  <r>
    <d v="2012-04-08T18:08:00"/>
    <x v="0"/>
    <x v="0"/>
    <d v="2012-04-08T19:20:00"/>
    <d v="1899-12-30T01:12:00"/>
    <x v="6"/>
    <x v="10"/>
    <n v="10"/>
  </r>
  <r>
    <d v="2012-04-08T18:20:00"/>
    <x v="0"/>
    <x v="0"/>
    <d v="2012-04-08T20:51:00"/>
    <d v="1899-12-30T02:31:00"/>
    <x v="6"/>
    <x v="10"/>
    <n v="11"/>
  </r>
  <r>
    <d v="2012-04-08T18:29:00"/>
    <x v="0"/>
    <x v="0"/>
    <d v="2012-04-08T20:53:00"/>
    <d v="1899-12-30T02:24:00"/>
    <x v="6"/>
    <x v="10"/>
    <n v="11"/>
  </r>
  <r>
    <d v="2012-04-08T18:44:00"/>
    <x v="0"/>
    <x v="0"/>
    <d v="2012-04-08T23:21:00"/>
    <d v="1899-12-30T04:37:00"/>
    <x v="6"/>
    <x v="10"/>
    <n v="9"/>
  </r>
  <r>
    <d v="2012-04-08T19:16:00"/>
    <x v="0"/>
    <x v="0"/>
    <d v="2012-04-08T21:19:00"/>
    <d v="1899-12-30T02:03:00"/>
    <x v="6"/>
    <x v="11"/>
    <n v="10"/>
  </r>
  <r>
    <d v="2012-04-08T19:34:00"/>
    <x v="0"/>
    <x v="0"/>
    <d v="2012-04-08T23:13:00"/>
    <d v="1899-12-30T03:39:00"/>
    <x v="6"/>
    <x v="11"/>
    <n v="8"/>
  </r>
  <r>
    <d v="2012-04-08T19:49:00"/>
    <x v="0"/>
    <x v="0"/>
    <d v="2012-04-08T23:52:00"/>
    <d v="1899-12-30T04:03:00"/>
    <x v="6"/>
    <x v="11"/>
    <n v="9"/>
  </r>
  <r>
    <d v="2012-04-08T19:55:00"/>
    <x v="0"/>
    <x v="0"/>
    <d v="2012-04-08T21:18:00"/>
    <d v="1899-12-30T01:23:00"/>
    <x v="6"/>
    <x v="11"/>
    <n v="10"/>
  </r>
  <r>
    <d v="2012-04-08T19:58:00"/>
    <x v="0"/>
    <x v="0"/>
    <d v="2012-04-09T00:29:00"/>
    <d v="1899-12-30T04:31:00"/>
    <x v="6"/>
    <x v="11"/>
    <n v="11"/>
  </r>
  <r>
    <d v="2012-04-08T20:08:00"/>
    <x v="0"/>
    <x v="0"/>
    <d v="2012-04-08T23:21:00"/>
    <d v="1899-12-30T03:13:00"/>
    <x v="6"/>
    <x v="12"/>
    <n v="11"/>
  </r>
  <r>
    <d v="2012-04-08T20:13:00"/>
    <x v="0"/>
    <x v="0"/>
    <d v="2012-04-09T10:30:00"/>
    <d v="1899-12-30T14:17:00"/>
    <x v="6"/>
    <x v="12"/>
    <n v="13"/>
  </r>
  <r>
    <d v="2012-04-08T20:13:00"/>
    <x v="0"/>
    <x v="0"/>
    <d v="2012-04-08T22:40:00"/>
    <d v="1899-12-30T02:27:00"/>
    <x v="6"/>
    <x v="12"/>
    <n v="13"/>
  </r>
  <r>
    <d v="2012-04-08T20:18:00"/>
    <x v="0"/>
    <x v="0"/>
    <d v="2012-04-08T22:24:00"/>
    <d v="1899-12-30T02:06:00"/>
    <x v="6"/>
    <x v="12"/>
    <n v="13"/>
  </r>
  <r>
    <d v="2012-04-08T20:32:00"/>
    <x v="0"/>
    <x v="0"/>
    <d v="2012-04-09T00:50:00"/>
    <d v="1899-12-30T04:18:00"/>
    <x v="6"/>
    <x v="12"/>
    <n v="14"/>
  </r>
  <r>
    <d v="2012-04-08T20:38:00"/>
    <x v="0"/>
    <x v="0"/>
    <d v="2012-04-08T21:55:00"/>
    <d v="1899-12-30T01:17:00"/>
    <x v="6"/>
    <x v="12"/>
    <n v="15"/>
  </r>
  <r>
    <d v="2012-04-08T20:45:00"/>
    <x v="0"/>
    <x v="0"/>
    <d v="2012-04-08T22:40:00"/>
    <d v="1899-12-30T01:55:00"/>
    <x v="6"/>
    <x v="12"/>
    <n v="15"/>
  </r>
  <r>
    <d v="2012-04-08T20:57:00"/>
    <x v="0"/>
    <x v="0"/>
    <d v="2012-04-09T00:03:00"/>
    <d v="1899-12-30T03:06:00"/>
    <x v="6"/>
    <x v="12"/>
    <n v="14"/>
  </r>
  <r>
    <d v="2012-04-08T21:19:00"/>
    <x v="0"/>
    <x v="0"/>
    <d v="2012-04-08T21:21:00"/>
    <d v="1899-12-30T00:02:00"/>
    <x v="6"/>
    <x v="13"/>
    <n v="14"/>
  </r>
  <r>
    <d v="2012-04-08T21:21:00"/>
    <x v="0"/>
    <x v="0"/>
    <d v="2012-04-09T08:24:00"/>
    <d v="1899-12-30T11:03:00"/>
    <x v="6"/>
    <x v="13"/>
    <n v="14"/>
  </r>
  <r>
    <d v="2012-04-08T21:34:00"/>
    <x v="0"/>
    <x v="0"/>
    <d v="2012-04-08T23:33:00"/>
    <d v="1899-12-30T01:59:00"/>
    <x v="6"/>
    <x v="13"/>
    <n v="14"/>
  </r>
  <r>
    <d v="2012-04-08T22:00:00"/>
    <x v="0"/>
    <x v="0"/>
    <d v="2012-04-08T23:56:00"/>
    <d v="1899-12-30T01:56:00"/>
    <x v="6"/>
    <x v="13"/>
    <n v="14"/>
  </r>
  <r>
    <d v="2012-04-08T22:08:00"/>
    <x v="0"/>
    <x v="0"/>
    <d v="2012-04-09T01:52:00"/>
    <d v="1899-12-30T03:44:00"/>
    <x v="6"/>
    <x v="14"/>
    <n v="15"/>
  </r>
  <r>
    <d v="2012-04-08T22:24:00"/>
    <x v="0"/>
    <x v="0"/>
    <d v="2012-04-09T01:26:00"/>
    <d v="1899-12-30T03:02:00"/>
    <x v="6"/>
    <x v="14"/>
    <n v="16"/>
  </r>
  <r>
    <d v="2012-04-08T22:43:00"/>
    <x v="0"/>
    <x v="0"/>
    <d v="2012-04-09T03:32:00"/>
    <d v="1899-12-30T04:49:00"/>
    <x v="6"/>
    <x v="14"/>
    <n v="14"/>
  </r>
  <r>
    <d v="2012-04-08T23:13:00"/>
    <x v="0"/>
    <x v="0"/>
    <d v="2012-04-08T23:14:00"/>
    <d v="1899-12-30T00:01:00"/>
    <x v="6"/>
    <x v="18"/>
    <n v="15"/>
  </r>
  <r>
    <d v="2012-04-08T23:21:00"/>
    <x v="0"/>
    <x v="0"/>
    <d v="2012-04-08T23:25:00"/>
    <d v="1899-12-30T00:04:00"/>
    <x v="6"/>
    <x v="18"/>
    <n v="14"/>
  </r>
  <r>
    <d v="2012-04-08T23:33:00"/>
    <x v="0"/>
    <x v="0"/>
    <d v="2012-04-08T23:39:00"/>
    <d v="1899-12-30T00:06:00"/>
    <x v="6"/>
    <x v="18"/>
    <n v="12"/>
  </r>
  <r>
    <d v="2012-04-09T00:30:00"/>
    <x v="0"/>
    <x v="0"/>
    <d v="2012-04-09T02:18:00"/>
    <d v="1899-12-30T01:48:00"/>
    <x v="0"/>
    <x v="15"/>
    <n v="7"/>
  </r>
  <r>
    <d v="2012-04-09T01:01:00"/>
    <x v="0"/>
    <x v="0"/>
    <d v="2012-04-09T03:55:00"/>
    <d v="1899-12-30T02:54:00"/>
    <x v="0"/>
    <x v="16"/>
    <n v="7"/>
  </r>
  <r>
    <d v="2012-04-09T01:26:00"/>
    <x v="0"/>
    <x v="0"/>
    <d v="2012-04-09T01:31:00"/>
    <d v="1899-12-30T00:05:00"/>
    <x v="0"/>
    <x v="16"/>
    <n v="8"/>
  </r>
  <r>
    <d v="2012-04-09T01:52:00"/>
    <x v="0"/>
    <x v="0"/>
    <d v="2012-04-09T01:54:00"/>
    <d v="1899-12-30T00:02:00"/>
    <x v="0"/>
    <x v="16"/>
    <n v="7"/>
  </r>
  <r>
    <d v="2012-04-09T02:19:00"/>
    <x v="0"/>
    <x v="0"/>
    <d v="2012-04-09T03:38:00"/>
    <d v="1899-12-30T01:19:00"/>
    <x v="0"/>
    <x v="19"/>
    <n v="5"/>
  </r>
  <r>
    <d v="2012-04-09T02:31:00"/>
    <x v="0"/>
    <x v="0"/>
    <d v="2012-04-09T03:48:00"/>
    <d v="1899-12-30T01:17:00"/>
    <x v="0"/>
    <x v="19"/>
    <n v="6"/>
  </r>
  <r>
    <d v="2012-04-09T03:56:00"/>
    <x v="0"/>
    <x v="0"/>
    <d v="2012-04-09T05:15:00"/>
    <d v="1899-12-30T01:19:00"/>
    <x v="0"/>
    <x v="20"/>
    <n v="3"/>
  </r>
  <r>
    <d v="2012-04-09T08:24:00"/>
    <x v="0"/>
    <x v="0"/>
    <d v="2012-04-09T10:17:00"/>
    <d v="1899-12-30T01:53:00"/>
    <x v="0"/>
    <x v="0"/>
    <n v="3"/>
  </r>
  <r>
    <d v="2012-04-09T08:34:00"/>
    <x v="0"/>
    <x v="0"/>
    <d v="2012-04-09T12:20:00"/>
    <d v="1899-12-30T03:46:00"/>
    <x v="0"/>
    <x v="0"/>
    <n v="3"/>
  </r>
  <r>
    <d v="2012-04-09T08:59:00"/>
    <x v="0"/>
    <x v="0"/>
    <d v="2012-04-09T16:23:00"/>
    <d v="1899-12-30T07:24:00"/>
    <x v="0"/>
    <x v="0"/>
    <n v="4"/>
  </r>
  <r>
    <d v="2012-04-09T09:22:00"/>
    <x v="0"/>
    <x v="0"/>
    <d v="2012-04-09T11:55:00"/>
    <d v="1899-12-30T02:33:00"/>
    <x v="0"/>
    <x v="1"/>
    <n v="5"/>
  </r>
  <r>
    <d v="2012-04-09T09:54:00"/>
    <x v="0"/>
    <x v="0"/>
    <d v="2012-04-09T13:38:00"/>
    <d v="1899-12-30T03:44:00"/>
    <x v="0"/>
    <x v="1"/>
    <n v="6"/>
  </r>
  <r>
    <d v="2012-04-09T10:31:00"/>
    <x v="0"/>
    <x v="0"/>
    <d v="2012-04-09T14:27:00"/>
    <d v="1899-12-30T03:56:00"/>
    <x v="0"/>
    <x v="2"/>
    <n v="5"/>
  </r>
  <r>
    <d v="2012-04-09T10:42:00"/>
    <x v="0"/>
    <x v="0"/>
    <d v="2012-04-09T13:40:00"/>
    <d v="1899-12-30T02:58:00"/>
    <x v="0"/>
    <x v="2"/>
    <n v="6"/>
  </r>
  <r>
    <d v="2012-04-09T10:51:00"/>
    <x v="0"/>
    <x v="0"/>
    <d v="2012-04-09T12:04:00"/>
    <d v="1899-12-30T01:13:00"/>
    <x v="0"/>
    <x v="2"/>
    <n v="7"/>
  </r>
  <r>
    <d v="2012-04-09T10:56:00"/>
    <x v="0"/>
    <x v="0"/>
    <d v="2012-04-09T15:09:00"/>
    <d v="1899-12-30T04:13:00"/>
    <x v="0"/>
    <x v="2"/>
    <n v="8"/>
  </r>
  <r>
    <d v="2012-04-09T11:05:00"/>
    <x v="0"/>
    <x v="0"/>
    <d v="2012-04-09T12:44:00"/>
    <d v="1899-12-30T01:39:00"/>
    <x v="0"/>
    <x v="3"/>
    <n v="9"/>
  </r>
  <r>
    <d v="2012-04-09T11:18:00"/>
    <x v="0"/>
    <x v="0"/>
    <d v="2012-04-09T14:07:00"/>
    <d v="1899-12-30T02:49:00"/>
    <x v="0"/>
    <x v="3"/>
    <n v="10"/>
  </r>
  <r>
    <d v="2012-04-09T11:22:00"/>
    <x v="0"/>
    <x v="0"/>
    <d v="2012-04-09T12:04:00"/>
    <d v="1899-12-30T00:42:00"/>
    <x v="0"/>
    <x v="3"/>
    <n v="11"/>
  </r>
  <r>
    <d v="2012-04-09T11:31:00"/>
    <x v="0"/>
    <x v="0"/>
    <d v="2012-04-09T14:57:00"/>
    <d v="1899-12-30T03:26:00"/>
    <x v="0"/>
    <x v="3"/>
    <n v="12"/>
  </r>
  <r>
    <d v="2012-04-09T11:47:00"/>
    <x v="0"/>
    <x v="0"/>
    <d v="2012-04-09T17:02:00"/>
    <d v="1899-12-30T05:15:00"/>
    <x v="0"/>
    <x v="3"/>
    <n v="13"/>
  </r>
  <r>
    <d v="2012-04-09T11:54:00"/>
    <x v="0"/>
    <x v="0"/>
    <d v="2012-04-09T13:48:00"/>
    <d v="1899-12-30T01:54:00"/>
    <x v="0"/>
    <x v="3"/>
    <n v="14"/>
  </r>
  <r>
    <d v="2012-04-09T12:18:00"/>
    <x v="0"/>
    <x v="0"/>
    <d v="2012-04-09T16:10:00"/>
    <d v="1899-12-30T03:52:00"/>
    <x v="0"/>
    <x v="4"/>
    <n v="12"/>
  </r>
  <r>
    <d v="2012-04-09T12:33:00"/>
    <x v="0"/>
    <x v="0"/>
    <d v="2012-04-09T17:28:00"/>
    <d v="1899-12-30T04:55:00"/>
    <x v="0"/>
    <x v="4"/>
    <n v="12"/>
  </r>
  <r>
    <d v="2012-04-09T12:56:00"/>
    <x v="0"/>
    <x v="0"/>
    <d v="2012-04-09T17:54:00"/>
    <d v="1899-12-30T04:58:00"/>
    <x v="0"/>
    <x v="4"/>
    <n v="12"/>
  </r>
  <r>
    <d v="2012-04-09T13:08:00"/>
    <x v="0"/>
    <x v="0"/>
    <d v="2012-04-09T15:13:00"/>
    <d v="1899-12-30T02:05:00"/>
    <x v="0"/>
    <x v="5"/>
    <n v="13"/>
  </r>
  <r>
    <d v="2012-04-09T13:16:00"/>
    <x v="0"/>
    <x v="0"/>
    <d v="2012-04-09T15:07:00"/>
    <d v="1899-12-30T01:51:00"/>
    <x v="0"/>
    <x v="5"/>
    <n v="14"/>
  </r>
  <r>
    <d v="2012-04-09T13:37:00"/>
    <x v="0"/>
    <x v="0"/>
    <d v="2012-04-09T18:15:00"/>
    <d v="1899-12-30T04:38:00"/>
    <x v="0"/>
    <x v="5"/>
    <n v="15"/>
  </r>
  <r>
    <d v="2012-04-09T13:47:00"/>
    <x v="0"/>
    <x v="0"/>
    <d v="2012-04-09T16:41:00"/>
    <d v="1899-12-30T02:54:00"/>
    <x v="0"/>
    <x v="5"/>
    <n v="14"/>
  </r>
  <r>
    <d v="2012-04-09T14:01:00"/>
    <x v="0"/>
    <x v="0"/>
    <d v="2012-04-09T17:35:00"/>
    <d v="1899-12-30T03:34:00"/>
    <x v="0"/>
    <x v="6"/>
    <n v="14"/>
  </r>
  <r>
    <d v="2012-04-09T14:03:00"/>
    <x v="0"/>
    <x v="0"/>
    <d v="2012-04-09T17:36:00"/>
    <d v="1899-12-30T03:33:00"/>
    <x v="0"/>
    <x v="6"/>
    <n v="15"/>
  </r>
  <r>
    <d v="2012-04-09T14:32:00"/>
    <x v="0"/>
    <x v="0"/>
    <d v="2012-04-09T20:00:00"/>
    <d v="1899-12-30T05:28:00"/>
    <x v="0"/>
    <x v="6"/>
    <n v="14"/>
  </r>
  <r>
    <d v="2012-04-09T14:43:00"/>
    <x v="0"/>
    <x v="0"/>
    <d v="2012-04-09T15:22:00"/>
    <d v="1899-12-30T00:39:00"/>
    <x v="0"/>
    <x v="6"/>
    <n v="15"/>
  </r>
  <r>
    <d v="2012-04-09T14:50:00"/>
    <x v="0"/>
    <x v="0"/>
    <d v="2012-04-09T16:13:00"/>
    <d v="1899-12-30T01:23:00"/>
    <x v="0"/>
    <x v="6"/>
    <n v="16"/>
  </r>
  <r>
    <d v="2012-04-09T14:57:00"/>
    <x v="0"/>
    <x v="0"/>
    <d v="2012-04-09T16:48:00"/>
    <d v="1899-12-30T01:51:00"/>
    <x v="0"/>
    <x v="6"/>
    <n v="18"/>
  </r>
  <r>
    <d v="2012-04-09T14:57:00"/>
    <x v="0"/>
    <x v="0"/>
    <d v="2012-04-09T15:24:00"/>
    <d v="1899-12-30T00:27:00"/>
    <x v="0"/>
    <x v="6"/>
    <n v="18"/>
  </r>
  <r>
    <d v="2012-04-09T15:08:00"/>
    <x v="0"/>
    <x v="0"/>
    <d v="2012-04-09T15:44:00"/>
    <d v="1899-12-30T00:36:00"/>
    <x v="0"/>
    <x v="7"/>
    <n v="17"/>
  </r>
  <r>
    <d v="2012-04-09T15:36:00"/>
    <x v="0"/>
    <x v="0"/>
    <d v="2012-04-09T17:34:00"/>
    <d v="1899-12-30T01:58:00"/>
    <x v="0"/>
    <x v="7"/>
    <n v="14"/>
  </r>
  <r>
    <d v="2012-04-09T15:59:00"/>
    <x v="0"/>
    <x v="0"/>
    <d v="2012-04-09T19:54:00"/>
    <d v="1899-12-30T03:55:00"/>
    <x v="0"/>
    <x v="7"/>
    <n v="14"/>
  </r>
  <r>
    <d v="2012-04-09T16:19:00"/>
    <x v="0"/>
    <x v="0"/>
    <d v="2012-04-09T19:05:00"/>
    <d v="1899-12-30T02:46:00"/>
    <x v="0"/>
    <x v="8"/>
    <n v="13"/>
  </r>
  <r>
    <d v="2012-04-09T16:23:00"/>
    <x v="0"/>
    <x v="0"/>
    <d v="2012-04-09T16:26:00"/>
    <d v="1899-12-30T00:03:00"/>
    <x v="0"/>
    <x v="8"/>
    <n v="14"/>
  </r>
  <r>
    <d v="2012-04-09T16:54:00"/>
    <x v="0"/>
    <x v="0"/>
    <d v="2012-04-09T18:09:00"/>
    <d v="1899-12-30T01:15:00"/>
    <x v="0"/>
    <x v="8"/>
    <n v="11"/>
  </r>
  <r>
    <d v="2012-04-09T17:22:00"/>
    <x v="0"/>
    <x v="0"/>
    <d v="2012-04-09T21:10:00"/>
    <d v="1899-12-30T03:48:00"/>
    <x v="0"/>
    <x v="9"/>
    <n v="11"/>
  </r>
  <r>
    <d v="2012-04-09T17:47:00"/>
    <x v="0"/>
    <x v="0"/>
    <d v="2012-04-09T19:36:00"/>
    <d v="1899-12-30T01:49:00"/>
    <x v="0"/>
    <x v="9"/>
    <n v="8"/>
  </r>
  <r>
    <d v="2012-04-09T18:16:00"/>
    <x v="0"/>
    <x v="0"/>
    <d v="2012-04-10T00:07:00"/>
    <d v="1899-12-30T05:51:00"/>
    <x v="0"/>
    <x v="10"/>
    <n v="6"/>
  </r>
  <r>
    <d v="2012-04-09T18:31:00"/>
    <x v="0"/>
    <x v="0"/>
    <d v="2012-04-09T22:48:00"/>
    <d v="1899-12-30T04:17:00"/>
    <x v="0"/>
    <x v="10"/>
    <n v="7"/>
  </r>
  <r>
    <d v="2012-04-09T18:37:00"/>
    <x v="0"/>
    <x v="0"/>
    <d v="2012-04-09T21:29:00"/>
    <d v="1899-12-30T02:52:00"/>
    <x v="0"/>
    <x v="10"/>
    <n v="8"/>
  </r>
  <r>
    <d v="2012-04-09T18:47:00"/>
    <x v="0"/>
    <x v="0"/>
    <d v="2012-04-09T20:01:00"/>
    <d v="1899-12-30T01:14:00"/>
    <x v="0"/>
    <x v="10"/>
    <n v="9"/>
  </r>
  <r>
    <d v="2012-04-09T19:04:00"/>
    <x v="0"/>
    <x v="0"/>
    <d v="2012-04-09T20:40:00"/>
    <d v="1899-12-30T01:36:00"/>
    <x v="0"/>
    <x v="11"/>
    <n v="10"/>
  </r>
  <r>
    <d v="2012-04-09T19:12:00"/>
    <x v="0"/>
    <x v="0"/>
    <d v="2012-04-09T22:02:00"/>
    <d v="1899-12-30T02:50:00"/>
    <x v="0"/>
    <x v="11"/>
    <n v="10"/>
  </r>
  <r>
    <d v="2012-04-09T19:18:00"/>
    <x v="0"/>
    <x v="0"/>
    <d v="2012-04-09T20:57:00"/>
    <d v="1899-12-30T01:39:00"/>
    <x v="0"/>
    <x v="11"/>
    <n v="11"/>
  </r>
  <r>
    <d v="2012-04-09T19:26:00"/>
    <x v="0"/>
    <x v="0"/>
    <d v="2012-04-10T11:12:00"/>
    <d v="1899-12-30T15:46:00"/>
    <x v="0"/>
    <x v="11"/>
    <n v="13"/>
  </r>
  <r>
    <d v="2012-04-09T19:26:00"/>
    <x v="0"/>
    <x v="0"/>
    <d v="2012-04-10T03:12:00"/>
    <d v="1899-12-30T07:46:00"/>
    <x v="0"/>
    <x v="11"/>
    <n v="13"/>
  </r>
  <r>
    <d v="2012-04-09T19:37:00"/>
    <x v="0"/>
    <x v="0"/>
    <d v="2012-04-10T00:09:00"/>
    <d v="1899-12-30T04:32:00"/>
    <x v="0"/>
    <x v="11"/>
    <n v="13"/>
  </r>
  <r>
    <d v="2012-04-09T19:45:00"/>
    <x v="0"/>
    <x v="0"/>
    <d v="2012-04-09T23:32:00"/>
    <d v="1899-12-30T03:47:00"/>
    <x v="0"/>
    <x v="11"/>
    <n v="14"/>
  </r>
  <r>
    <d v="2012-04-09T19:50:00"/>
    <x v="0"/>
    <x v="0"/>
    <d v="2012-04-09T20:41:00"/>
    <d v="1899-12-30T00:51:00"/>
    <x v="0"/>
    <x v="11"/>
    <n v="15"/>
  </r>
  <r>
    <d v="2012-04-09T19:58:00"/>
    <x v="0"/>
    <x v="0"/>
    <d v="2012-04-09T23:35:00"/>
    <d v="1899-12-30T03:37:00"/>
    <x v="0"/>
    <x v="11"/>
    <n v="15"/>
  </r>
  <r>
    <d v="2012-04-09T20:04:00"/>
    <x v="0"/>
    <x v="0"/>
    <d v="2012-04-09T21:22:00"/>
    <d v="1899-12-30T01:18:00"/>
    <x v="0"/>
    <x v="12"/>
    <n v="14"/>
  </r>
  <r>
    <d v="2012-04-09T20:12:00"/>
    <x v="0"/>
    <x v="0"/>
    <d v="2012-04-09T22:10:00"/>
    <d v="1899-12-30T01:58:00"/>
    <x v="0"/>
    <x v="12"/>
    <n v="15"/>
  </r>
  <r>
    <d v="2012-04-09T20:22:00"/>
    <x v="0"/>
    <x v="0"/>
    <d v="2012-04-09T22:21:00"/>
    <d v="1899-12-30T01:59:00"/>
    <x v="0"/>
    <x v="12"/>
    <n v="16"/>
  </r>
  <r>
    <d v="2012-04-09T20:34:00"/>
    <x v="0"/>
    <x v="0"/>
    <d v="2012-04-10T00:46:00"/>
    <d v="1899-12-30T04:12:00"/>
    <x v="0"/>
    <x v="12"/>
    <n v="17"/>
  </r>
  <r>
    <d v="2012-04-09T20:44:00"/>
    <x v="0"/>
    <x v="0"/>
    <d v="2012-04-10T00:32:00"/>
    <d v="1899-12-30T03:48:00"/>
    <x v="0"/>
    <x v="12"/>
    <n v="16"/>
  </r>
  <r>
    <d v="2012-04-09T20:48:00"/>
    <x v="0"/>
    <x v="0"/>
    <d v="2012-04-10T00:31:00"/>
    <d v="1899-12-30T03:43:00"/>
    <x v="0"/>
    <x v="12"/>
    <n v="17"/>
  </r>
  <r>
    <d v="2012-04-09T21:00:00"/>
    <x v="0"/>
    <x v="0"/>
    <d v="2012-04-09T22:03:00"/>
    <d v="1899-12-30T01:03:00"/>
    <x v="0"/>
    <x v="13"/>
    <n v="17"/>
  </r>
  <r>
    <d v="2012-04-09T22:39:00"/>
    <x v="0"/>
    <x v="0"/>
    <d v="2012-04-10T00:50:00"/>
    <d v="1899-12-30T02:11:00"/>
    <x v="0"/>
    <x v="14"/>
    <n v="11"/>
  </r>
  <r>
    <d v="2012-04-09T22:45:00"/>
    <x v="0"/>
    <x v="0"/>
    <d v="2012-04-10T01:18:00"/>
    <d v="1899-12-30T02:33:00"/>
    <x v="0"/>
    <x v="14"/>
    <n v="12"/>
  </r>
  <r>
    <d v="2012-04-09T23:01:00"/>
    <x v="0"/>
    <x v="0"/>
    <d v="2012-04-10T00:23:00"/>
    <d v="1899-12-30T01:22:00"/>
    <x v="0"/>
    <x v="18"/>
    <n v="12"/>
  </r>
  <r>
    <d v="2012-04-09T23:26:00"/>
    <x v="0"/>
    <x v="0"/>
    <d v="2012-04-10T01:47:00"/>
    <d v="1899-12-30T02:21:00"/>
    <x v="0"/>
    <x v="18"/>
    <n v="13"/>
  </r>
  <r>
    <d v="2012-04-09T23:42:00"/>
    <x v="0"/>
    <x v="0"/>
    <d v="2012-04-10T01:19:00"/>
    <d v="1899-12-30T01:37:00"/>
    <x v="0"/>
    <x v="18"/>
    <n v="12"/>
  </r>
  <r>
    <d v="2012-04-09T23:54:00"/>
    <x v="0"/>
    <x v="0"/>
    <d v="2012-04-10T02:03:00"/>
    <d v="1899-12-30T02:09:00"/>
    <x v="0"/>
    <x v="18"/>
    <n v="13"/>
  </r>
  <r>
    <d v="2012-04-10T00:00:00"/>
    <x v="0"/>
    <x v="0"/>
    <d v="2012-04-10T02:44:00"/>
    <d v="1899-12-30T02:44:00"/>
    <x v="1"/>
    <x v="15"/>
    <n v="14"/>
  </r>
  <r>
    <d v="2012-04-10T00:09:00"/>
    <x v="0"/>
    <x v="0"/>
    <d v="2012-04-10T09:25:00"/>
    <d v="1899-12-30T09:16:00"/>
    <x v="1"/>
    <x v="15"/>
    <n v="15"/>
  </r>
  <r>
    <d v="2012-04-10T00:09:00"/>
    <x v="0"/>
    <x v="0"/>
    <d v="2012-04-10T03:11:00"/>
    <d v="1899-12-30T03:02:00"/>
    <x v="1"/>
    <x v="15"/>
    <n v="15"/>
  </r>
  <r>
    <d v="2012-04-10T00:34:00"/>
    <x v="0"/>
    <x v="0"/>
    <d v="2012-04-10T02:54:00"/>
    <d v="1899-12-30T02:20:00"/>
    <x v="1"/>
    <x v="15"/>
    <n v="12"/>
  </r>
  <r>
    <d v="2012-04-10T00:39:00"/>
    <x v="0"/>
    <x v="0"/>
    <d v="2012-04-10T03:04:00"/>
    <d v="1899-12-30T02:25:00"/>
    <x v="1"/>
    <x v="15"/>
    <n v="13"/>
  </r>
  <r>
    <d v="2012-04-10T01:23:00"/>
    <x v="0"/>
    <x v="0"/>
    <d v="2012-04-10T02:19:00"/>
    <d v="1899-12-30T00:56:00"/>
    <x v="1"/>
    <x v="16"/>
    <n v="10"/>
  </r>
  <r>
    <d v="2012-04-10T02:31:00"/>
    <x v="0"/>
    <x v="0"/>
    <d v="2012-04-10T04:27:00"/>
    <d v="1899-12-30T01:56:00"/>
    <x v="1"/>
    <x v="19"/>
    <n v="8"/>
  </r>
  <r>
    <d v="2012-04-10T08:15:00"/>
    <x v="0"/>
    <x v="0"/>
    <d v="2012-04-10T10:01:00"/>
    <d v="1899-12-30T01:46:00"/>
    <x v="1"/>
    <x v="0"/>
    <n v="3"/>
  </r>
  <r>
    <d v="2012-04-10T08:35:00"/>
    <x v="0"/>
    <x v="0"/>
    <d v="2012-04-10T12:31:00"/>
    <d v="1899-12-30T03:56:00"/>
    <x v="1"/>
    <x v="0"/>
    <n v="4"/>
  </r>
  <r>
    <d v="2012-04-10T09:10:00"/>
    <x v="0"/>
    <x v="0"/>
    <d v="2012-04-10T09:45:00"/>
    <d v="1899-12-30T00:35:00"/>
    <x v="1"/>
    <x v="1"/>
    <n v="5"/>
  </r>
  <r>
    <d v="2012-04-10T10:23:00"/>
    <x v="0"/>
    <x v="0"/>
    <d v="2012-04-10T11:27:00"/>
    <d v="1899-12-30T01:04:00"/>
    <x v="1"/>
    <x v="2"/>
    <n v="3"/>
  </r>
  <r>
    <d v="2012-04-10T10:34:00"/>
    <x v="0"/>
    <x v="0"/>
    <d v="2012-04-10T12:25:00"/>
    <d v="1899-12-30T01:51:00"/>
    <x v="1"/>
    <x v="2"/>
    <n v="4"/>
  </r>
  <r>
    <d v="2012-04-10T10:40:00"/>
    <x v="0"/>
    <x v="0"/>
    <d v="2012-04-10T16:04:00"/>
    <d v="1899-12-30T05:24:00"/>
    <x v="1"/>
    <x v="2"/>
    <n v="5"/>
  </r>
  <r>
    <d v="2012-04-10T10:51:00"/>
    <x v="0"/>
    <x v="0"/>
    <d v="2012-04-10T12:26:00"/>
    <d v="1899-12-30T01:35:00"/>
    <x v="1"/>
    <x v="2"/>
    <n v="6"/>
  </r>
  <r>
    <d v="2012-04-10T11:03:00"/>
    <x v="0"/>
    <x v="0"/>
    <d v="2012-04-10T12:51:00"/>
    <d v="1899-12-30T01:48:00"/>
    <x v="1"/>
    <x v="3"/>
    <n v="7"/>
  </r>
  <r>
    <d v="2012-04-10T11:23:00"/>
    <x v="0"/>
    <x v="0"/>
    <d v="2012-04-10T13:21:00"/>
    <d v="1899-12-30T01:58:00"/>
    <x v="1"/>
    <x v="3"/>
    <n v="7"/>
  </r>
  <r>
    <d v="2012-04-10T11:33:00"/>
    <x v="0"/>
    <x v="0"/>
    <d v="2012-04-10T15:29:00"/>
    <d v="1899-12-30T03:56:00"/>
    <x v="1"/>
    <x v="3"/>
    <n v="7"/>
  </r>
  <r>
    <d v="2012-04-10T11:42:00"/>
    <x v="0"/>
    <x v="0"/>
    <d v="2012-04-10T13:35:00"/>
    <d v="1899-12-30T01:53:00"/>
    <x v="1"/>
    <x v="3"/>
    <n v="8"/>
  </r>
  <r>
    <d v="2012-04-10T11:52:00"/>
    <x v="0"/>
    <x v="0"/>
    <d v="2012-04-10T15:56:00"/>
    <d v="1899-12-30T04:04:00"/>
    <x v="1"/>
    <x v="3"/>
    <n v="9"/>
  </r>
  <r>
    <d v="2012-04-10T12:01:00"/>
    <x v="0"/>
    <x v="0"/>
    <d v="2012-04-10T13:08:00"/>
    <d v="1899-12-30T01:07:00"/>
    <x v="1"/>
    <x v="4"/>
    <n v="10"/>
  </r>
  <r>
    <d v="2012-04-10T12:07:00"/>
    <x v="0"/>
    <x v="0"/>
    <d v="2012-04-10T16:16:00"/>
    <d v="1899-12-30T04:09:00"/>
    <x v="1"/>
    <x v="4"/>
    <n v="11"/>
  </r>
  <r>
    <d v="2012-04-10T12:47:00"/>
    <x v="0"/>
    <x v="0"/>
    <d v="2012-04-10T14:09:00"/>
    <d v="1899-12-30T01:22:00"/>
    <x v="1"/>
    <x v="4"/>
    <n v="9"/>
  </r>
  <r>
    <d v="2012-04-10T13:01:00"/>
    <x v="0"/>
    <x v="0"/>
    <d v="2012-04-10T15:13:00"/>
    <d v="1899-12-30T02:12:00"/>
    <x v="1"/>
    <x v="5"/>
    <n v="9"/>
  </r>
  <r>
    <d v="2012-04-10T13:17:00"/>
    <x v="0"/>
    <x v="0"/>
    <d v="2012-04-10T15:16:00"/>
    <d v="1899-12-30T01:59:00"/>
    <x v="1"/>
    <x v="5"/>
    <n v="9"/>
  </r>
  <r>
    <d v="2012-04-10T13:33:00"/>
    <x v="0"/>
    <x v="0"/>
    <d v="2012-04-10T15:56:00"/>
    <d v="1899-12-30T02:23:00"/>
    <x v="1"/>
    <x v="5"/>
    <n v="9"/>
  </r>
  <r>
    <d v="2012-04-10T13:35:00"/>
    <x v="0"/>
    <x v="0"/>
    <d v="2012-04-10T15:57:00"/>
    <d v="1899-12-30T02:22:00"/>
    <x v="1"/>
    <x v="5"/>
    <n v="10"/>
  </r>
  <r>
    <d v="2012-04-10T13:41:00"/>
    <x v="0"/>
    <x v="0"/>
    <d v="2012-04-10T15:17:00"/>
    <d v="1899-12-30T01:36:00"/>
    <x v="1"/>
    <x v="5"/>
    <n v="10"/>
  </r>
  <r>
    <d v="2012-04-10T13:55:00"/>
    <x v="0"/>
    <x v="0"/>
    <d v="2012-04-10T15:27:00"/>
    <d v="1899-12-30T01:32:00"/>
    <x v="1"/>
    <x v="5"/>
    <n v="11"/>
  </r>
  <r>
    <d v="2012-04-10T14:04:00"/>
    <x v="0"/>
    <x v="0"/>
    <d v="2012-04-10T17:27:00"/>
    <d v="1899-12-30T03:23:00"/>
    <x v="1"/>
    <x v="6"/>
    <n v="12"/>
  </r>
  <r>
    <d v="2012-04-10T14:24:00"/>
    <x v="0"/>
    <x v="0"/>
    <d v="2012-04-10T19:16:00"/>
    <d v="1899-12-30T04:52:00"/>
    <x v="1"/>
    <x v="6"/>
    <n v="12"/>
  </r>
  <r>
    <d v="2012-04-10T14:51:00"/>
    <x v="0"/>
    <x v="0"/>
    <d v="2012-04-10T17:52:00"/>
    <d v="1899-12-30T03:01:00"/>
    <x v="1"/>
    <x v="6"/>
    <n v="13"/>
  </r>
  <r>
    <d v="2012-04-10T15:37:00"/>
    <x v="0"/>
    <x v="0"/>
    <d v="2012-04-10T17:31:00"/>
    <d v="1899-12-30T01:54:00"/>
    <x v="1"/>
    <x v="7"/>
    <n v="9"/>
  </r>
  <r>
    <d v="2012-04-10T16:04:00"/>
    <x v="0"/>
    <x v="0"/>
    <d v="2012-04-10T16:05:00"/>
    <d v="1899-12-30T00:01:00"/>
    <x v="1"/>
    <x v="8"/>
    <n v="7"/>
  </r>
  <r>
    <d v="2012-04-10T17:19:00"/>
    <x v="0"/>
    <x v="0"/>
    <d v="2012-04-10T19:28:00"/>
    <d v="1899-12-30T02:09:00"/>
    <x v="1"/>
    <x v="9"/>
    <n v="5"/>
  </r>
  <r>
    <d v="2012-04-10T17:46:00"/>
    <x v="0"/>
    <x v="0"/>
    <d v="2012-04-10T19:59:00"/>
    <d v="1899-12-30T02:13:00"/>
    <x v="1"/>
    <x v="9"/>
    <n v="4"/>
  </r>
  <r>
    <d v="2012-04-10T18:23:00"/>
    <x v="0"/>
    <x v="0"/>
    <d v="2012-04-10T21:12:00"/>
    <d v="1899-12-30T02:49:00"/>
    <x v="1"/>
    <x v="10"/>
    <n v="4"/>
  </r>
  <r>
    <d v="2012-04-10T18:51:00"/>
    <x v="0"/>
    <x v="0"/>
    <d v="2012-04-10T20:37:00"/>
    <d v="1899-12-30T01:46:00"/>
    <x v="1"/>
    <x v="10"/>
    <n v="5"/>
  </r>
  <r>
    <d v="2012-04-10T19:15:00"/>
    <x v="0"/>
    <x v="0"/>
    <d v="2012-04-10T20:34:00"/>
    <d v="1899-12-30T01:19:00"/>
    <x v="1"/>
    <x v="11"/>
    <n v="6"/>
  </r>
  <r>
    <d v="2012-04-10T19:41:00"/>
    <x v="0"/>
    <x v="0"/>
    <d v="2012-04-10T21:57:00"/>
    <d v="1899-12-30T02:16:00"/>
    <x v="1"/>
    <x v="11"/>
    <n v="5"/>
  </r>
  <r>
    <d v="2012-04-10T19:53:00"/>
    <x v="0"/>
    <x v="0"/>
    <d v="2012-04-10T22:53:00"/>
    <d v="1899-12-30T03:00:00"/>
    <x v="1"/>
    <x v="11"/>
    <n v="6"/>
  </r>
  <r>
    <d v="2012-04-10T19:59:00"/>
    <x v="0"/>
    <x v="0"/>
    <d v="2012-04-10T23:31:00"/>
    <d v="1899-12-30T03:32:00"/>
    <x v="1"/>
    <x v="11"/>
    <n v="7"/>
  </r>
  <r>
    <d v="2012-04-10T20:07:00"/>
    <x v="0"/>
    <x v="0"/>
    <d v="2012-04-10T21:50:00"/>
    <d v="1899-12-30T01:43:00"/>
    <x v="1"/>
    <x v="12"/>
    <n v="7"/>
  </r>
  <r>
    <d v="2012-04-10T20:49:00"/>
    <x v="0"/>
    <x v="0"/>
    <d v="2012-04-10T21:38:00"/>
    <d v="1899-12-30T00:49:00"/>
    <x v="1"/>
    <x v="12"/>
    <n v="6"/>
  </r>
  <r>
    <d v="2012-04-10T21:03:00"/>
    <x v="0"/>
    <x v="0"/>
    <d v="2012-04-10T22:10:00"/>
    <d v="1899-12-30T01:07:00"/>
    <x v="1"/>
    <x v="13"/>
    <n v="7"/>
  </r>
  <r>
    <d v="2012-04-10T21:32:00"/>
    <x v="0"/>
    <x v="0"/>
    <d v="2012-04-10T22:37:00"/>
    <d v="1899-12-30T01:05:00"/>
    <x v="1"/>
    <x v="13"/>
    <n v="7"/>
  </r>
  <r>
    <d v="2012-04-10T21:36:00"/>
    <x v="0"/>
    <x v="0"/>
    <d v="2012-04-10T22:48:00"/>
    <d v="1899-12-30T01:12:00"/>
    <x v="1"/>
    <x v="13"/>
    <n v="8"/>
  </r>
  <r>
    <d v="2012-04-10T21:43:00"/>
    <x v="0"/>
    <x v="0"/>
    <d v="2012-04-11T15:40:00"/>
    <d v="1899-12-30T17:57:00"/>
    <x v="1"/>
    <x v="13"/>
    <n v="9"/>
  </r>
  <r>
    <d v="2012-04-10T21:43:00"/>
    <x v="0"/>
    <x v="0"/>
    <d v="2012-04-11T10:22:00"/>
    <d v="1899-12-30T12:39:00"/>
    <x v="1"/>
    <x v="13"/>
    <n v="9"/>
  </r>
  <r>
    <d v="2012-04-10T21:50:00"/>
    <x v="0"/>
    <x v="0"/>
    <d v="2012-04-10T21:52:00"/>
    <d v="1899-12-30T00:02:00"/>
    <x v="1"/>
    <x v="13"/>
    <n v="10"/>
  </r>
  <r>
    <d v="2012-04-10T22:12:00"/>
    <x v="0"/>
    <x v="0"/>
    <d v="2012-04-11T00:11:00"/>
    <d v="1899-12-30T01:59:00"/>
    <x v="1"/>
    <x v="14"/>
    <n v="7"/>
  </r>
  <r>
    <d v="2012-04-10T22:56:00"/>
    <x v="0"/>
    <x v="0"/>
    <d v="2012-04-11T00:40:00"/>
    <d v="1899-12-30T01:44:00"/>
    <x v="1"/>
    <x v="14"/>
    <n v="5"/>
  </r>
  <r>
    <d v="2012-04-10T23:08:00"/>
    <x v="0"/>
    <x v="0"/>
    <d v="2012-04-11T00:05:00"/>
    <d v="1899-12-30T00:57:00"/>
    <x v="1"/>
    <x v="18"/>
    <n v="6"/>
  </r>
  <r>
    <d v="2012-04-10T23:19:00"/>
    <x v="0"/>
    <x v="0"/>
    <d v="2012-04-11T00:06:00"/>
    <d v="1899-12-30T00:47:00"/>
    <x v="1"/>
    <x v="18"/>
    <n v="7"/>
  </r>
  <r>
    <d v="2012-04-11T04:58:00"/>
    <x v="0"/>
    <x v="0"/>
    <d v="2012-04-11T07:56:00"/>
    <d v="1899-12-30T02:58:00"/>
    <x v="2"/>
    <x v="21"/>
    <n v="3"/>
  </r>
  <r>
    <d v="2012-04-11T07:00:00"/>
    <x v="0"/>
    <x v="0"/>
    <d v="2012-04-11T09:49:00"/>
    <d v="1899-12-30T02:49:00"/>
    <x v="2"/>
    <x v="23"/>
    <n v="4"/>
  </r>
  <r>
    <d v="2012-04-11T07:23:00"/>
    <x v="0"/>
    <x v="0"/>
    <d v="2012-04-11T09:09:00"/>
    <d v="1899-12-30T01:46:00"/>
    <x v="2"/>
    <x v="17"/>
    <n v="5"/>
  </r>
  <r>
    <d v="2012-04-11T09:20:00"/>
    <x v="0"/>
    <x v="0"/>
    <d v="2012-04-11T10:50:00"/>
    <d v="1899-12-30T01:30:00"/>
    <x v="2"/>
    <x v="1"/>
    <n v="4"/>
  </r>
  <r>
    <d v="2012-04-11T09:25:00"/>
    <x v="0"/>
    <x v="0"/>
    <d v="2012-04-11T10:15:00"/>
    <d v="1899-12-30T00:50:00"/>
    <x v="2"/>
    <x v="1"/>
    <n v="5"/>
  </r>
  <r>
    <d v="2012-04-11T10:57:00"/>
    <x v="0"/>
    <x v="0"/>
    <d v="2012-04-11T12:11:00"/>
    <d v="1899-12-30T01:14:00"/>
    <x v="2"/>
    <x v="2"/>
    <n v="2"/>
  </r>
  <r>
    <d v="2012-04-11T11:33:00"/>
    <x v="0"/>
    <x v="0"/>
    <d v="2012-04-11T12:29:00"/>
    <d v="1899-12-30T00:56:00"/>
    <x v="2"/>
    <x v="3"/>
    <n v="3"/>
  </r>
  <r>
    <d v="2012-04-11T12:11:00"/>
    <x v="0"/>
    <x v="0"/>
    <d v="2012-04-11T15:12:00"/>
    <d v="1899-12-30T03:01:00"/>
    <x v="2"/>
    <x v="4"/>
    <n v="4"/>
  </r>
  <r>
    <d v="2012-04-11T12:24:00"/>
    <x v="0"/>
    <x v="0"/>
    <d v="2012-04-11T16:49:00"/>
    <d v="1899-12-30T04:25:00"/>
    <x v="2"/>
    <x v="4"/>
    <n v="5"/>
  </r>
  <r>
    <d v="2012-04-11T12:24:00"/>
    <x v="0"/>
    <x v="0"/>
    <d v="2012-04-11T16:48:00"/>
    <d v="1899-12-30T04:24:00"/>
    <x v="2"/>
    <x v="4"/>
    <n v="5"/>
  </r>
  <r>
    <d v="2012-04-11T12:33:00"/>
    <x v="0"/>
    <x v="0"/>
    <d v="2012-04-11T16:16:00"/>
    <d v="1899-12-30T03:43:00"/>
    <x v="2"/>
    <x v="4"/>
    <n v="5"/>
  </r>
  <r>
    <d v="2012-04-11T12:57:00"/>
    <x v="0"/>
    <x v="0"/>
    <d v="2012-04-11T16:34:00"/>
    <d v="1899-12-30T03:37:00"/>
    <x v="2"/>
    <x v="4"/>
    <n v="7"/>
  </r>
  <r>
    <d v="2012-04-11T12:57:00"/>
    <x v="0"/>
    <x v="0"/>
    <d v="2012-04-11T16:34:00"/>
    <d v="1899-12-30T03:37:00"/>
    <x v="2"/>
    <x v="4"/>
    <n v="7"/>
  </r>
  <r>
    <d v="2012-04-11T13:12:00"/>
    <x v="0"/>
    <x v="0"/>
    <d v="2012-04-11T14:17:00"/>
    <d v="1899-12-30T01:05:00"/>
    <x v="2"/>
    <x v="5"/>
    <n v="8"/>
  </r>
  <r>
    <d v="2012-04-11T13:21:00"/>
    <x v="0"/>
    <x v="0"/>
    <d v="2012-04-11T14:56:00"/>
    <d v="1899-12-30T01:35:00"/>
    <x v="2"/>
    <x v="5"/>
    <n v="9"/>
  </r>
  <r>
    <d v="2012-04-11T13:39:00"/>
    <x v="0"/>
    <x v="0"/>
    <d v="2012-04-11T15:02:00"/>
    <d v="1899-12-30T01:23:00"/>
    <x v="2"/>
    <x v="5"/>
    <n v="10"/>
  </r>
  <r>
    <d v="2012-04-11T14:45:00"/>
    <x v="0"/>
    <x v="0"/>
    <d v="2012-04-11T17:40:00"/>
    <d v="1899-12-30T02:55:00"/>
    <x v="2"/>
    <x v="6"/>
    <n v="10"/>
  </r>
  <r>
    <d v="2012-04-11T14:56:00"/>
    <x v="0"/>
    <x v="0"/>
    <d v="2012-04-11T15:51:00"/>
    <d v="1899-12-30T00:55:00"/>
    <x v="2"/>
    <x v="6"/>
    <n v="11"/>
  </r>
  <r>
    <d v="2012-04-11T15:03:00"/>
    <x v="0"/>
    <x v="0"/>
    <d v="2012-04-11T16:55:00"/>
    <d v="1899-12-30T01:52:00"/>
    <x v="2"/>
    <x v="7"/>
    <n v="10"/>
  </r>
  <r>
    <d v="2012-04-11T16:19:00"/>
    <x v="0"/>
    <x v="0"/>
    <d v="2012-04-11T19:15:00"/>
    <d v="1899-12-30T02:56:00"/>
    <x v="2"/>
    <x v="8"/>
    <n v="7"/>
  </r>
  <r>
    <d v="2012-04-11T16:28:00"/>
    <x v="0"/>
    <x v="0"/>
    <d v="2012-04-11T17:31:00"/>
    <d v="1899-12-30T01:03:00"/>
    <x v="2"/>
    <x v="8"/>
    <n v="8"/>
  </r>
  <r>
    <d v="2012-04-11T16:49:00"/>
    <x v="0"/>
    <x v="0"/>
    <d v="2012-04-11T18:51:00"/>
    <d v="1899-12-30T02:02:00"/>
    <x v="2"/>
    <x v="8"/>
    <n v="6"/>
  </r>
  <r>
    <d v="2012-04-11T17:17:00"/>
    <x v="0"/>
    <x v="0"/>
    <d v="2012-04-11T19:18:00"/>
    <d v="1899-12-30T02:01:00"/>
    <x v="2"/>
    <x v="9"/>
    <n v="5"/>
  </r>
  <r>
    <d v="2012-04-11T17:29:00"/>
    <x v="0"/>
    <x v="0"/>
    <d v="2012-04-11T17:45:00"/>
    <d v="1899-12-30T00:16:00"/>
    <x v="2"/>
    <x v="9"/>
    <n v="6"/>
  </r>
  <r>
    <d v="2012-04-11T17:36:00"/>
    <x v="0"/>
    <x v="0"/>
    <d v="2012-04-11T19:31:00"/>
    <d v="1899-12-30T01:55:00"/>
    <x v="2"/>
    <x v="9"/>
    <n v="6"/>
  </r>
  <r>
    <d v="2012-04-11T17:44:00"/>
    <x v="0"/>
    <x v="0"/>
    <d v="2012-04-11T18:08:00"/>
    <d v="1899-12-30T00:24:00"/>
    <x v="2"/>
    <x v="9"/>
    <n v="6"/>
  </r>
  <r>
    <d v="2012-04-11T17:51:00"/>
    <x v="0"/>
    <x v="0"/>
    <d v="2012-04-11T19:36:00"/>
    <d v="1899-12-30T01:45:00"/>
    <x v="2"/>
    <x v="9"/>
    <n v="6"/>
  </r>
  <r>
    <d v="2012-04-11T17:58:00"/>
    <x v="0"/>
    <x v="0"/>
    <d v="2012-04-11T18:53:00"/>
    <d v="1899-12-30T00:55:00"/>
    <x v="2"/>
    <x v="9"/>
    <n v="7"/>
  </r>
  <r>
    <d v="2012-04-11T18:06:00"/>
    <x v="0"/>
    <x v="0"/>
    <d v="2012-04-11T19:37:00"/>
    <d v="1899-12-30T01:31:00"/>
    <x v="2"/>
    <x v="10"/>
    <n v="8"/>
  </r>
  <r>
    <d v="2012-04-11T18:12:00"/>
    <x v="0"/>
    <x v="0"/>
    <d v="2012-04-11T19:30:00"/>
    <d v="1899-12-30T01:18:00"/>
    <x v="2"/>
    <x v="10"/>
    <n v="8"/>
  </r>
  <r>
    <d v="2012-04-11T18:19:00"/>
    <x v="0"/>
    <x v="0"/>
    <d v="2012-04-11T19:22:00"/>
    <d v="1899-12-30T01:03:00"/>
    <x v="2"/>
    <x v="10"/>
    <n v="9"/>
  </r>
  <r>
    <d v="2012-04-11T18:26:00"/>
    <x v="0"/>
    <x v="0"/>
    <d v="2012-04-11T22:16:00"/>
    <d v="1899-12-30T03:50:00"/>
    <x v="2"/>
    <x v="10"/>
    <n v="10"/>
  </r>
  <r>
    <d v="2012-04-11T18:31:00"/>
    <x v="0"/>
    <x v="0"/>
    <d v="2012-04-11T21:11:00"/>
    <d v="1899-12-30T02:40:00"/>
    <x v="2"/>
    <x v="10"/>
    <n v="11"/>
  </r>
  <r>
    <d v="2012-04-11T18:36:00"/>
    <x v="0"/>
    <x v="0"/>
    <d v="2012-04-11T20:26:00"/>
    <d v="1899-12-30T01:50:00"/>
    <x v="2"/>
    <x v="10"/>
    <n v="12"/>
  </r>
  <r>
    <d v="2012-04-11T18:43:00"/>
    <x v="0"/>
    <x v="0"/>
    <d v="2012-04-11T21:12:00"/>
    <d v="1899-12-30T02:29:00"/>
    <x v="2"/>
    <x v="10"/>
    <n v="13"/>
  </r>
  <r>
    <d v="2012-04-11T18:50:00"/>
    <x v="0"/>
    <x v="0"/>
    <d v="2012-04-11T19:26:00"/>
    <d v="1899-12-30T00:36:00"/>
    <x v="2"/>
    <x v="10"/>
    <n v="14"/>
  </r>
  <r>
    <d v="2012-04-11T19:17:00"/>
    <x v="0"/>
    <x v="0"/>
    <d v="2012-04-11T20:58:00"/>
    <d v="1899-12-30T01:41:00"/>
    <x v="2"/>
    <x v="11"/>
    <n v="12"/>
  </r>
  <r>
    <d v="2012-04-11T19:26:00"/>
    <x v="0"/>
    <x v="0"/>
    <d v="2012-04-11T20:07:00"/>
    <d v="1899-12-30T00:41:00"/>
    <x v="2"/>
    <x v="11"/>
    <n v="11"/>
  </r>
  <r>
    <d v="2012-04-11T19:42:00"/>
    <x v="0"/>
    <x v="0"/>
    <d v="2012-04-11T22:14:00"/>
    <d v="1899-12-30T02:32:00"/>
    <x v="2"/>
    <x v="11"/>
    <n v="7"/>
  </r>
  <r>
    <d v="2012-04-11T20:29:00"/>
    <x v="0"/>
    <x v="0"/>
    <d v="2012-04-11T22:36:00"/>
    <d v="1899-12-30T02:07:00"/>
    <x v="2"/>
    <x v="12"/>
    <n v="6"/>
  </r>
  <r>
    <d v="2012-04-11T20:37:00"/>
    <x v="0"/>
    <x v="0"/>
    <d v="2012-04-11T21:52:00"/>
    <d v="1899-12-30T01:15:00"/>
    <x v="2"/>
    <x v="12"/>
    <n v="7"/>
  </r>
  <r>
    <d v="2012-04-11T20:46:00"/>
    <x v="0"/>
    <x v="0"/>
    <d v="2012-04-11T21:38:00"/>
    <d v="1899-12-30T00:52:00"/>
    <x v="2"/>
    <x v="12"/>
    <n v="8"/>
  </r>
  <r>
    <d v="2012-04-11T20:56:00"/>
    <x v="0"/>
    <x v="0"/>
    <d v="2012-04-11T22:27:00"/>
    <d v="1899-12-30T01:31:00"/>
    <x v="2"/>
    <x v="12"/>
    <n v="9"/>
  </r>
  <r>
    <d v="2012-04-11T21:22:00"/>
    <x v="0"/>
    <x v="0"/>
    <d v="2012-04-11T22:40:00"/>
    <d v="1899-12-30T01:18:00"/>
    <x v="2"/>
    <x v="13"/>
    <n v="7"/>
  </r>
  <r>
    <d v="2012-04-11T21:35:00"/>
    <x v="0"/>
    <x v="0"/>
    <d v="2012-04-11T22:57:00"/>
    <d v="1899-12-30T01:22:00"/>
    <x v="2"/>
    <x v="13"/>
    <n v="8"/>
  </r>
  <r>
    <d v="2012-04-11T22:45:00"/>
    <x v="0"/>
    <x v="0"/>
    <d v="2012-04-12T00:04:00"/>
    <d v="1899-12-30T01:19:00"/>
    <x v="2"/>
    <x v="14"/>
    <n v="2"/>
  </r>
  <r>
    <d v="2012-04-11T23:09:00"/>
    <x v="0"/>
    <x v="0"/>
    <d v="2012-04-11T23:55:00"/>
    <d v="1899-12-30T00:46:00"/>
    <x v="2"/>
    <x v="18"/>
    <n v="2"/>
  </r>
  <r>
    <d v="2012-04-12T00:29:00"/>
    <x v="0"/>
    <x v="0"/>
    <d v="2012-04-12T02:20:00"/>
    <d v="1899-12-30T01:51:00"/>
    <x v="3"/>
    <x v="15"/>
    <n v="1"/>
  </r>
  <r>
    <d v="2012-04-12T00:35:00"/>
    <x v="0"/>
    <x v="0"/>
    <d v="2012-04-12T01:51:00"/>
    <d v="1899-12-30T01:16:00"/>
    <x v="3"/>
    <x v="15"/>
    <n v="2"/>
  </r>
  <r>
    <d v="2012-04-12T02:20:00"/>
    <x v="0"/>
    <x v="0"/>
    <d v="2012-04-12T11:28:00"/>
    <d v="1899-12-30T09:08:00"/>
    <x v="3"/>
    <x v="19"/>
    <n v="2"/>
  </r>
  <r>
    <d v="2012-04-12T05:48:00"/>
    <x v="0"/>
    <x v="0"/>
    <d v="2012-04-12T06:23:00"/>
    <d v="1899-12-30T00:35:00"/>
    <x v="3"/>
    <x v="22"/>
    <n v="2"/>
  </r>
  <r>
    <d v="2012-04-12T08:00:00"/>
    <x v="0"/>
    <x v="0"/>
    <d v="2012-04-12T09:11:00"/>
    <d v="1899-12-30T01:11:00"/>
    <x v="3"/>
    <x v="0"/>
    <n v="2"/>
  </r>
  <r>
    <d v="2012-04-12T10:01:00"/>
    <x v="0"/>
    <x v="0"/>
    <d v="2012-04-12T12:04:00"/>
    <d v="1899-12-30T02:03:00"/>
    <x v="3"/>
    <x v="2"/>
    <n v="2"/>
  </r>
  <r>
    <d v="2012-04-12T10:10:00"/>
    <x v="0"/>
    <x v="0"/>
    <d v="2012-04-12T12:16:00"/>
    <d v="1899-12-30T02:06:00"/>
    <x v="3"/>
    <x v="2"/>
    <n v="3"/>
  </r>
  <r>
    <d v="2012-04-12T10:21:00"/>
    <x v="0"/>
    <x v="0"/>
    <d v="2012-04-12T11:19:00"/>
    <d v="1899-12-30T00:58:00"/>
    <x v="3"/>
    <x v="2"/>
    <n v="4"/>
  </r>
  <r>
    <d v="2012-04-12T10:36:00"/>
    <x v="0"/>
    <x v="0"/>
    <d v="2012-04-12T11:44:00"/>
    <d v="1899-12-30T01:08:00"/>
    <x v="3"/>
    <x v="2"/>
    <n v="5"/>
  </r>
  <r>
    <d v="2012-04-12T10:48:00"/>
    <x v="0"/>
    <x v="0"/>
    <d v="2012-04-12T11:35:00"/>
    <d v="1899-12-30T00:47:00"/>
    <x v="3"/>
    <x v="2"/>
    <n v="6"/>
  </r>
  <r>
    <d v="2012-04-12T11:14:00"/>
    <x v="0"/>
    <x v="0"/>
    <d v="2012-04-12T18:52:00"/>
    <d v="1899-12-30T07:38:00"/>
    <x v="3"/>
    <x v="3"/>
    <n v="8"/>
  </r>
  <r>
    <d v="2012-04-12T11:14:00"/>
    <x v="0"/>
    <x v="0"/>
    <d v="2012-04-12T17:42:00"/>
    <d v="1899-12-30T06:28:00"/>
    <x v="3"/>
    <x v="3"/>
    <n v="8"/>
  </r>
  <r>
    <d v="2012-04-12T11:27:00"/>
    <x v="0"/>
    <x v="0"/>
    <d v="2012-04-13T12:27:00"/>
    <d v="1899-12-31T01:00:00"/>
    <x v="3"/>
    <x v="3"/>
    <n v="9"/>
  </r>
  <r>
    <d v="2012-04-12T11:27:00"/>
    <x v="0"/>
    <x v="0"/>
    <d v="2012-04-13T12:27:00"/>
    <d v="1899-12-31T01:00:00"/>
    <x v="3"/>
    <x v="3"/>
    <n v="9"/>
  </r>
  <r>
    <d v="2012-04-12T11:36:00"/>
    <x v="0"/>
    <x v="0"/>
    <d v="2012-04-12T13:25:00"/>
    <d v="1899-12-30T01:49:00"/>
    <x v="3"/>
    <x v="3"/>
    <n v="8"/>
  </r>
  <r>
    <d v="2012-04-12T11:50:00"/>
    <x v="0"/>
    <x v="0"/>
    <d v="2012-04-12T15:55:00"/>
    <d v="1899-12-30T04:05:00"/>
    <x v="3"/>
    <x v="3"/>
    <n v="8"/>
  </r>
  <r>
    <d v="2012-04-12T11:56:00"/>
    <x v="0"/>
    <x v="0"/>
    <d v="2012-04-12T13:05:00"/>
    <d v="1899-12-30T01:09:00"/>
    <x v="3"/>
    <x v="3"/>
    <n v="9"/>
  </r>
  <r>
    <d v="2012-04-12T12:04:00"/>
    <x v="0"/>
    <x v="0"/>
    <d v="2012-04-12T12:39:00"/>
    <d v="1899-12-30T00:35:00"/>
    <x v="3"/>
    <x v="4"/>
    <n v="10"/>
  </r>
  <r>
    <d v="2012-04-12T12:20:00"/>
    <x v="0"/>
    <x v="0"/>
    <d v="2012-04-12T13:57:00"/>
    <d v="1899-12-30T01:37:00"/>
    <x v="3"/>
    <x v="4"/>
    <n v="9"/>
  </r>
  <r>
    <d v="2012-04-12T12:31:00"/>
    <x v="0"/>
    <x v="0"/>
    <d v="2012-04-12T14:22:00"/>
    <d v="1899-12-30T01:51:00"/>
    <x v="3"/>
    <x v="4"/>
    <n v="10"/>
  </r>
  <r>
    <d v="2012-04-12T12:50:00"/>
    <x v="0"/>
    <x v="0"/>
    <d v="2012-04-12T13:23:00"/>
    <d v="1899-12-30T00:33:00"/>
    <x v="3"/>
    <x v="4"/>
    <n v="10"/>
  </r>
  <r>
    <d v="2012-04-12T12:59:00"/>
    <x v="0"/>
    <x v="0"/>
    <d v="2012-04-12T16:13:00"/>
    <d v="1899-12-30T03:14:00"/>
    <x v="3"/>
    <x v="4"/>
    <n v="11"/>
  </r>
  <r>
    <d v="2012-04-12T13:09:00"/>
    <x v="0"/>
    <x v="0"/>
    <d v="2012-04-12T15:17:00"/>
    <d v="1899-12-30T02:08:00"/>
    <x v="3"/>
    <x v="5"/>
    <n v="11"/>
  </r>
  <r>
    <d v="2012-04-12T13:20:00"/>
    <x v="0"/>
    <x v="0"/>
    <d v="2012-04-12T14:07:00"/>
    <d v="1899-12-30T00:47:00"/>
    <x v="3"/>
    <x v="5"/>
    <n v="12"/>
  </r>
  <r>
    <d v="2012-04-12T13:29:00"/>
    <x v="0"/>
    <x v="0"/>
    <d v="2012-04-12T16:22:00"/>
    <d v="1899-12-30T02:53:00"/>
    <x v="3"/>
    <x v="5"/>
    <n v="11"/>
  </r>
  <r>
    <d v="2012-04-12T13:43:00"/>
    <x v="0"/>
    <x v="0"/>
    <d v="2012-04-12T15:00:00"/>
    <d v="1899-12-30T01:17:00"/>
    <x v="3"/>
    <x v="5"/>
    <n v="12"/>
  </r>
  <r>
    <d v="2012-04-12T13:53:00"/>
    <x v="0"/>
    <x v="0"/>
    <d v="2012-04-12T15:56:00"/>
    <d v="1899-12-30T02:03:00"/>
    <x v="3"/>
    <x v="5"/>
    <n v="13"/>
  </r>
  <r>
    <d v="2012-04-12T14:00:00"/>
    <x v="0"/>
    <x v="0"/>
    <d v="2012-04-12T17:19:00"/>
    <d v="1899-12-30T03:19:00"/>
    <x v="3"/>
    <x v="6"/>
    <n v="13"/>
  </r>
  <r>
    <d v="2012-04-12T14:06:00"/>
    <x v="0"/>
    <x v="0"/>
    <d v="2012-04-12T18:00:00"/>
    <d v="1899-12-30T03:54:00"/>
    <x v="3"/>
    <x v="6"/>
    <n v="14"/>
  </r>
  <r>
    <d v="2012-04-12T14:26:00"/>
    <x v="0"/>
    <x v="0"/>
    <d v="2012-04-12T15:59:00"/>
    <d v="1899-12-30T01:33:00"/>
    <x v="3"/>
    <x v="6"/>
    <n v="13"/>
  </r>
  <r>
    <d v="2012-04-12T14:34:00"/>
    <x v="0"/>
    <x v="0"/>
    <d v="2012-04-12T17:42:00"/>
    <d v="1899-12-30T03:08:00"/>
    <x v="3"/>
    <x v="6"/>
    <n v="14"/>
  </r>
  <r>
    <d v="2012-04-12T14:39:00"/>
    <x v="0"/>
    <x v="0"/>
    <d v="2012-04-12T17:08:00"/>
    <d v="1899-12-30T02:29:00"/>
    <x v="3"/>
    <x v="6"/>
    <n v="15"/>
  </r>
  <r>
    <d v="2012-04-12T14:52:00"/>
    <x v="0"/>
    <x v="0"/>
    <d v="2012-04-12T15:43:00"/>
    <d v="1899-12-30T00:51:00"/>
    <x v="3"/>
    <x v="6"/>
    <n v="16"/>
  </r>
  <r>
    <d v="2012-04-12T14:57:00"/>
    <x v="0"/>
    <x v="0"/>
    <d v="2012-04-12T16:25:00"/>
    <d v="1899-12-30T01:28:00"/>
    <x v="3"/>
    <x v="6"/>
    <n v="17"/>
  </r>
  <r>
    <d v="2012-04-12T15:02:00"/>
    <x v="0"/>
    <x v="0"/>
    <d v="2012-04-12T16:24:00"/>
    <d v="1899-12-30T01:22:00"/>
    <x v="3"/>
    <x v="7"/>
    <n v="17"/>
  </r>
  <r>
    <d v="2012-04-12T15:18:00"/>
    <x v="0"/>
    <x v="0"/>
    <d v="2012-04-12T16:13:00"/>
    <d v="1899-12-30T00:55:00"/>
    <x v="3"/>
    <x v="7"/>
    <n v="17"/>
  </r>
  <r>
    <d v="2012-04-12T15:21:00"/>
    <x v="0"/>
    <x v="0"/>
    <d v="2012-04-12T17:18:00"/>
    <d v="1899-12-30T01:57:00"/>
    <x v="3"/>
    <x v="7"/>
    <n v="18"/>
  </r>
  <r>
    <d v="2012-04-12T15:31:00"/>
    <x v="0"/>
    <x v="0"/>
    <d v="2012-04-12T16:24:00"/>
    <d v="1899-12-30T00:53:00"/>
    <x v="3"/>
    <x v="7"/>
    <n v="19"/>
  </r>
  <r>
    <d v="2012-04-12T15:48:00"/>
    <x v="0"/>
    <x v="0"/>
    <d v="2012-04-12T16:26:00"/>
    <d v="1899-12-30T00:38:00"/>
    <x v="3"/>
    <x v="7"/>
    <n v="19"/>
  </r>
  <r>
    <d v="2012-04-12T17:08:00"/>
    <x v="0"/>
    <x v="0"/>
    <d v="2012-04-12T17:56:00"/>
    <d v="1899-12-30T00:48:00"/>
    <x v="3"/>
    <x v="9"/>
    <n v="10"/>
  </r>
  <r>
    <d v="2012-04-12T17:17:00"/>
    <x v="0"/>
    <x v="0"/>
    <d v="2012-04-12T18:09:00"/>
    <d v="1899-12-30T00:52:00"/>
    <x v="3"/>
    <x v="9"/>
    <n v="10"/>
  </r>
  <r>
    <d v="2012-04-12T17:54:00"/>
    <x v="0"/>
    <x v="0"/>
    <d v="2012-04-12T18:57:00"/>
    <d v="1899-12-30T01:03:00"/>
    <x v="3"/>
    <x v="9"/>
    <n v="7"/>
  </r>
  <r>
    <d v="2012-04-12T18:06:00"/>
    <x v="0"/>
    <x v="0"/>
    <d v="2012-04-13T11:36:00"/>
    <d v="1899-12-30T17:30:00"/>
    <x v="3"/>
    <x v="10"/>
    <n v="7"/>
  </r>
  <r>
    <d v="2012-04-12T18:06:00"/>
    <x v="0"/>
    <x v="0"/>
    <d v="2012-04-12T20:09:00"/>
    <d v="1899-12-30T02:03:00"/>
    <x v="3"/>
    <x v="10"/>
    <n v="7"/>
  </r>
  <r>
    <d v="2012-04-12T18:09:00"/>
    <x v="0"/>
    <x v="0"/>
    <d v="2012-04-12T19:00:00"/>
    <d v="1899-12-30T00:51:00"/>
    <x v="3"/>
    <x v="10"/>
    <n v="8"/>
  </r>
  <r>
    <d v="2012-04-12T18:22:00"/>
    <x v="0"/>
    <x v="0"/>
    <d v="2012-04-12T21:15:00"/>
    <d v="1899-12-30T02:53:00"/>
    <x v="3"/>
    <x v="10"/>
    <n v="8"/>
  </r>
  <r>
    <d v="2012-04-12T18:32:00"/>
    <x v="0"/>
    <x v="0"/>
    <d v="2012-04-12T19:08:00"/>
    <d v="1899-12-30T00:36:00"/>
    <x v="3"/>
    <x v="10"/>
    <n v="9"/>
  </r>
  <r>
    <d v="2012-04-12T18:45:00"/>
    <x v="0"/>
    <x v="0"/>
    <d v="2012-04-12T22:03:00"/>
    <d v="1899-12-30T03:18:00"/>
    <x v="3"/>
    <x v="10"/>
    <n v="10"/>
  </r>
  <r>
    <d v="2012-04-12T18:56:00"/>
    <x v="0"/>
    <x v="0"/>
    <d v="2012-04-12T22:00:00"/>
    <d v="1899-12-30T03:04:00"/>
    <x v="3"/>
    <x v="10"/>
    <n v="10"/>
  </r>
  <r>
    <d v="2012-04-12T19:08:00"/>
    <x v="0"/>
    <x v="0"/>
    <d v="2012-04-12T21:18:00"/>
    <d v="1899-12-30T02:10:00"/>
    <x v="3"/>
    <x v="11"/>
    <n v="9"/>
  </r>
  <r>
    <d v="2012-04-12T20:15:00"/>
    <x v="0"/>
    <x v="0"/>
    <d v="2012-04-12T23:47:00"/>
    <d v="1899-12-30T03:32:00"/>
    <x v="3"/>
    <x v="12"/>
    <n v="8"/>
  </r>
  <r>
    <d v="2012-04-12T20:43:00"/>
    <x v="0"/>
    <x v="0"/>
    <d v="2012-04-12T23:02:00"/>
    <d v="1899-12-30T02:19:00"/>
    <x v="3"/>
    <x v="12"/>
    <n v="9"/>
  </r>
  <r>
    <d v="2012-04-12T20:51:00"/>
    <x v="0"/>
    <x v="0"/>
    <d v="2012-04-12T21:21:00"/>
    <d v="1899-12-30T00:30:00"/>
    <x v="3"/>
    <x v="12"/>
    <n v="10"/>
  </r>
  <r>
    <d v="2012-04-12T21:10:00"/>
    <x v="0"/>
    <x v="0"/>
    <d v="2012-04-12T22:23:00"/>
    <d v="1899-12-30T01:13:00"/>
    <x v="3"/>
    <x v="13"/>
    <n v="11"/>
  </r>
  <r>
    <d v="2012-04-12T21:21:00"/>
    <x v="0"/>
    <x v="0"/>
    <d v="2012-04-12T23:07:00"/>
    <d v="1899-12-30T01:46:00"/>
    <x v="3"/>
    <x v="13"/>
    <n v="10"/>
  </r>
  <r>
    <d v="2012-04-12T21:39:00"/>
    <x v="0"/>
    <x v="0"/>
    <d v="2012-04-12T22:02:00"/>
    <d v="1899-12-30T00:23:00"/>
    <x v="3"/>
    <x v="13"/>
    <n v="10"/>
  </r>
  <r>
    <d v="2012-04-12T22:03:00"/>
    <x v="0"/>
    <x v="0"/>
    <d v="2012-04-12T22:49:00"/>
    <d v="1899-12-30T00:46:00"/>
    <x v="3"/>
    <x v="14"/>
    <n v="9"/>
  </r>
  <r>
    <d v="2012-04-12T22:20:00"/>
    <x v="0"/>
    <x v="0"/>
    <d v="2012-04-13T02:31:00"/>
    <d v="1899-12-30T04:11:00"/>
    <x v="3"/>
    <x v="14"/>
    <n v="9"/>
  </r>
  <r>
    <d v="2012-04-12T22:32:00"/>
    <x v="0"/>
    <x v="0"/>
    <d v="2012-04-13T00:46:00"/>
    <d v="1899-12-30T02:14:00"/>
    <x v="3"/>
    <x v="14"/>
    <n v="9"/>
  </r>
  <r>
    <d v="2012-04-12T22:50:00"/>
    <x v="0"/>
    <x v="0"/>
    <d v="2012-04-12T23:07:00"/>
    <d v="1899-12-30T00:17:00"/>
    <x v="3"/>
    <x v="14"/>
    <n v="9"/>
  </r>
  <r>
    <d v="2012-04-12T23:56:00"/>
    <x v="0"/>
    <x v="0"/>
    <d v="2012-04-13T01:05:00"/>
    <d v="1899-12-30T01:09:00"/>
    <x v="3"/>
    <x v="18"/>
    <n v="6"/>
  </r>
  <r>
    <d v="2012-04-12T23:59:00"/>
    <x v="0"/>
    <x v="0"/>
    <d v="2012-04-13T01:21:00"/>
    <d v="1899-12-30T01:22:00"/>
    <x v="3"/>
    <x v="18"/>
    <n v="7"/>
  </r>
  <r>
    <d v="2012-04-13T00:54:00"/>
    <x v="0"/>
    <x v="0"/>
    <d v="2012-04-13T01:28:00"/>
    <d v="1899-12-30T00:34:00"/>
    <x v="4"/>
    <x v="15"/>
    <n v="7"/>
  </r>
  <r>
    <d v="2012-04-13T01:44:00"/>
    <x v="0"/>
    <x v="0"/>
    <d v="2012-04-13T02:44:00"/>
    <d v="1899-12-30T01:00:00"/>
    <x v="4"/>
    <x v="16"/>
    <n v="5"/>
  </r>
  <r>
    <d v="2012-04-13T03:34:00"/>
    <x v="0"/>
    <x v="0"/>
    <d v="2012-04-13T05:44:00"/>
    <d v="1899-12-30T02:10:00"/>
    <x v="4"/>
    <x v="20"/>
    <n v="4"/>
  </r>
  <r>
    <d v="2012-04-13T05:48:00"/>
    <x v="0"/>
    <x v="0"/>
    <d v="2012-04-13T09:32:00"/>
    <d v="1899-12-30T03:44:00"/>
    <x v="4"/>
    <x v="22"/>
    <n v="4"/>
  </r>
  <r>
    <d v="2012-04-13T06:29:00"/>
    <x v="0"/>
    <x v="0"/>
    <d v="2012-04-13T15:44:00"/>
    <d v="1899-12-30T09:15:00"/>
    <x v="4"/>
    <x v="23"/>
    <n v="5"/>
  </r>
  <r>
    <d v="2012-04-13T06:48:00"/>
    <x v="0"/>
    <x v="0"/>
    <d v="2012-04-13T12:45:00"/>
    <d v="1899-12-30T05:57:00"/>
    <x v="4"/>
    <x v="23"/>
    <n v="7"/>
  </r>
  <r>
    <d v="2012-04-13T06:48:00"/>
    <x v="0"/>
    <x v="0"/>
    <d v="2012-04-13T12:43:00"/>
    <d v="1899-12-30T05:55:00"/>
    <x v="4"/>
    <x v="23"/>
    <n v="7"/>
  </r>
  <r>
    <d v="2012-04-13T07:20:00"/>
    <x v="0"/>
    <x v="0"/>
    <d v="2012-04-13T09:18:00"/>
    <d v="1899-12-30T01:58:00"/>
    <x v="4"/>
    <x v="17"/>
    <n v="8"/>
  </r>
  <r>
    <d v="2012-04-13T08:02:00"/>
    <x v="0"/>
    <x v="0"/>
    <d v="2012-04-13T09:30:00"/>
    <d v="1899-12-30T01:28:00"/>
    <x v="4"/>
    <x v="0"/>
    <n v="9"/>
  </r>
  <r>
    <d v="2012-04-13T09:36:00"/>
    <x v="0"/>
    <x v="0"/>
    <d v="2012-04-13T10:57:00"/>
    <d v="1899-12-30T01:21:00"/>
    <x v="4"/>
    <x v="1"/>
    <n v="7"/>
  </r>
  <r>
    <d v="2012-04-13T10:19:00"/>
    <x v="0"/>
    <x v="0"/>
    <d v="2012-04-13T15:28:00"/>
    <d v="1899-12-30T05:09:00"/>
    <x v="4"/>
    <x v="2"/>
    <n v="8"/>
  </r>
  <r>
    <d v="2012-04-13T10:29:00"/>
    <x v="0"/>
    <x v="0"/>
    <d v="2012-04-13T11:29:00"/>
    <d v="1899-12-30T01:00:00"/>
    <x v="4"/>
    <x v="2"/>
    <n v="9"/>
  </r>
  <r>
    <d v="2012-04-13T10:44:00"/>
    <x v="0"/>
    <x v="0"/>
    <d v="2012-04-13T12:20:00"/>
    <d v="1899-12-30T01:36:00"/>
    <x v="4"/>
    <x v="2"/>
    <n v="10"/>
  </r>
  <r>
    <d v="2012-04-13T11:33:00"/>
    <x v="0"/>
    <x v="0"/>
    <d v="2012-04-13T15:06:00"/>
    <d v="1899-12-30T03:33:00"/>
    <x v="4"/>
    <x v="3"/>
    <n v="9"/>
  </r>
  <r>
    <d v="2012-04-13T11:51:00"/>
    <x v="0"/>
    <x v="0"/>
    <d v="2012-04-13T14:24:00"/>
    <d v="1899-12-30T02:33:00"/>
    <x v="4"/>
    <x v="3"/>
    <n v="9"/>
  </r>
  <r>
    <d v="2012-04-13T12:12:00"/>
    <x v="0"/>
    <x v="0"/>
    <d v="2012-04-13T16:31:00"/>
    <d v="1899-12-30T04:19:00"/>
    <x v="4"/>
    <x v="4"/>
    <n v="10"/>
  </r>
  <r>
    <d v="2012-04-13T12:36:00"/>
    <x v="0"/>
    <x v="0"/>
    <d v="2012-04-13T16:32:00"/>
    <d v="1899-12-30T03:56:00"/>
    <x v="4"/>
    <x v="4"/>
    <n v="9"/>
  </r>
  <r>
    <d v="2012-04-13T12:36:00"/>
    <x v="0"/>
    <x v="0"/>
    <d v="2012-04-13T16:31:00"/>
    <d v="1899-12-30T03:55:00"/>
    <x v="4"/>
    <x v="4"/>
    <n v="9"/>
  </r>
  <r>
    <d v="2012-04-13T12:48:00"/>
    <x v="0"/>
    <x v="0"/>
    <d v="2012-04-13T14:47:00"/>
    <d v="1899-12-30T01:59:00"/>
    <x v="4"/>
    <x v="4"/>
    <n v="8"/>
  </r>
  <r>
    <d v="2012-04-13T13:12:00"/>
    <x v="0"/>
    <x v="0"/>
    <d v="2012-04-13T16:24:00"/>
    <d v="1899-12-30T03:12:00"/>
    <x v="4"/>
    <x v="5"/>
    <n v="9"/>
  </r>
  <r>
    <d v="2012-04-13T13:22:00"/>
    <x v="0"/>
    <x v="0"/>
    <d v="2012-04-13T17:19:00"/>
    <d v="1899-12-30T03:57:00"/>
    <x v="4"/>
    <x v="5"/>
    <n v="10"/>
  </r>
  <r>
    <d v="2012-04-13T13:40:00"/>
    <x v="0"/>
    <x v="0"/>
    <d v="2012-04-13T16:15:00"/>
    <d v="1899-12-30T02:35:00"/>
    <x v="4"/>
    <x v="5"/>
    <n v="11"/>
  </r>
  <r>
    <d v="2012-04-13T13:52:00"/>
    <x v="0"/>
    <x v="0"/>
    <d v="2012-04-13T17:23:00"/>
    <d v="1899-12-30T03:31:00"/>
    <x v="4"/>
    <x v="5"/>
    <n v="12"/>
  </r>
  <r>
    <d v="2012-04-13T14:11:00"/>
    <x v="0"/>
    <x v="0"/>
    <d v="2012-04-13T17:22:00"/>
    <d v="1899-12-30T03:11:00"/>
    <x v="4"/>
    <x v="6"/>
    <n v="13"/>
  </r>
  <r>
    <d v="2012-04-13T14:25:00"/>
    <x v="0"/>
    <x v="0"/>
    <d v="2012-04-13T16:07:00"/>
    <d v="1899-12-30T01:42:00"/>
    <x v="4"/>
    <x v="6"/>
    <n v="13"/>
  </r>
  <r>
    <d v="2012-04-13T14:51:00"/>
    <x v="0"/>
    <x v="0"/>
    <d v="2012-04-13T15:47:00"/>
    <d v="1899-12-30T00:56:00"/>
    <x v="4"/>
    <x v="6"/>
    <n v="13"/>
  </r>
  <r>
    <d v="2012-04-13T15:05:00"/>
    <x v="0"/>
    <x v="0"/>
    <d v="2012-04-13T20:14:00"/>
    <d v="1899-12-30T05:09:00"/>
    <x v="4"/>
    <x v="7"/>
    <n v="15"/>
  </r>
  <r>
    <d v="2012-04-13T15:05:00"/>
    <x v="0"/>
    <x v="0"/>
    <d v="2012-04-13T16:05:00"/>
    <d v="1899-12-30T01:00:00"/>
    <x v="4"/>
    <x v="7"/>
    <n v="15"/>
  </r>
  <r>
    <d v="2012-04-13T15:25:00"/>
    <x v="0"/>
    <x v="0"/>
    <d v="2012-04-13T16:36:00"/>
    <d v="1899-12-30T01:11:00"/>
    <x v="4"/>
    <x v="7"/>
    <n v="15"/>
  </r>
  <r>
    <d v="2012-04-13T15:38:00"/>
    <x v="0"/>
    <x v="0"/>
    <d v="2012-04-13T17:36:00"/>
    <d v="1899-12-30T01:58:00"/>
    <x v="4"/>
    <x v="7"/>
    <n v="15"/>
  </r>
  <r>
    <d v="2012-04-13T15:44:00"/>
    <x v="0"/>
    <x v="0"/>
    <d v="2012-04-13T15:45:00"/>
    <d v="1899-12-30T00:01:00"/>
    <x v="4"/>
    <x v="7"/>
    <n v="16"/>
  </r>
  <r>
    <d v="2012-04-13T15:49:00"/>
    <x v="0"/>
    <x v="0"/>
    <d v="2012-04-13T16:54:00"/>
    <d v="1899-12-30T01:05:00"/>
    <x v="4"/>
    <x v="7"/>
    <n v="14"/>
  </r>
  <r>
    <d v="2012-04-13T16:12:00"/>
    <x v="0"/>
    <x v="0"/>
    <d v="2012-04-13T19:51:00"/>
    <d v="1899-12-30T03:39:00"/>
    <x v="4"/>
    <x v="8"/>
    <n v="13"/>
  </r>
  <r>
    <d v="2012-04-13T16:27:00"/>
    <x v="0"/>
    <x v="0"/>
    <d v="2012-04-13T19:13:00"/>
    <d v="1899-12-30T02:46:00"/>
    <x v="4"/>
    <x v="8"/>
    <n v="12"/>
  </r>
  <r>
    <d v="2012-04-13T16:51:00"/>
    <x v="0"/>
    <x v="0"/>
    <d v="2012-04-13T17:15:00"/>
    <d v="1899-12-30T00:24:00"/>
    <x v="4"/>
    <x v="8"/>
    <n v="9"/>
  </r>
  <r>
    <d v="2012-04-13T17:44:00"/>
    <x v="0"/>
    <x v="0"/>
    <d v="2012-04-13T21:05:00"/>
    <d v="1899-12-30T03:21:00"/>
    <x v="4"/>
    <x v="9"/>
    <n v="4"/>
  </r>
  <r>
    <d v="2012-04-13T18:19:00"/>
    <x v="0"/>
    <x v="0"/>
    <d v="2012-04-13T21:50:00"/>
    <d v="1899-12-30T03:31:00"/>
    <x v="4"/>
    <x v="10"/>
    <n v="5"/>
  </r>
  <r>
    <d v="2012-04-13T18:35:00"/>
    <x v="0"/>
    <x v="0"/>
    <d v="2012-04-13T21:26:00"/>
    <d v="1899-12-30T02:51:00"/>
    <x v="4"/>
    <x v="10"/>
    <n v="6"/>
  </r>
  <r>
    <d v="2012-04-13T18:45:00"/>
    <x v="0"/>
    <x v="0"/>
    <d v="2012-04-14T00:13:00"/>
    <d v="1899-12-30T05:28:00"/>
    <x v="4"/>
    <x v="10"/>
    <n v="7"/>
  </r>
  <r>
    <d v="2012-04-13T19:02:00"/>
    <x v="0"/>
    <x v="0"/>
    <d v="2012-04-13T19:54:00"/>
    <d v="1899-12-30T00:52:00"/>
    <x v="4"/>
    <x v="11"/>
    <n v="8"/>
  </r>
  <r>
    <d v="2012-04-13T19:05:00"/>
    <x v="0"/>
    <x v="0"/>
    <d v="2012-04-13T20:14:00"/>
    <d v="1899-12-30T01:09:00"/>
    <x v="4"/>
    <x v="11"/>
    <n v="9"/>
  </r>
  <r>
    <d v="2012-04-13T19:21:00"/>
    <x v="0"/>
    <x v="0"/>
    <d v="2012-04-13T22:23:00"/>
    <d v="1899-12-30T03:02:00"/>
    <x v="4"/>
    <x v="11"/>
    <n v="9"/>
  </r>
  <r>
    <d v="2012-04-13T19:35:00"/>
    <x v="0"/>
    <x v="0"/>
    <d v="2012-04-13T20:20:00"/>
    <d v="1899-12-30T00:45:00"/>
    <x v="4"/>
    <x v="11"/>
    <n v="10"/>
  </r>
  <r>
    <d v="2012-04-13T19:42:00"/>
    <x v="0"/>
    <x v="0"/>
    <d v="2012-04-13T20:28:00"/>
    <d v="1899-12-30T00:46:00"/>
    <x v="4"/>
    <x v="11"/>
    <n v="11"/>
  </r>
  <r>
    <d v="2012-04-13T19:51:00"/>
    <x v="0"/>
    <x v="0"/>
    <d v="2012-04-13T19:52:00"/>
    <d v="1899-12-30T00:01:00"/>
    <x v="4"/>
    <x v="11"/>
    <n v="12"/>
  </r>
  <r>
    <d v="2012-04-13T19:56:00"/>
    <x v="0"/>
    <x v="0"/>
    <d v="2012-04-13T22:54:00"/>
    <d v="1899-12-30T02:58:00"/>
    <x v="4"/>
    <x v="11"/>
    <n v="10"/>
  </r>
  <r>
    <d v="2012-04-13T20:22:00"/>
    <x v="0"/>
    <x v="0"/>
    <d v="2012-04-14T01:01:00"/>
    <d v="1899-12-30T04:39:00"/>
    <x v="4"/>
    <x v="12"/>
    <n v="8"/>
  </r>
  <r>
    <d v="2012-04-13T20:29:00"/>
    <x v="0"/>
    <x v="0"/>
    <d v="2012-04-13T22:37:00"/>
    <d v="1899-12-30T02:08:00"/>
    <x v="4"/>
    <x v="12"/>
    <n v="8"/>
  </r>
  <r>
    <d v="2012-04-13T20:36:00"/>
    <x v="0"/>
    <x v="0"/>
    <d v="2012-04-13T22:29:00"/>
    <d v="1899-12-30T01:53:00"/>
    <x v="4"/>
    <x v="12"/>
    <n v="10"/>
  </r>
  <r>
    <d v="2012-04-13T20:36:00"/>
    <x v="0"/>
    <x v="0"/>
    <d v="2012-04-13T21:17:00"/>
    <d v="1899-12-30T00:41:00"/>
    <x v="4"/>
    <x v="12"/>
    <n v="10"/>
  </r>
  <r>
    <d v="2012-04-13T20:48:00"/>
    <x v="0"/>
    <x v="0"/>
    <d v="2012-04-13T23:01:00"/>
    <d v="1899-12-30T02:13:00"/>
    <x v="4"/>
    <x v="12"/>
    <n v="11"/>
  </r>
  <r>
    <d v="2012-04-13T20:53:00"/>
    <x v="0"/>
    <x v="0"/>
    <d v="2012-04-13T22:55:00"/>
    <d v="1899-12-30T02:02:00"/>
    <x v="4"/>
    <x v="12"/>
    <n v="12"/>
  </r>
  <r>
    <d v="2012-04-13T21:02:00"/>
    <x v="0"/>
    <x v="0"/>
    <d v="2012-04-13T22:35:00"/>
    <d v="1899-12-30T01:33:00"/>
    <x v="4"/>
    <x v="13"/>
    <n v="13"/>
  </r>
  <r>
    <d v="2012-04-13T21:11:00"/>
    <x v="0"/>
    <x v="0"/>
    <d v="2012-04-13T21:49:00"/>
    <d v="1899-12-30T00:38:00"/>
    <x v="4"/>
    <x v="13"/>
    <n v="13"/>
  </r>
  <r>
    <d v="2012-04-13T21:20:00"/>
    <x v="0"/>
    <x v="0"/>
    <d v="2012-04-14T01:47:00"/>
    <d v="1899-12-30T04:27:00"/>
    <x v="4"/>
    <x v="13"/>
    <n v="13"/>
  </r>
  <r>
    <d v="2012-04-13T21:27:00"/>
    <x v="0"/>
    <x v="0"/>
    <d v="2012-04-13T21:59:00"/>
    <d v="1899-12-30T00:32:00"/>
    <x v="4"/>
    <x v="13"/>
    <n v="13"/>
  </r>
  <r>
    <d v="2012-04-13T21:30:00"/>
    <x v="0"/>
    <x v="0"/>
    <d v="2012-04-13T23:25:00"/>
    <d v="1899-12-30T01:55:00"/>
    <x v="4"/>
    <x v="13"/>
    <n v="14"/>
  </r>
  <r>
    <d v="2012-04-13T21:37:00"/>
    <x v="0"/>
    <x v="0"/>
    <d v="2012-04-14T01:09:00"/>
    <d v="1899-12-30T03:32:00"/>
    <x v="4"/>
    <x v="13"/>
    <n v="15"/>
  </r>
  <r>
    <d v="2012-04-13T21:48:00"/>
    <x v="0"/>
    <x v="0"/>
    <d v="2012-04-14T00:18:00"/>
    <d v="1899-12-30T02:30:00"/>
    <x v="4"/>
    <x v="13"/>
    <n v="16"/>
  </r>
  <r>
    <d v="2012-04-13T21:54:00"/>
    <x v="0"/>
    <x v="0"/>
    <d v="2012-04-14T01:12:00"/>
    <d v="1899-12-30T03:18:00"/>
    <x v="4"/>
    <x v="13"/>
    <n v="15"/>
  </r>
  <r>
    <d v="2012-04-13T22:05:00"/>
    <x v="0"/>
    <x v="0"/>
    <d v="2012-04-13T23:18:00"/>
    <d v="1899-12-30T01:13:00"/>
    <x v="4"/>
    <x v="14"/>
    <n v="15"/>
  </r>
  <r>
    <d v="2012-04-13T22:20:00"/>
    <x v="0"/>
    <x v="0"/>
    <d v="2012-04-14T02:07:00"/>
    <d v="1899-12-30T03:47:00"/>
    <x v="4"/>
    <x v="14"/>
    <n v="16"/>
  </r>
  <r>
    <d v="2012-04-13T22:29:00"/>
    <x v="0"/>
    <x v="0"/>
    <d v="2012-04-14T00:23:00"/>
    <d v="1899-12-30T01:54:00"/>
    <x v="4"/>
    <x v="14"/>
    <n v="16"/>
  </r>
  <r>
    <d v="2012-04-13T22:36:00"/>
    <x v="0"/>
    <x v="0"/>
    <d v="2012-04-14T01:33:00"/>
    <d v="1899-12-30T02:57:00"/>
    <x v="4"/>
    <x v="14"/>
    <n v="15"/>
  </r>
  <r>
    <d v="2012-04-13T22:44:00"/>
    <x v="0"/>
    <x v="0"/>
    <d v="2012-04-14T02:50:00"/>
    <d v="1899-12-30T04:06:00"/>
    <x v="4"/>
    <x v="14"/>
    <n v="15"/>
  </r>
  <r>
    <d v="2012-04-13T22:55:00"/>
    <x v="0"/>
    <x v="0"/>
    <d v="2012-04-14T00:43:00"/>
    <d v="1899-12-30T01:48:00"/>
    <x v="4"/>
    <x v="14"/>
    <n v="15"/>
  </r>
  <r>
    <d v="2012-04-13T23:14:00"/>
    <x v="0"/>
    <x v="0"/>
    <d v="2012-04-14T09:59:00"/>
    <d v="1899-12-30T10:45:00"/>
    <x v="4"/>
    <x v="18"/>
    <n v="15"/>
  </r>
  <r>
    <d v="2012-04-13T23:14:00"/>
    <x v="0"/>
    <x v="0"/>
    <d v="2012-04-14T09:59:00"/>
    <d v="1899-12-30T10:45:00"/>
    <x v="4"/>
    <x v="18"/>
    <n v="15"/>
  </r>
  <r>
    <d v="2012-04-13T23:18:00"/>
    <x v="0"/>
    <x v="0"/>
    <d v="2012-04-13T23:36:00"/>
    <d v="1899-12-30T00:18:00"/>
    <x v="4"/>
    <x v="18"/>
    <n v="16"/>
  </r>
  <r>
    <d v="2012-04-13T23:20:00"/>
    <x v="0"/>
    <x v="0"/>
    <d v="2012-04-14T03:54:00"/>
    <d v="1899-12-30T04:34:00"/>
    <x v="4"/>
    <x v="18"/>
    <n v="16"/>
  </r>
  <r>
    <d v="2012-04-13T23:24:00"/>
    <x v="0"/>
    <x v="0"/>
    <d v="2012-04-14T01:58:00"/>
    <d v="1899-12-30T02:34:00"/>
    <x v="4"/>
    <x v="18"/>
    <n v="17"/>
  </r>
  <r>
    <d v="2012-04-13T23:37:00"/>
    <x v="0"/>
    <x v="0"/>
    <d v="2012-04-14T00:12:00"/>
    <d v="1899-12-30T00:35:00"/>
    <x v="4"/>
    <x v="18"/>
    <n v="16"/>
  </r>
  <r>
    <d v="2012-04-14T00:14:00"/>
    <x v="0"/>
    <x v="0"/>
    <d v="2012-04-14T02:26:00"/>
    <d v="1899-12-30T02:12:00"/>
    <x v="5"/>
    <x v="15"/>
    <n v="15"/>
  </r>
  <r>
    <d v="2012-04-14T00:43:00"/>
    <x v="0"/>
    <x v="0"/>
    <d v="2012-04-14T02:00:00"/>
    <d v="1899-12-30T01:17:00"/>
    <x v="5"/>
    <x v="15"/>
    <n v="14"/>
  </r>
  <r>
    <d v="2012-04-14T01:33:00"/>
    <x v="0"/>
    <x v="0"/>
    <d v="2012-04-14T02:52:00"/>
    <d v="1899-12-30T01:19:00"/>
    <x v="5"/>
    <x v="16"/>
    <n v="11"/>
  </r>
  <r>
    <d v="2012-04-14T01:47:00"/>
    <x v="0"/>
    <x v="0"/>
    <d v="2012-04-14T01:54:00"/>
    <d v="1899-12-30T00:07:00"/>
    <x v="5"/>
    <x v="16"/>
    <n v="11"/>
  </r>
  <r>
    <d v="2012-04-14T01:58:00"/>
    <x v="0"/>
    <x v="0"/>
    <d v="2012-04-14T02:02:00"/>
    <d v="1899-12-30T00:04:00"/>
    <x v="5"/>
    <x v="16"/>
    <n v="10"/>
  </r>
  <r>
    <d v="2012-04-14T02:07:00"/>
    <x v="0"/>
    <x v="0"/>
    <d v="2012-04-14T02:12:00"/>
    <d v="1899-12-30T00:05:00"/>
    <x v="5"/>
    <x v="19"/>
    <n v="8"/>
  </r>
  <r>
    <d v="2012-04-14T06:12:00"/>
    <x v="0"/>
    <x v="0"/>
    <d v="2012-04-14T09:15:00"/>
    <d v="1899-12-30T03:03:00"/>
    <x v="5"/>
    <x v="23"/>
    <n v="3"/>
  </r>
  <r>
    <d v="2012-04-14T07:48:00"/>
    <x v="0"/>
    <x v="0"/>
    <d v="2012-04-14T12:34:00"/>
    <d v="1899-12-30T04:46:00"/>
    <x v="5"/>
    <x v="17"/>
    <n v="4"/>
  </r>
  <r>
    <d v="2012-04-14T08:03:00"/>
    <x v="0"/>
    <x v="0"/>
    <d v="2012-04-14T10:40:00"/>
    <d v="1899-12-30T02:37:00"/>
    <x v="5"/>
    <x v="0"/>
    <n v="5"/>
  </r>
  <r>
    <d v="2012-04-14T08:28:00"/>
    <x v="0"/>
    <x v="0"/>
    <d v="2012-04-14T10:03:00"/>
    <d v="1899-12-30T01:35:00"/>
    <x v="5"/>
    <x v="0"/>
    <n v="6"/>
  </r>
  <r>
    <d v="2012-04-14T09:04:00"/>
    <x v="0"/>
    <x v="0"/>
    <d v="2012-04-14T10:33:00"/>
    <d v="1899-12-30T01:29:00"/>
    <x v="5"/>
    <x v="1"/>
    <n v="7"/>
  </r>
  <r>
    <d v="2012-04-14T09:35:00"/>
    <x v="0"/>
    <x v="0"/>
    <d v="2012-04-14T10:25:00"/>
    <d v="1899-12-30T00:50:00"/>
    <x v="5"/>
    <x v="1"/>
    <n v="7"/>
  </r>
  <r>
    <d v="2012-04-14T09:40:00"/>
    <x v="0"/>
    <x v="0"/>
    <d v="2012-04-14T11:26:00"/>
    <d v="1899-12-30T01:46:00"/>
    <x v="5"/>
    <x v="1"/>
    <n v="8"/>
  </r>
  <r>
    <d v="2012-04-14T10:00:00"/>
    <x v="0"/>
    <x v="0"/>
    <d v="2012-04-14T11:17:00"/>
    <d v="1899-12-30T01:17:00"/>
    <x v="5"/>
    <x v="1"/>
    <n v="7"/>
  </r>
  <r>
    <d v="2012-04-14T10:09:00"/>
    <x v="0"/>
    <x v="0"/>
    <d v="2012-04-14T11:25:00"/>
    <d v="1899-12-30T01:16:00"/>
    <x v="5"/>
    <x v="2"/>
    <n v="7"/>
  </r>
  <r>
    <d v="2012-04-14T10:20:00"/>
    <x v="0"/>
    <x v="0"/>
    <d v="2012-04-14T15:05:00"/>
    <d v="1899-12-30T04:45:00"/>
    <x v="5"/>
    <x v="2"/>
    <n v="8"/>
  </r>
  <r>
    <d v="2012-04-14T10:27:00"/>
    <x v="0"/>
    <x v="0"/>
    <d v="2012-04-14T11:29:00"/>
    <d v="1899-12-30T01:02:00"/>
    <x v="5"/>
    <x v="2"/>
    <n v="8"/>
  </r>
  <r>
    <d v="2012-04-14T10:40:00"/>
    <x v="0"/>
    <x v="0"/>
    <d v="2012-04-14T12:06:00"/>
    <d v="1899-12-30T01:26:00"/>
    <x v="5"/>
    <x v="2"/>
    <n v="8"/>
  </r>
  <r>
    <d v="2012-04-14T10:52:00"/>
    <x v="0"/>
    <x v="0"/>
    <d v="2012-04-14T12:08:00"/>
    <d v="1899-12-30T01:16:00"/>
    <x v="5"/>
    <x v="2"/>
    <n v="8"/>
  </r>
  <r>
    <d v="2012-04-14T10:59:00"/>
    <x v="0"/>
    <x v="0"/>
    <d v="2012-04-14T13:25:00"/>
    <d v="1899-12-30T02:26:00"/>
    <x v="5"/>
    <x v="2"/>
    <n v="9"/>
  </r>
  <r>
    <d v="2012-04-14T11:09:00"/>
    <x v="0"/>
    <x v="0"/>
    <d v="2012-04-14T13:04:00"/>
    <d v="1899-12-30T01:55:00"/>
    <x v="5"/>
    <x v="3"/>
    <n v="10"/>
  </r>
  <r>
    <d v="2012-04-14T11:18:00"/>
    <x v="0"/>
    <x v="0"/>
    <d v="2012-04-14T16:37:00"/>
    <d v="1899-12-30T05:19:00"/>
    <x v="5"/>
    <x v="3"/>
    <n v="10"/>
  </r>
  <r>
    <d v="2012-04-14T11:32:00"/>
    <x v="0"/>
    <x v="0"/>
    <d v="2012-04-14T13:33:00"/>
    <d v="1899-12-30T02:01:00"/>
    <x v="5"/>
    <x v="3"/>
    <n v="8"/>
  </r>
  <r>
    <d v="2012-04-14T11:41:00"/>
    <x v="0"/>
    <x v="0"/>
    <d v="2012-04-14T12:19:00"/>
    <d v="1899-12-30T00:38:00"/>
    <x v="5"/>
    <x v="3"/>
    <n v="9"/>
  </r>
  <r>
    <d v="2012-04-14T12:07:00"/>
    <x v="0"/>
    <x v="0"/>
    <d v="2012-04-14T13:57:00"/>
    <d v="1899-12-30T01:50:00"/>
    <x v="5"/>
    <x v="4"/>
    <n v="9"/>
  </r>
  <r>
    <d v="2012-04-14T12:30:00"/>
    <x v="0"/>
    <x v="0"/>
    <d v="2012-04-14T14:42:00"/>
    <d v="1899-12-30T02:12:00"/>
    <x v="5"/>
    <x v="4"/>
    <n v="8"/>
  </r>
  <r>
    <d v="2012-04-14T12:47:00"/>
    <x v="0"/>
    <x v="0"/>
    <d v="2012-04-14T13:48:00"/>
    <d v="1899-12-30T01:01:00"/>
    <x v="5"/>
    <x v="4"/>
    <n v="8"/>
  </r>
  <r>
    <d v="2012-04-14T13:01:00"/>
    <x v="0"/>
    <x v="0"/>
    <d v="2012-04-14T15:19:00"/>
    <d v="1899-12-30T02:18:00"/>
    <x v="5"/>
    <x v="5"/>
    <n v="9"/>
  </r>
  <r>
    <d v="2012-04-14T13:10:00"/>
    <x v="0"/>
    <x v="0"/>
    <d v="2012-04-14T14:12:00"/>
    <d v="1899-12-30T01:02:00"/>
    <x v="5"/>
    <x v="5"/>
    <n v="9"/>
  </r>
  <r>
    <d v="2012-04-14T13:21:00"/>
    <x v="0"/>
    <x v="0"/>
    <d v="2012-04-14T16:58:00"/>
    <d v="1899-12-30T03:37:00"/>
    <x v="5"/>
    <x v="5"/>
    <n v="10"/>
  </r>
  <r>
    <d v="2012-04-14T13:28:00"/>
    <x v="0"/>
    <x v="0"/>
    <d v="2012-04-14T16:51:00"/>
    <d v="1899-12-30T03:23:00"/>
    <x v="5"/>
    <x v="5"/>
    <n v="10"/>
  </r>
  <r>
    <d v="2012-04-14T13:43:00"/>
    <x v="0"/>
    <x v="0"/>
    <d v="2012-04-14T15:17:00"/>
    <d v="1899-12-30T01:34:00"/>
    <x v="5"/>
    <x v="5"/>
    <n v="10"/>
  </r>
  <r>
    <d v="2012-04-14T13:54:00"/>
    <x v="0"/>
    <x v="0"/>
    <d v="2012-04-14T14:32:00"/>
    <d v="1899-12-30T00:38:00"/>
    <x v="5"/>
    <x v="5"/>
    <n v="10"/>
  </r>
  <r>
    <d v="2012-04-14T14:10:00"/>
    <x v="0"/>
    <x v="0"/>
    <d v="2012-04-14T17:16:00"/>
    <d v="1899-12-30T03:06:00"/>
    <x v="5"/>
    <x v="6"/>
    <n v="10"/>
  </r>
  <r>
    <d v="2012-04-14T14:24:00"/>
    <x v="0"/>
    <x v="0"/>
    <d v="2012-04-14T19:22:00"/>
    <d v="1899-12-30T04:58:00"/>
    <x v="5"/>
    <x v="6"/>
    <n v="10"/>
  </r>
  <r>
    <d v="2012-04-14T14:39:00"/>
    <x v="0"/>
    <x v="0"/>
    <d v="2012-04-14T16:20:00"/>
    <d v="1899-12-30T01:41:00"/>
    <x v="5"/>
    <x v="6"/>
    <n v="10"/>
  </r>
  <r>
    <d v="2012-04-14T14:51:00"/>
    <x v="0"/>
    <x v="0"/>
    <d v="2012-04-14T16:23:00"/>
    <d v="1899-12-30T01:32:00"/>
    <x v="5"/>
    <x v="6"/>
    <n v="10"/>
  </r>
  <r>
    <d v="2012-04-14T15:01:00"/>
    <x v="0"/>
    <x v="0"/>
    <d v="2012-04-14T16:58:00"/>
    <d v="1899-12-30T01:57:00"/>
    <x v="5"/>
    <x v="7"/>
    <n v="11"/>
  </r>
  <r>
    <d v="2012-04-14T15:19:00"/>
    <x v="0"/>
    <x v="0"/>
    <d v="2012-04-14T16:30:00"/>
    <d v="1899-12-30T01:11:00"/>
    <x v="5"/>
    <x v="7"/>
    <n v="10"/>
  </r>
  <r>
    <d v="2012-04-14T15:40:00"/>
    <x v="0"/>
    <x v="0"/>
    <d v="2012-04-14T17:12:00"/>
    <d v="1899-12-30T01:32:00"/>
    <x v="5"/>
    <x v="7"/>
    <n v="10"/>
  </r>
  <r>
    <d v="2012-04-14T16:55:00"/>
    <x v="0"/>
    <x v="0"/>
    <d v="2012-04-14T17:45:00"/>
    <d v="1899-12-30T00:50:00"/>
    <x v="5"/>
    <x v="8"/>
    <n v="6"/>
  </r>
  <r>
    <d v="2012-04-14T17:21:00"/>
    <x v="0"/>
    <x v="0"/>
    <d v="2012-04-14T17:52:00"/>
    <d v="1899-12-30T00:31:00"/>
    <x v="5"/>
    <x v="9"/>
    <n v="3"/>
  </r>
  <r>
    <d v="2012-04-14T17:31:00"/>
    <x v="0"/>
    <x v="0"/>
    <d v="2012-04-14T23:08:00"/>
    <d v="1899-12-30T05:37:00"/>
    <x v="5"/>
    <x v="9"/>
    <n v="5"/>
  </r>
  <r>
    <d v="2012-04-14T17:31:00"/>
    <x v="0"/>
    <x v="0"/>
    <d v="2012-04-14T23:08:00"/>
    <d v="1899-12-30T05:37:00"/>
    <x v="5"/>
    <x v="9"/>
    <n v="5"/>
  </r>
  <r>
    <d v="2012-04-14T17:39:00"/>
    <x v="0"/>
    <x v="0"/>
    <d v="2012-04-14T19:05:00"/>
    <d v="1899-12-30T01:26:00"/>
    <x v="5"/>
    <x v="9"/>
    <n v="6"/>
  </r>
  <r>
    <d v="2012-04-14T17:46:00"/>
    <x v="0"/>
    <x v="0"/>
    <d v="2012-04-14T19:15:00"/>
    <d v="1899-12-30T01:29:00"/>
    <x v="5"/>
    <x v="9"/>
    <n v="6"/>
  </r>
  <r>
    <d v="2012-04-14T17:55:00"/>
    <x v="0"/>
    <x v="0"/>
    <d v="2012-04-14T19:55:00"/>
    <d v="1899-12-30T02:00:00"/>
    <x v="5"/>
    <x v="9"/>
    <n v="6"/>
  </r>
  <r>
    <d v="2012-04-14T18:04:00"/>
    <x v="0"/>
    <x v="0"/>
    <d v="2012-04-14T18:43:00"/>
    <d v="1899-12-30T00:39:00"/>
    <x v="5"/>
    <x v="10"/>
    <n v="7"/>
  </r>
  <r>
    <d v="2012-04-14T18:16:00"/>
    <x v="0"/>
    <x v="0"/>
    <d v="2012-04-14T19:01:00"/>
    <d v="1899-12-30T00:45:00"/>
    <x v="5"/>
    <x v="10"/>
    <n v="8"/>
  </r>
  <r>
    <d v="2012-04-14T18:28:00"/>
    <x v="0"/>
    <x v="0"/>
    <d v="2012-04-14T21:47:00"/>
    <d v="1899-12-30T03:19:00"/>
    <x v="5"/>
    <x v="10"/>
    <n v="9"/>
  </r>
  <r>
    <d v="2012-04-14T18:36:00"/>
    <x v="0"/>
    <x v="0"/>
    <d v="2012-04-14T19:41:00"/>
    <d v="1899-12-30T01:05:00"/>
    <x v="5"/>
    <x v="10"/>
    <n v="10"/>
  </r>
  <r>
    <d v="2012-04-14T18:44:00"/>
    <x v="0"/>
    <x v="0"/>
    <d v="2012-04-14T22:07:00"/>
    <d v="1899-12-30T03:23:00"/>
    <x v="5"/>
    <x v="10"/>
    <n v="10"/>
  </r>
  <r>
    <d v="2012-04-14T18:55:00"/>
    <x v="0"/>
    <x v="0"/>
    <d v="2012-04-14T19:29:00"/>
    <d v="1899-12-30T00:34:00"/>
    <x v="5"/>
    <x v="10"/>
    <n v="11"/>
  </r>
  <r>
    <d v="2012-04-14T19:05:00"/>
    <x v="0"/>
    <x v="0"/>
    <d v="2012-04-14T19:31:00"/>
    <d v="1899-12-30T00:26:00"/>
    <x v="5"/>
    <x v="11"/>
    <n v="11"/>
  </r>
  <r>
    <d v="2012-04-14T19:12:00"/>
    <x v="0"/>
    <x v="0"/>
    <d v="2012-04-14T20:45:00"/>
    <d v="1899-12-30T01:33:00"/>
    <x v="5"/>
    <x v="11"/>
    <n v="11"/>
  </r>
  <r>
    <d v="2012-04-14T19:19:00"/>
    <x v="0"/>
    <x v="0"/>
    <d v="2012-04-15T00:54:00"/>
    <d v="1899-12-30T05:35:00"/>
    <x v="5"/>
    <x v="11"/>
    <n v="11"/>
  </r>
  <r>
    <d v="2012-04-14T19:25:00"/>
    <x v="0"/>
    <x v="0"/>
    <d v="2012-04-15T02:37:00"/>
    <d v="1899-12-30T07:12:00"/>
    <x v="5"/>
    <x v="11"/>
    <n v="11"/>
  </r>
  <r>
    <d v="2012-04-14T19:32:00"/>
    <x v="0"/>
    <x v="0"/>
    <d v="2012-04-14T20:25:00"/>
    <d v="1899-12-30T00:53:00"/>
    <x v="5"/>
    <x v="11"/>
    <n v="10"/>
  </r>
  <r>
    <d v="2012-04-14T19:41:00"/>
    <x v="0"/>
    <x v="0"/>
    <d v="2012-04-15T00:20:00"/>
    <d v="1899-12-30T04:39:00"/>
    <x v="5"/>
    <x v="11"/>
    <n v="11"/>
  </r>
  <r>
    <d v="2012-04-14T19:51:00"/>
    <x v="0"/>
    <x v="0"/>
    <d v="2012-04-15T22:55:00"/>
    <d v="1899-12-31T03:04:00"/>
    <x v="5"/>
    <x v="11"/>
    <n v="12"/>
  </r>
  <r>
    <d v="2012-04-14T19:51:00"/>
    <x v="0"/>
    <x v="0"/>
    <d v="2012-04-15T22:55:00"/>
    <d v="1899-12-31T03:04:00"/>
    <x v="5"/>
    <x v="11"/>
    <n v="12"/>
  </r>
  <r>
    <d v="2012-04-14T19:53:00"/>
    <x v="0"/>
    <x v="0"/>
    <d v="2012-04-15T00:50:00"/>
    <d v="1899-12-30T04:57:00"/>
    <x v="5"/>
    <x v="11"/>
    <n v="13"/>
  </r>
  <r>
    <d v="2012-04-14T20:00:00"/>
    <x v="0"/>
    <x v="0"/>
    <d v="2012-04-15T00:30:00"/>
    <d v="1899-12-30T04:30:00"/>
    <x v="5"/>
    <x v="12"/>
    <n v="13"/>
  </r>
  <r>
    <d v="2012-04-14T20:08:00"/>
    <x v="0"/>
    <x v="0"/>
    <d v="2012-04-14T20:52:00"/>
    <d v="1899-12-30T00:44:00"/>
    <x v="5"/>
    <x v="12"/>
    <n v="14"/>
  </r>
  <r>
    <d v="2012-04-14T20:19:00"/>
    <x v="0"/>
    <x v="0"/>
    <d v="2012-04-14T21:04:00"/>
    <d v="1899-12-30T00:45:00"/>
    <x v="5"/>
    <x v="12"/>
    <n v="15"/>
  </r>
  <r>
    <d v="2012-04-14T20:27:00"/>
    <x v="0"/>
    <x v="0"/>
    <d v="2012-04-14T21:05:00"/>
    <d v="1899-12-30T00:38:00"/>
    <x v="5"/>
    <x v="12"/>
    <n v="15"/>
  </r>
  <r>
    <d v="2012-04-14T21:15:00"/>
    <x v="0"/>
    <x v="0"/>
    <d v="2012-04-15T00:04:00"/>
    <d v="1899-12-30T02:49:00"/>
    <x v="5"/>
    <x v="13"/>
    <n v="12"/>
  </r>
  <r>
    <d v="2012-04-14T21:19:00"/>
    <x v="0"/>
    <x v="0"/>
    <d v="2012-04-15T01:05:00"/>
    <d v="1899-12-30T03:46:00"/>
    <x v="5"/>
    <x v="13"/>
    <n v="13"/>
  </r>
  <r>
    <d v="2012-04-14T21:29:00"/>
    <x v="0"/>
    <x v="0"/>
    <d v="2012-04-15T02:49:00"/>
    <d v="1899-12-30T05:20:00"/>
    <x v="5"/>
    <x v="13"/>
    <n v="14"/>
  </r>
  <r>
    <d v="2012-04-14T21:40:00"/>
    <x v="0"/>
    <x v="0"/>
    <d v="2012-04-14T22:45:00"/>
    <d v="1899-12-30T01:05:00"/>
    <x v="5"/>
    <x v="13"/>
    <n v="15"/>
  </r>
  <r>
    <d v="2012-04-14T21:45:00"/>
    <x v="0"/>
    <x v="0"/>
    <d v="2012-04-15T03:09:00"/>
    <d v="1899-12-30T05:24:00"/>
    <x v="5"/>
    <x v="13"/>
    <n v="16"/>
  </r>
  <r>
    <d v="2012-04-14T22:07:00"/>
    <x v="0"/>
    <x v="0"/>
    <d v="2012-04-15T00:25:00"/>
    <d v="1899-12-30T02:18:00"/>
    <x v="5"/>
    <x v="14"/>
    <n v="16"/>
  </r>
  <r>
    <d v="2012-04-14T22:25:00"/>
    <x v="0"/>
    <x v="0"/>
    <d v="2012-04-14T23:39:00"/>
    <d v="1899-12-30T01:14:00"/>
    <x v="5"/>
    <x v="14"/>
    <n v="16"/>
  </r>
  <r>
    <d v="2012-04-14T22:35:00"/>
    <x v="0"/>
    <x v="0"/>
    <d v="2012-04-15T00:18:00"/>
    <d v="1899-12-30T01:43:00"/>
    <x v="5"/>
    <x v="14"/>
    <n v="17"/>
  </r>
  <r>
    <d v="2012-04-14T23:06:00"/>
    <x v="0"/>
    <x v="0"/>
    <d v="2012-04-15T00:16:00"/>
    <d v="1899-12-30T01:10:00"/>
    <x v="5"/>
    <x v="18"/>
    <n v="17"/>
  </r>
  <r>
    <d v="2012-04-14T23:42:00"/>
    <x v="0"/>
    <x v="0"/>
    <d v="2012-04-15T00:32:00"/>
    <d v="1899-12-30T00:50:00"/>
    <x v="5"/>
    <x v="18"/>
    <n v="15"/>
  </r>
  <r>
    <d v="2012-04-15T01:24:00"/>
    <x v="0"/>
    <x v="0"/>
    <d v="2012-04-15T03:57:00"/>
    <d v="1899-12-30T02:33:00"/>
    <x v="6"/>
    <x v="16"/>
    <n v="6"/>
  </r>
  <r>
    <d v="2012-04-15T02:11:00"/>
    <x v="0"/>
    <x v="0"/>
    <d v="2012-04-15T03:20:00"/>
    <d v="1899-12-30T01:09:00"/>
    <x v="6"/>
    <x v="19"/>
    <n v="7"/>
  </r>
  <r>
    <d v="2012-04-15T02:33:00"/>
    <x v="0"/>
    <x v="0"/>
    <d v="2012-04-15T04:06:00"/>
    <d v="1899-12-30T01:33:00"/>
    <x v="6"/>
    <x v="19"/>
    <n v="8"/>
  </r>
  <r>
    <d v="2012-04-15T05:41:00"/>
    <x v="0"/>
    <x v="0"/>
    <d v="2012-04-15T06:31:00"/>
    <d v="1899-12-30T00:50:00"/>
    <x v="6"/>
    <x v="22"/>
    <n v="3"/>
  </r>
  <r>
    <d v="2012-04-15T08:08:00"/>
    <x v="0"/>
    <x v="0"/>
    <d v="2012-04-15T11:12:00"/>
    <d v="1899-12-30T03:04:00"/>
    <x v="6"/>
    <x v="0"/>
    <n v="3"/>
  </r>
  <r>
    <d v="2012-04-15T09:41:00"/>
    <x v="0"/>
    <x v="0"/>
    <d v="2012-04-15T11:21:00"/>
    <d v="1899-12-30T01:40:00"/>
    <x v="6"/>
    <x v="1"/>
    <n v="4"/>
  </r>
  <r>
    <d v="2012-04-15T09:59:00"/>
    <x v="0"/>
    <x v="0"/>
    <d v="2012-04-15T11:05:00"/>
    <d v="1899-12-30T01:06:00"/>
    <x v="6"/>
    <x v="1"/>
    <n v="5"/>
  </r>
  <r>
    <d v="2012-04-15T10:53:00"/>
    <x v="0"/>
    <x v="0"/>
    <d v="2012-04-15T12:46:00"/>
    <d v="1899-12-30T01:53:00"/>
    <x v="6"/>
    <x v="2"/>
    <n v="6"/>
  </r>
  <r>
    <d v="2012-04-15T11:27:00"/>
    <x v="0"/>
    <x v="0"/>
    <d v="2012-04-15T12:20:00"/>
    <d v="1899-12-30T00:53:00"/>
    <x v="6"/>
    <x v="3"/>
    <n v="4"/>
  </r>
  <r>
    <d v="2012-04-15T11:35:00"/>
    <x v="0"/>
    <x v="0"/>
    <d v="2012-04-15T14:32:00"/>
    <d v="1899-12-30T02:57:00"/>
    <x v="6"/>
    <x v="3"/>
    <n v="5"/>
  </r>
  <r>
    <d v="2012-04-15T12:01:00"/>
    <x v="0"/>
    <x v="0"/>
    <d v="2012-04-15T12:56:00"/>
    <d v="1899-12-30T00:55:00"/>
    <x v="6"/>
    <x v="4"/>
    <n v="6"/>
  </r>
  <r>
    <d v="2012-04-15T12:33:00"/>
    <x v="0"/>
    <x v="0"/>
    <d v="2012-04-15T13:01:00"/>
    <d v="1899-12-30T00:28:00"/>
    <x v="6"/>
    <x v="4"/>
    <n v="6"/>
  </r>
  <r>
    <d v="2012-04-15T12:46:00"/>
    <x v="0"/>
    <x v="0"/>
    <d v="2012-04-15T14:39:00"/>
    <d v="1899-12-30T01:53:00"/>
    <x v="6"/>
    <x v="4"/>
    <n v="7"/>
  </r>
  <r>
    <d v="2012-04-15T14:07:00"/>
    <x v="0"/>
    <x v="0"/>
    <d v="2012-04-15T15:43:00"/>
    <d v="1899-12-30T01:36:00"/>
    <x v="6"/>
    <x v="6"/>
    <n v="5"/>
  </r>
  <r>
    <d v="2012-04-15T14:15:00"/>
    <x v="0"/>
    <x v="0"/>
    <d v="2012-04-15T16:25:00"/>
    <d v="1899-12-30T02:10:00"/>
    <x v="6"/>
    <x v="6"/>
    <n v="6"/>
  </r>
  <r>
    <d v="2012-04-15T14:26:00"/>
    <x v="0"/>
    <x v="0"/>
    <d v="2012-04-15T15:25:00"/>
    <d v="1899-12-30T00:59:00"/>
    <x v="6"/>
    <x v="6"/>
    <n v="7"/>
  </r>
  <r>
    <d v="2012-04-15T15:00:00"/>
    <x v="0"/>
    <x v="0"/>
    <d v="2012-04-15T19:36:00"/>
    <d v="1899-12-30T04:36:00"/>
    <x v="6"/>
    <x v="7"/>
    <n v="6"/>
  </r>
  <r>
    <d v="2012-04-15T15:11:00"/>
    <x v="0"/>
    <x v="0"/>
    <d v="2012-04-15T15:42:00"/>
    <d v="1899-12-30T00:31:00"/>
    <x v="6"/>
    <x v="7"/>
    <n v="7"/>
  </r>
  <r>
    <d v="2012-04-15T15:21:00"/>
    <x v="0"/>
    <x v="0"/>
    <d v="2012-04-15T16:53:00"/>
    <d v="1899-12-30T01:32:00"/>
    <x v="6"/>
    <x v="7"/>
    <n v="8"/>
  </r>
  <r>
    <d v="2012-04-15T15:30:00"/>
    <x v="0"/>
    <x v="0"/>
    <d v="2012-04-15T17:17:00"/>
    <d v="1899-12-30T01:47:00"/>
    <x v="6"/>
    <x v="7"/>
    <n v="8"/>
  </r>
  <r>
    <d v="2012-04-15T15:36:00"/>
    <x v="0"/>
    <x v="0"/>
    <d v="2012-04-15T16:33:00"/>
    <d v="1899-12-30T00:57:00"/>
    <x v="6"/>
    <x v="7"/>
    <n v="9"/>
  </r>
  <r>
    <d v="2012-04-15T15:56:00"/>
    <x v="0"/>
    <x v="0"/>
    <d v="2012-04-15T17:15:00"/>
    <d v="1899-12-30T01:19:00"/>
    <x v="6"/>
    <x v="7"/>
    <n v="8"/>
  </r>
  <r>
    <d v="2012-04-15T16:08:00"/>
    <x v="0"/>
    <x v="0"/>
    <d v="2012-04-15T22:34:00"/>
    <d v="1899-12-30T06:26:00"/>
    <x v="6"/>
    <x v="8"/>
    <n v="9"/>
  </r>
  <r>
    <d v="2012-04-15T16:16:00"/>
    <x v="0"/>
    <x v="0"/>
    <d v="2012-04-15T17:57:00"/>
    <d v="1899-12-30T01:41:00"/>
    <x v="6"/>
    <x v="8"/>
    <n v="10"/>
  </r>
  <r>
    <d v="2012-04-15T16:53:00"/>
    <x v="0"/>
    <x v="0"/>
    <d v="2012-04-15T20:50:00"/>
    <d v="1899-12-30T03:57:00"/>
    <x v="6"/>
    <x v="8"/>
    <n v="9"/>
  </r>
  <r>
    <d v="2012-04-15T17:05:00"/>
    <x v="0"/>
    <x v="0"/>
    <d v="2012-04-15T19:56:00"/>
    <d v="1899-12-30T02:51:00"/>
    <x v="6"/>
    <x v="9"/>
    <n v="10"/>
  </r>
  <r>
    <d v="2012-04-15T17:05:00"/>
    <x v="0"/>
    <x v="0"/>
    <d v="2012-04-15T17:53:00"/>
    <d v="1899-12-30T00:48:00"/>
    <x v="6"/>
    <x v="9"/>
    <n v="10"/>
  </r>
  <r>
    <d v="2012-04-15T17:17:00"/>
    <x v="0"/>
    <x v="0"/>
    <d v="2012-04-15T19:51:00"/>
    <d v="1899-12-30T02:34:00"/>
    <x v="6"/>
    <x v="9"/>
    <n v="10"/>
  </r>
  <r>
    <d v="2012-04-15T17:21:00"/>
    <x v="0"/>
    <x v="0"/>
    <d v="2012-04-15T19:25:00"/>
    <d v="1899-12-30T02:04:00"/>
    <x v="6"/>
    <x v="9"/>
    <n v="10"/>
  </r>
  <r>
    <d v="2012-04-15T17:25:00"/>
    <x v="0"/>
    <x v="0"/>
    <d v="2012-04-16T11:21:00"/>
    <d v="1899-12-30T17:56:00"/>
    <x v="6"/>
    <x v="9"/>
    <n v="12"/>
  </r>
  <r>
    <d v="2012-04-15T17:25:00"/>
    <x v="0"/>
    <x v="0"/>
    <d v="2012-04-15T18:59:00"/>
    <d v="1899-12-30T01:34:00"/>
    <x v="6"/>
    <x v="9"/>
    <n v="12"/>
  </r>
  <r>
    <d v="2012-04-15T17:33:00"/>
    <x v="0"/>
    <x v="0"/>
    <d v="2012-04-15T18:12:00"/>
    <d v="1899-12-30T00:39:00"/>
    <x v="6"/>
    <x v="9"/>
    <n v="13"/>
  </r>
  <r>
    <d v="2012-04-15T17:42:00"/>
    <x v="0"/>
    <x v="0"/>
    <d v="2012-04-15T20:32:00"/>
    <d v="1899-12-30T02:50:00"/>
    <x v="6"/>
    <x v="9"/>
    <n v="14"/>
  </r>
  <r>
    <d v="2012-04-15T17:56:00"/>
    <x v="0"/>
    <x v="0"/>
    <d v="2012-04-15T21:34:00"/>
    <d v="1899-12-30T03:38:00"/>
    <x v="6"/>
    <x v="9"/>
    <n v="14"/>
  </r>
  <r>
    <d v="2012-04-15T18:07:00"/>
    <x v="0"/>
    <x v="0"/>
    <d v="2012-04-15T19:04:00"/>
    <d v="1899-12-30T00:57:00"/>
    <x v="6"/>
    <x v="10"/>
    <n v="14"/>
  </r>
  <r>
    <d v="2012-04-15T18:44:00"/>
    <x v="0"/>
    <x v="0"/>
    <d v="2012-04-15T20:48:00"/>
    <d v="1899-12-30T02:04:00"/>
    <x v="6"/>
    <x v="10"/>
    <n v="14"/>
  </r>
  <r>
    <d v="2012-04-15T19:15:00"/>
    <x v="0"/>
    <x v="0"/>
    <d v="2012-04-15T20:28:00"/>
    <d v="1899-12-30T01:13:00"/>
    <x v="6"/>
    <x v="11"/>
    <n v="13"/>
  </r>
  <r>
    <d v="2012-04-15T19:20:00"/>
    <x v="0"/>
    <x v="0"/>
    <d v="2012-04-15T20:11:00"/>
    <d v="1899-12-30T00:51:00"/>
    <x v="6"/>
    <x v="11"/>
    <n v="14"/>
  </r>
  <r>
    <d v="2012-04-15T19:53:00"/>
    <x v="0"/>
    <x v="0"/>
    <d v="2012-04-15T22:29:00"/>
    <d v="1899-12-30T02:36:00"/>
    <x v="6"/>
    <x v="11"/>
    <n v="12"/>
  </r>
  <r>
    <d v="2012-04-15T20:07:00"/>
    <x v="0"/>
    <x v="0"/>
    <d v="2012-04-15T22:59:00"/>
    <d v="1899-12-30T02:52:00"/>
    <x v="6"/>
    <x v="12"/>
    <n v="12"/>
  </r>
  <r>
    <d v="2012-04-15T20:51:00"/>
    <x v="0"/>
    <x v="0"/>
    <d v="2012-04-15T22:51:00"/>
    <d v="1899-12-30T02:00:00"/>
    <x v="6"/>
    <x v="12"/>
    <n v="8"/>
  </r>
  <r>
    <d v="2012-04-15T21:10:00"/>
    <x v="0"/>
    <x v="0"/>
    <d v="2012-04-15T22:10:00"/>
    <d v="1899-12-30T01:00:00"/>
    <x v="6"/>
    <x v="13"/>
    <n v="9"/>
  </r>
  <r>
    <d v="2012-04-15T21:19:00"/>
    <x v="0"/>
    <x v="0"/>
    <d v="2012-04-15T22:46:00"/>
    <d v="1899-12-30T01:27:00"/>
    <x v="6"/>
    <x v="13"/>
    <n v="10"/>
  </r>
  <r>
    <d v="2012-04-15T21:28:00"/>
    <x v="0"/>
    <x v="0"/>
    <d v="2012-04-16T10:22:00"/>
    <d v="1899-12-30T12:54:00"/>
    <x v="6"/>
    <x v="13"/>
    <n v="12"/>
  </r>
  <r>
    <d v="2012-04-15T21:28:00"/>
    <x v="0"/>
    <x v="0"/>
    <d v="2012-04-15T22:20:00"/>
    <d v="1899-12-30T00:52:00"/>
    <x v="6"/>
    <x v="13"/>
    <n v="12"/>
  </r>
  <r>
    <d v="2012-04-15T21:34:00"/>
    <x v="0"/>
    <x v="0"/>
    <d v="2012-04-15T22:16:00"/>
    <d v="1899-12-30T00:42:00"/>
    <x v="6"/>
    <x v="13"/>
    <n v="13"/>
  </r>
  <r>
    <d v="2012-04-15T21:42:00"/>
    <x v="0"/>
    <x v="0"/>
    <d v="2012-04-15T23:11:00"/>
    <d v="1899-12-30T01:29:00"/>
    <x v="6"/>
    <x v="13"/>
    <n v="13"/>
  </r>
  <r>
    <d v="2012-04-15T21:48:00"/>
    <x v="0"/>
    <x v="0"/>
    <d v="2012-04-15T22:09:00"/>
    <d v="1899-12-30T00:21:00"/>
    <x v="6"/>
    <x v="13"/>
    <n v="14"/>
  </r>
  <r>
    <d v="2012-04-15T22:56:00"/>
    <x v="0"/>
    <x v="0"/>
    <d v="2012-04-15T23:16:00"/>
    <d v="1899-12-30T00:20:00"/>
    <x v="6"/>
    <x v="14"/>
    <n v="5"/>
  </r>
  <r>
    <d v="2012-04-15T23:05:00"/>
    <x v="0"/>
    <x v="0"/>
    <d v="2012-04-15T23:20:00"/>
    <d v="1899-12-30T00:15:00"/>
    <x v="6"/>
    <x v="18"/>
    <n v="5"/>
  </r>
  <r>
    <d v="2012-04-15T23:16:00"/>
    <x v="0"/>
    <x v="0"/>
    <d v="2012-04-16T00:30:00"/>
    <d v="1899-12-30T01:14:00"/>
    <x v="6"/>
    <x v="18"/>
    <n v="5"/>
  </r>
  <r>
    <d v="2012-04-15T23:19:00"/>
    <x v="0"/>
    <x v="0"/>
    <d v="2012-04-16T00:34:00"/>
    <d v="1899-12-30T01:15:00"/>
    <x v="6"/>
    <x v="18"/>
    <n v="5"/>
  </r>
  <r>
    <d v="2012-04-15T23:58:00"/>
    <x v="0"/>
    <x v="0"/>
    <d v="2012-04-16T00:42:00"/>
    <d v="1899-12-30T00:44:00"/>
    <x v="6"/>
    <x v="18"/>
    <n v="5"/>
  </r>
  <r>
    <d v="2012-04-16T00:39:00"/>
    <x v="0"/>
    <x v="0"/>
    <d v="2012-04-16T01:03:00"/>
    <d v="1899-12-30T00:24:00"/>
    <x v="0"/>
    <x v="15"/>
    <n v="4"/>
  </r>
  <r>
    <d v="2012-04-16T01:11:00"/>
    <x v="0"/>
    <x v="0"/>
    <d v="2012-04-16T02:57:00"/>
    <d v="1899-12-30T01:46:00"/>
    <x v="0"/>
    <x v="16"/>
    <n v="3"/>
  </r>
  <r>
    <d v="2012-04-16T01:48:00"/>
    <x v="0"/>
    <x v="0"/>
    <d v="2012-04-16T02:40:00"/>
    <d v="1899-12-30T00:52:00"/>
    <x v="0"/>
    <x v="16"/>
    <n v="4"/>
  </r>
  <r>
    <d v="2012-04-16T02:59:00"/>
    <x v="0"/>
    <x v="0"/>
    <d v="2012-04-16T03:18:00"/>
    <d v="1899-12-30T00:19:00"/>
    <x v="0"/>
    <x v="19"/>
    <n v="3"/>
  </r>
  <r>
    <d v="2012-04-16T04:41:00"/>
    <x v="0"/>
    <x v="0"/>
    <d v="2012-04-16T10:34:00"/>
    <d v="1899-12-30T05:53:00"/>
    <x v="0"/>
    <x v="21"/>
    <n v="3"/>
  </r>
  <r>
    <d v="2012-04-16T05:01:00"/>
    <x v="0"/>
    <x v="0"/>
    <d v="2012-04-16T07:23:00"/>
    <d v="1899-12-30T02:22:00"/>
    <x v="0"/>
    <x v="22"/>
    <n v="4"/>
  </r>
  <r>
    <d v="2012-04-16T05:26:00"/>
    <x v="0"/>
    <x v="0"/>
    <d v="2012-04-16T05:55:00"/>
    <d v="1899-12-30T00:29:00"/>
    <x v="0"/>
    <x v="22"/>
    <n v="5"/>
  </r>
  <r>
    <d v="2012-04-16T07:03:00"/>
    <x v="0"/>
    <x v="0"/>
    <d v="2012-04-16T10:21:00"/>
    <d v="1899-12-30T03:18:00"/>
    <x v="0"/>
    <x v="17"/>
    <n v="5"/>
  </r>
  <r>
    <d v="2012-04-16T08:32:00"/>
    <x v="0"/>
    <x v="0"/>
    <d v="2012-04-16T10:55:00"/>
    <d v="1899-12-30T02:23:00"/>
    <x v="0"/>
    <x v="0"/>
    <n v="5"/>
  </r>
  <r>
    <d v="2012-04-16T10:02:00"/>
    <x v="0"/>
    <x v="0"/>
    <d v="2012-04-16T10:49:00"/>
    <d v="1899-12-30T00:47:00"/>
    <x v="0"/>
    <x v="2"/>
    <n v="6"/>
  </r>
  <r>
    <d v="2012-04-16T10:40:00"/>
    <x v="0"/>
    <x v="0"/>
    <d v="2012-04-16T11:25:00"/>
    <d v="1899-12-30T00:45:00"/>
    <x v="0"/>
    <x v="2"/>
    <n v="4"/>
  </r>
  <r>
    <d v="2012-04-16T10:51:00"/>
    <x v="0"/>
    <x v="0"/>
    <d v="2012-04-16T15:56:00"/>
    <d v="1899-12-30T05:05:00"/>
    <x v="0"/>
    <x v="2"/>
    <n v="4"/>
  </r>
  <r>
    <d v="2012-04-16T11:06:00"/>
    <x v="0"/>
    <x v="0"/>
    <d v="2012-04-16T15:26:00"/>
    <d v="1899-12-30T04:20:00"/>
    <x v="0"/>
    <x v="3"/>
    <n v="4"/>
  </r>
  <r>
    <d v="2012-04-16T11:13:00"/>
    <x v="0"/>
    <x v="0"/>
    <d v="2012-04-16T14:58:00"/>
    <d v="1899-12-30T03:45:00"/>
    <x v="0"/>
    <x v="3"/>
    <n v="5"/>
  </r>
  <r>
    <d v="2012-04-16T11:27:00"/>
    <x v="0"/>
    <x v="0"/>
    <d v="2012-04-16T14:39:00"/>
    <d v="1899-12-30T03:12:00"/>
    <x v="0"/>
    <x v="3"/>
    <n v="4"/>
  </r>
  <r>
    <d v="2012-04-16T11:37:00"/>
    <x v="0"/>
    <x v="0"/>
    <d v="2012-04-16T13:11:00"/>
    <d v="1899-12-30T01:34:00"/>
    <x v="0"/>
    <x v="3"/>
    <n v="5"/>
  </r>
  <r>
    <d v="2012-04-16T11:47:00"/>
    <x v="0"/>
    <x v="0"/>
    <d v="2012-04-16T18:04:00"/>
    <d v="1899-12-30T06:17:00"/>
    <x v="0"/>
    <x v="3"/>
    <n v="6"/>
  </r>
  <r>
    <d v="2012-04-16T12:16:00"/>
    <x v="0"/>
    <x v="0"/>
    <d v="2012-04-16T15:19:00"/>
    <d v="1899-12-30T03:03:00"/>
    <x v="0"/>
    <x v="4"/>
    <n v="7"/>
  </r>
  <r>
    <d v="2012-04-16T12:29:00"/>
    <x v="0"/>
    <x v="0"/>
    <d v="2012-04-16T14:43:00"/>
    <d v="1899-12-30T02:14:00"/>
    <x v="0"/>
    <x v="4"/>
    <n v="8"/>
  </r>
  <r>
    <d v="2012-04-16T12:35:00"/>
    <x v="0"/>
    <x v="0"/>
    <d v="2012-04-16T15:00:00"/>
    <d v="1899-12-30T02:25:00"/>
    <x v="0"/>
    <x v="4"/>
    <n v="9"/>
  </r>
  <r>
    <d v="2012-04-16T13:00:00"/>
    <x v="0"/>
    <x v="0"/>
    <d v="2012-04-16T15:34:00"/>
    <d v="1899-12-30T02:34:00"/>
    <x v="0"/>
    <x v="4"/>
    <n v="10"/>
  </r>
  <r>
    <d v="2012-04-16T13:10:00"/>
    <x v="0"/>
    <x v="0"/>
    <d v="2012-04-16T16:35:00"/>
    <d v="1899-12-30T03:25:00"/>
    <x v="0"/>
    <x v="5"/>
    <n v="11"/>
  </r>
  <r>
    <d v="2012-04-16T13:32:00"/>
    <x v="0"/>
    <x v="0"/>
    <d v="2012-04-16T15:46:00"/>
    <d v="1899-12-30T02:14:00"/>
    <x v="0"/>
    <x v="5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29" firstHeaderRow="1" firstDataRow="2" firstDataCol="1"/>
  <pivotFields count="5">
    <pivotField compact="0" numFmtId="22" outline="0" showAll="0"/>
    <pivotField compact="0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6"/>
        <item x="17"/>
        <item x="18"/>
        <item x="20"/>
        <item x="21"/>
        <item x="22"/>
        <item x="23"/>
        <item x="1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dataField="1" compact="0" outline="0" showAll="0"/>
  </pivotFields>
  <rowFields count="1">
    <field x="3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Moyenne de Présents" fld="4" subtotal="average" baseField="3" baseItem="0" numFmtId="165"/>
  </dataFields>
  <conditionalFormats count="1">
    <conditionalFormat priority="2">
      <pivotAreas count="1">
        <pivotArea type="data" outline="0" collapsedLevelsAreSubtotals="1" fieldPosition="0">
          <references count="3">
            <reference field="4294967294" count="1" selected="0">
              <x v="0"/>
            </reference>
            <reference field="2" count="7" selected="0">
              <x v="0"/>
              <x v="1"/>
              <x v="2"/>
              <x v="3"/>
              <x v="4"/>
              <x v="5"/>
              <x v="6"/>
            </reference>
            <reference field="3" count="2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gridDropZones="1" multipleFieldFilters="0">
  <location ref="A3:K31" firstHeaderRow="1" firstDataRow="2" firstDataCol="3"/>
  <pivotFields count="8">
    <pivotField dataField="1" compact="0" numFmtId="22" outline="0" showAll="0"/>
    <pivotField axis="axisRow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compact="0" numFmtId="22" outline="0" showAll="0"/>
    <pivotField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compact="0" outline="0" showAll="0" defaultSubtotal="0"/>
  </pivotFields>
  <rowFields count="3">
    <field x="2"/>
    <field x="1"/>
    <field x="6"/>
  </rowFields>
  <rowItems count="27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t="default" r="1">
      <x/>
    </i>
    <i t="default">
      <x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Arrivé le" fld="0" subtotal="count" baseField="0" baseItem="0"/>
  </dataFields>
  <conditionalFormats count="1">
    <conditionalFormat priority="1">
      <pivotAreas count="1">
        <pivotArea type="data" outline="0" collapsedLevelsAreSubtotals="1" fieldPosition="0">
          <references count="5">
            <reference field="4294967294" count="1" selected="0">
              <x v="0"/>
            </reference>
            <reference field="1" count="1" selected="0">
              <x v="0"/>
            </reference>
            <reference field="2" count="1" selected="0">
              <x v="0"/>
            </reference>
            <reference field="5" count="7" selected="0">
              <x v="0"/>
              <x v="1"/>
              <x v="2"/>
              <x v="3"/>
              <x v="4"/>
              <x v="5"/>
              <x v="6"/>
            </reference>
            <reference field="6" count="2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gridDropZones="1" multipleFieldFilters="0">
  <location ref="A3:K31" firstHeaderRow="1" firstDataRow="2" firstDataCol="3"/>
  <pivotFields count="8">
    <pivotField compact="0" numFmtId="22" outline="0" showAll="0"/>
    <pivotField axis="axisRow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compact="0" numFmtId="22" outline="0" showAll="0"/>
    <pivotField dataField="1"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compact="0" outline="0" showAll="0" defaultSubtotal="0"/>
  </pivotFields>
  <rowFields count="3">
    <field x="2"/>
    <field x="1"/>
    <field x="6"/>
  </rowFields>
  <rowItems count="27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t="default" r="1">
      <x/>
    </i>
    <i t="default">
      <x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Moyenne de DuréeSéjour" fld="4" subtotal="average" baseField="6" baseItem="0" numFmtId="166"/>
  </dataFields>
  <conditionalFormats count="1">
    <conditionalFormat priority="1">
      <pivotAreas count="1">
        <pivotArea type="data" outline="0" collapsedLevelsAreSubtotals="1" fieldPosition="0">
          <references count="5">
            <reference field="4294967294" count="1" selected="0">
              <x v="0"/>
            </reference>
            <reference field="1" count="1" selected="0">
              <x v="0"/>
            </reference>
            <reference field="2" count="1" selected="0">
              <x v="0"/>
            </reference>
            <reference field="5" count="7" selected="0">
              <x v="0"/>
              <x v="1"/>
              <x v="2"/>
              <x v="3"/>
              <x v="4"/>
              <x v="5"/>
              <x v="6"/>
            </reference>
            <reference field="6" count="2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gridDropZones="1" multipleFieldFilters="0">
  <location ref="A37:K65" firstHeaderRow="1" firstDataRow="2" firstDataCol="3"/>
  <pivotFields count="8">
    <pivotField compact="0" numFmtId="22" outline="0" showAll="0"/>
    <pivotField axis="axisRow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compact="0" numFmtId="22" outline="0" showAll="0"/>
    <pivotField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dataField="1" compact="0" outline="0" showAll="0" defaultSubtotal="0"/>
  </pivotFields>
  <rowFields count="3">
    <field x="2"/>
    <field x="1"/>
    <field x="6"/>
  </rowFields>
  <rowItems count="27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t="default" r="1">
      <x/>
    </i>
    <i t="default">
      <x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Écartypep de Présents" fld="7" subtotal="stdDevp" baseField="0" baseItem="0" numFmtId="165"/>
  </dataFields>
  <conditionalFormats count="1">
    <conditionalFormat priority="3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gridDropZones="1" multipleFieldFilters="0">
  <location ref="A3:K31" firstHeaderRow="1" firstDataRow="2" firstDataCol="3"/>
  <pivotFields count="8">
    <pivotField compact="0" numFmtId="22" outline="0" showAll="0"/>
    <pivotField axis="axisRow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compact="0" numFmtId="22" outline="0" showAll="0"/>
    <pivotField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dataField="1" compact="0" outline="0" showAll="0" defaultSubtotal="0"/>
  </pivotFields>
  <rowFields count="3">
    <field x="2"/>
    <field x="1"/>
    <field x="6"/>
  </rowFields>
  <rowItems count="27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t="default" r="1">
      <x/>
    </i>
    <i t="default">
      <x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Moyenne de Présents" fld="7" subtotal="average" baseField="0" baseItem="0" numFmtId="165"/>
  </dataFields>
  <conditionalFormats count="1">
    <conditionalFormat priority="4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gridDropZones="1" multipleFieldFilters="0">
  <location ref="A3:K31" firstHeaderRow="1" firstDataRow="2" firstDataCol="3"/>
  <pivotFields count="8">
    <pivotField compact="0" numFmtId="22" outline="0" showAll="0"/>
    <pivotField axis="axisRow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compact="0" numFmtId="22" outline="0" showAll="0"/>
    <pivotField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dataField="1" compact="0" outline="0" showAll="0" defaultSubtotal="0"/>
  </pivotFields>
  <rowFields count="3">
    <field x="2"/>
    <field x="1"/>
    <field x="6"/>
  </rowFields>
  <rowItems count="27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t="default" r="1">
      <x/>
    </i>
    <i t="default">
      <x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Max de Présents" fld="7" subtotal="max" baseField="0" baseItem="0" numFmtId="165"/>
  </dataFields>
  <conditionalFormats count="1"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E2001" totalsRowShown="0" headerRowDxfId="9">
  <autoFilter ref="A1:E2001"/>
  <sortState ref="A2:B2001">
    <sortCondition ref="A2"/>
  </sortState>
  <tableColumns count="5">
    <tableColumn id="1" name="Horodatage" dataDxfId="8"/>
    <tableColumn id="2" name="Evenement" dataDxfId="7"/>
    <tableColumn id="5" name="JourSem" dataDxfId="6">
      <calculatedColumnFormula>WEEKDAY(Tableau2[[#This Row],[Horodatage]],2)</calculatedColumnFormula>
    </tableColumn>
    <tableColumn id="4" name="TrancheHoraire" dataDxfId="5">
      <calculatedColumnFormula>INT(MOD(Tableau2[[#This Row],[Horodatage]],1)*24)</calculatedColumnFormula>
    </tableColumn>
    <tableColumn id="3" name="Présents" dataDxfId="4">
      <calculatedColumnFormula>SUM(B$2:B2)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H1001" totalsRowShown="0">
  <autoFilter ref="A1:H1001"/>
  <tableColumns count="8">
    <tableColumn id="1" name="Arrivé le"/>
    <tableColumn id="2" name="Mois"/>
    <tableColumn id="3" name="saison"/>
    <tableColumn id="4" name="Sortie le" dataDxfId="3"/>
    <tableColumn id="5" name="DuréeSéjour"/>
    <tableColumn id="6" name="JourSem" dataDxfId="2">
      <calculatedColumnFormula>WEEKDAY(Tableau1[[#This Row],[Arrivé le]],2)</calculatedColumnFormula>
    </tableColumn>
    <tableColumn id="7" name="TrancheHoraire" dataDxfId="1">
      <calculatedColumnFormula>INT(MOD(Tableau1[[#This Row],[Arrivé le]],1)*24)</calculatedColumnFormula>
    </tableColumn>
    <tableColumn id="8" name="Présents" dataDxfId="0">
      <calculatedColumnFormula>SUMPRODUCT((Tableau1[Arrivé le]&lt;=Tableau1[[#This Row],[Arrivé le]])*(Tableau1[Sortie le]&gt;=Tableau1[[#This Row],[Arrivé le]]))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4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01"/>
  <sheetViews>
    <sheetView zoomScale="90" zoomScaleNormal="90" workbookViewId="0">
      <selection sqref="A1:E1048576"/>
    </sheetView>
  </sheetViews>
  <sheetFormatPr baseColWidth="10" defaultRowHeight="14.5" x14ac:dyDescent="0.35"/>
  <cols>
    <col min="1" max="1" width="20.81640625" style="3" customWidth="1"/>
    <col min="2" max="3" width="12.1796875" style="3" customWidth="1"/>
    <col min="4" max="4" width="18.26953125" style="3" customWidth="1"/>
    <col min="7" max="8" width="6.7265625" customWidth="1"/>
    <col min="9" max="9" width="12.26953125" customWidth="1"/>
  </cols>
  <sheetData>
    <row r="1" spans="1:9" x14ac:dyDescent="0.35">
      <c r="A1" s="3" t="s">
        <v>6</v>
      </c>
      <c r="B1" s="3" t="s">
        <v>7</v>
      </c>
      <c r="C1" s="3" t="s">
        <v>11</v>
      </c>
      <c r="D1" s="3" t="s">
        <v>12</v>
      </c>
      <c r="E1" s="3" t="s">
        <v>8</v>
      </c>
      <c r="G1" t="s">
        <v>9</v>
      </c>
      <c r="H1">
        <f>MIN(E:E)</f>
        <v>0</v>
      </c>
    </row>
    <row r="2" spans="1:9" x14ac:dyDescent="0.35">
      <c r="A2" s="14">
        <v>41001.368055555555</v>
      </c>
      <c r="B2" s="3">
        <v>1</v>
      </c>
      <c r="C2" s="15">
        <f>WEEKDAY(Tableau2[[#This Row],[Horodatage]],2)</f>
        <v>1</v>
      </c>
      <c r="D2" s="3">
        <f>INT(MOD(Tableau2[[#This Row],[Horodatage]],1)*24)</f>
        <v>8</v>
      </c>
      <c r="E2">
        <f>SUM(B$2:B2)</f>
        <v>1</v>
      </c>
      <c r="G2" s="8">
        <v>0.05</v>
      </c>
      <c r="H2">
        <f>PERCENTILE(E:E,G2)</f>
        <v>3</v>
      </c>
      <c r="I2" t="s">
        <v>13</v>
      </c>
    </row>
    <row r="3" spans="1:9" x14ac:dyDescent="0.35">
      <c r="A3" s="13">
        <v>41001.371527777781</v>
      </c>
      <c r="B3" s="3">
        <v>1</v>
      </c>
      <c r="C3" s="15">
        <f>WEEKDAY(Tableau2[[#This Row],[Horodatage]],2)</f>
        <v>1</v>
      </c>
      <c r="D3" s="3">
        <f>INT(MOD(Tableau2[[#This Row],[Horodatage]],1)*24)</f>
        <v>8</v>
      </c>
      <c r="E3">
        <f>SUM(B$2:B3)</f>
        <v>2</v>
      </c>
      <c r="G3" s="8">
        <v>0.1</v>
      </c>
      <c r="H3">
        <f t="shared" ref="H3:H6" si="0">PERCENTILE(E:E,G3)</f>
        <v>5</v>
      </c>
      <c r="I3" t="s">
        <v>17</v>
      </c>
    </row>
    <row r="4" spans="1:9" x14ac:dyDescent="0.35">
      <c r="A4" s="13">
        <v>41001.388194444444</v>
      </c>
      <c r="B4" s="3">
        <v>1</v>
      </c>
      <c r="C4" s="15">
        <f>WEEKDAY(Tableau2[[#This Row],[Horodatage]],2)</f>
        <v>1</v>
      </c>
      <c r="D4" s="3">
        <f>INT(MOD(Tableau2[[#This Row],[Horodatage]],1)*24)</f>
        <v>9</v>
      </c>
      <c r="E4">
        <f>SUM(B$2:B4)</f>
        <v>3</v>
      </c>
      <c r="G4" s="8">
        <v>0.5</v>
      </c>
      <c r="H4">
        <f t="shared" si="0"/>
        <v>11</v>
      </c>
      <c r="I4" t="s">
        <v>16</v>
      </c>
    </row>
    <row r="5" spans="1:9" x14ac:dyDescent="0.35">
      <c r="A5" s="13">
        <v>41001.390277777777</v>
      </c>
      <c r="B5" s="3">
        <v>1</v>
      </c>
      <c r="C5" s="15">
        <f>WEEKDAY(Tableau2[[#This Row],[Horodatage]],2)</f>
        <v>1</v>
      </c>
      <c r="D5" s="3">
        <f>INT(MOD(Tableau2[[#This Row],[Horodatage]],1)*24)</f>
        <v>9</v>
      </c>
      <c r="E5">
        <f>SUM(B$2:B5)</f>
        <v>4</v>
      </c>
      <c r="G5" s="8">
        <v>0.9</v>
      </c>
      <c r="H5">
        <f t="shared" si="0"/>
        <v>17</v>
      </c>
      <c r="I5" t="s">
        <v>15</v>
      </c>
    </row>
    <row r="6" spans="1:9" x14ac:dyDescent="0.35">
      <c r="A6" s="13">
        <v>41001.395833333336</v>
      </c>
      <c r="B6" s="3">
        <v>1</v>
      </c>
      <c r="C6" s="15">
        <f>WEEKDAY(Tableau2[[#This Row],[Horodatage]],2)</f>
        <v>1</v>
      </c>
      <c r="D6" s="3">
        <f>INT(MOD(Tableau2[[#This Row],[Horodatage]],1)*24)</f>
        <v>9</v>
      </c>
      <c r="E6">
        <f>SUM(B$2:B6)</f>
        <v>5</v>
      </c>
      <c r="G6" s="16">
        <v>0.95</v>
      </c>
      <c r="H6" s="17">
        <f t="shared" si="0"/>
        <v>19</v>
      </c>
      <c r="I6" s="17" t="s">
        <v>14</v>
      </c>
    </row>
    <row r="7" spans="1:9" x14ac:dyDescent="0.35">
      <c r="A7" s="13">
        <v>41001.399305555555</v>
      </c>
      <c r="B7" s="3">
        <v>1</v>
      </c>
      <c r="C7" s="15">
        <f>WEEKDAY(Tableau2[[#This Row],[Horodatage]],2)</f>
        <v>1</v>
      </c>
      <c r="D7" s="3">
        <f>INT(MOD(Tableau2[[#This Row],[Horodatage]],1)*24)</f>
        <v>9</v>
      </c>
      <c r="E7">
        <f>SUM(B$2:B7)</f>
        <v>6</v>
      </c>
      <c r="G7" t="s">
        <v>10</v>
      </c>
      <c r="H7">
        <f>MAX(E:E)</f>
        <v>24</v>
      </c>
    </row>
    <row r="8" spans="1:9" x14ac:dyDescent="0.35">
      <c r="A8" s="4">
        <v>41001.407638888886</v>
      </c>
      <c r="B8" s="3">
        <v>1</v>
      </c>
      <c r="C8" s="3">
        <f>WEEKDAY(Tableau2[[#This Row],[Horodatage]],2)</f>
        <v>1</v>
      </c>
      <c r="D8" s="3">
        <f>INT(MOD(Tableau2[[#This Row],[Horodatage]],1)*24)</f>
        <v>9</v>
      </c>
      <c r="E8">
        <f>SUM(B$2:B8)</f>
        <v>7</v>
      </c>
    </row>
    <row r="9" spans="1:9" x14ac:dyDescent="0.35">
      <c r="A9" s="4">
        <v>41001.415972222225</v>
      </c>
      <c r="B9" s="3">
        <v>1</v>
      </c>
      <c r="C9" s="3">
        <f>WEEKDAY(Tableau2[[#This Row],[Horodatage]],2)</f>
        <v>1</v>
      </c>
      <c r="D9" s="3">
        <f>INT(MOD(Tableau2[[#This Row],[Horodatage]],1)*24)</f>
        <v>9</v>
      </c>
      <c r="E9">
        <f>SUM(B$2:B9)</f>
        <v>8</v>
      </c>
    </row>
    <row r="10" spans="1:9" x14ac:dyDescent="0.35">
      <c r="A10" s="4">
        <v>41001.42291666667</v>
      </c>
      <c r="B10" s="3">
        <v>1</v>
      </c>
      <c r="C10" s="3">
        <f>WEEKDAY(Tableau2[[#This Row],[Horodatage]],2)</f>
        <v>1</v>
      </c>
      <c r="D10" s="3">
        <f>INT(MOD(Tableau2[[#This Row],[Horodatage]],1)*24)</f>
        <v>10</v>
      </c>
      <c r="E10">
        <f>SUM(B$2:B10)</f>
        <v>9</v>
      </c>
    </row>
    <row r="11" spans="1:9" x14ac:dyDescent="0.35">
      <c r="A11" s="4">
        <v>41001.434027777781</v>
      </c>
      <c r="B11" s="3">
        <v>1</v>
      </c>
      <c r="C11" s="3">
        <f>WEEKDAY(Tableau2[[#This Row],[Horodatage]],2)</f>
        <v>1</v>
      </c>
      <c r="D11" s="3">
        <f>INT(MOD(Tableau2[[#This Row],[Horodatage]],1)*24)</f>
        <v>10</v>
      </c>
      <c r="E11">
        <f>SUM(B$2:B11)</f>
        <v>10</v>
      </c>
    </row>
    <row r="12" spans="1:9" x14ac:dyDescent="0.35">
      <c r="A12" s="6">
        <v>41001.435416666667</v>
      </c>
      <c r="B12" s="3">
        <v>-1</v>
      </c>
      <c r="C12" s="3">
        <f>WEEKDAY(Tableau2[[#This Row],[Horodatage]],2)</f>
        <v>1</v>
      </c>
      <c r="D12" s="3">
        <f>INT(MOD(Tableau2[[#This Row],[Horodatage]],1)*24)</f>
        <v>10</v>
      </c>
      <c r="E12">
        <f>SUM(B$2:B12)</f>
        <v>9</v>
      </c>
    </row>
    <row r="13" spans="1:9" x14ac:dyDescent="0.35">
      <c r="A13" s="4">
        <v>41001.438888888886</v>
      </c>
      <c r="B13" s="3">
        <v>1</v>
      </c>
      <c r="C13" s="3">
        <f>WEEKDAY(Tableau2[[#This Row],[Horodatage]],2)</f>
        <v>1</v>
      </c>
      <c r="D13" s="3">
        <f>INT(MOD(Tableau2[[#This Row],[Horodatage]],1)*24)</f>
        <v>10</v>
      </c>
      <c r="E13">
        <f>SUM(B$2:B13)</f>
        <v>10</v>
      </c>
    </row>
    <row r="14" spans="1:9" x14ac:dyDescent="0.35">
      <c r="A14" s="4">
        <v>41001.445833333331</v>
      </c>
      <c r="B14" s="3">
        <v>1</v>
      </c>
      <c r="C14" s="3">
        <f>WEEKDAY(Tableau2[[#This Row],[Horodatage]],2)</f>
        <v>1</v>
      </c>
      <c r="D14" s="3">
        <f>INT(MOD(Tableau2[[#This Row],[Horodatage]],1)*24)</f>
        <v>10</v>
      </c>
      <c r="E14">
        <f>SUM(B$2:B14)</f>
        <v>11</v>
      </c>
    </row>
    <row r="15" spans="1:9" x14ac:dyDescent="0.35">
      <c r="A15" s="4">
        <v>41001.45208333333</v>
      </c>
      <c r="B15" s="3">
        <v>1</v>
      </c>
      <c r="C15" s="3">
        <f>WEEKDAY(Tableau2[[#This Row],[Horodatage]],2)</f>
        <v>1</v>
      </c>
      <c r="D15" s="3">
        <f>INT(MOD(Tableau2[[#This Row],[Horodatage]],1)*24)</f>
        <v>10</v>
      </c>
      <c r="E15">
        <f>SUM(B$2:B15)</f>
        <v>12</v>
      </c>
    </row>
    <row r="16" spans="1:9" x14ac:dyDescent="0.35">
      <c r="A16" s="4">
        <v>41001.455555555556</v>
      </c>
      <c r="B16" s="3">
        <v>1</v>
      </c>
      <c r="C16" s="3">
        <f>WEEKDAY(Tableau2[[#This Row],[Horodatage]],2)</f>
        <v>1</v>
      </c>
      <c r="D16" s="3">
        <f>INT(MOD(Tableau2[[#This Row],[Horodatage]],1)*24)</f>
        <v>10</v>
      </c>
      <c r="E16">
        <f>SUM(B$2:B16)</f>
        <v>13</v>
      </c>
    </row>
    <row r="17" spans="1:5" x14ac:dyDescent="0.35">
      <c r="A17" s="6">
        <v>41001.457638888889</v>
      </c>
      <c r="B17" s="3">
        <v>-1</v>
      </c>
      <c r="C17" s="3">
        <f>WEEKDAY(Tableau2[[#This Row],[Horodatage]],2)</f>
        <v>1</v>
      </c>
      <c r="D17" s="3">
        <f>INT(MOD(Tableau2[[#This Row],[Horodatage]],1)*24)</f>
        <v>10</v>
      </c>
      <c r="E17">
        <f>SUM(B$2:B17)</f>
        <v>12</v>
      </c>
    </row>
    <row r="18" spans="1:5" x14ac:dyDescent="0.35">
      <c r="A18" s="4">
        <v>41001.461805555555</v>
      </c>
      <c r="B18" s="3">
        <v>1</v>
      </c>
      <c r="C18" s="3">
        <f>WEEKDAY(Tableau2[[#This Row],[Horodatage]],2)</f>
        <v>1</v>
      </c>
      <c r="D18" s="3">
        <f>INT(MOD(Tableau2[[#This Row],[Horodatage]],1)*24)</f>
        <v>11</v>
      </c>
      <c r="E18">
        <f>SUM(B$2:B18)</f>
        <v>13</v>
      </c>
    </row>
    <row r="19" spans="1:5" x14ac:dyDescent="0.35">
      <c r="A19" s="6">
        <v>41001.463194444441</v>
      </c>
      <c r="B19" s="3">
        <v>-1</v>
      </c>
      <c r="C19" s="3">
        <f>WEEKDAY(Tableau2[[#This Row],[Horodatage]],2)</f>
        <v>1</v>
      </c>
      <c r="D19" s="3">
        <f>INT(MOD(Tableau2[[#This Row],[Horodatage]],1)*24)</f>
        <v>11</v>
      </c>
      <c r="E19">
        <f>SUM(B$2:B19)</f>
        <v>12</v>
      </c>
    </row>
    <row r="20" spans="1:5" x14ac:dyDescent="0.35">
      <c r="A20" s="4">
        <v>41001.465277777781</v>
      </c>
      <c r="B20" s="3">
        <v>1</v>
      </c>
      <c r="C20" s="3">
        <f>WEEKDAY(Tableau2[[#This Row],[Horodatage]],2)</f>
        <v>1</v>
      </c>
      <c r="D20" s="3">
        <f>INT(MOD(Tableau2[[#This Row],[Horodatage]],1)*24)</f>
        <v>11</v>
      </c>
      <c r="E20">
        <f>SUM(B$2:B20)</f>
        <v>13</v>
      </c>
    </row>
    <row r="21" spans="1:5" x14ac:dyDescent="0.35">
      <c r="A21" s="4">
        <v>41001.46875</v>
      </c>
      <c r="B21" s="3">
        <v>1</v>
      </c>
      <c r="C21" s="3">
        <f>WEEKDAY(Tableau2[[#This Row],[Horodatage]],2)</f>
        <v>1</v>
      </c>
      <c r="D21" s="3">
        <f>INT(MOD(Tableau2[[#This Row],[Horodatage]],1)*24)</f>
        <v>11</v>
      </c>
      <c r="E21">
        <f>SUM(B$2:B21)</f>
        <v>14</v>
      </c>
    </row>
    <row r="22" spans="1:5" x14ac:dyDescent="0.35">
      <c r="A22" s="6">
        <v>41001.472916666666</v>
      </c>
      <c r="B22" s="3">
        <v>-1</v>
      </c>
      <c r="C22" s="3">
        <f>WEEKDAY(Tableau2[[#This Row],[Horodatage]],2)</f>
        <v>1</v>
      </c>
      <c r="D22" s="3">
        <f>INT(MOD(Tableau2[[#This Row],[Horodatage]],1)*24)</f>
        <v>11</v>
      </c>
      <c r="E22">
        <f>SUM(B$2:B22)</f>
        <v>13</v>
      </c>
    </row>
    <row r="23" spans="1:5" x14ac:dyDescent="0.35">
      <c r="A23" s="4">
        <v>41001.474305555559</v>
      </c>
      <c r="B23" s="3">
        <v>1</v>
      </c>
      <c r="C23" s="3">
        <f>WEEKDAY(Tableau2[[#This Row],[Horodatage]],2)</f>
        <v>1</v>
      </c>
      <c r="D23" s="3">
        <f>INT(MOD(Tableau2[[#This Row],[Horodatage]],1)*24)</f>
        <v>11</v>
      </c>
      <c r="E23">
        <f>SUM(B$2:B23)</f>
        <v>14</v>
      </c>
    </row>
    <row r="24" spans="1:5" x14ac:dyDescent="0.35">
      <c r="A24" s="4">
        <v>41001.478472222225</v>
      </c>
      <c r="B24" s="3">
        <v>1</v>
      </c>
      <c r="C24" s="3">
        <f>WEEKDAY(Tableau2[[#This Row],[Horodatage]],2)</f>
        <v>1</v>
      </c>
      <c r="D24" s="3">
        <f>INT(MOD(Tableau2[[#This Row],[Horodatage]],1)*24)</f>
        <v>11</v>
      </c>
      <c r="E24">
        <f>SUM(B$2:B24)</f>
        <v>15</v>
      </c>
    </row>
    <row r="25" spans="1:5" x14ac:dyDescent="0.35">
      <c r="A25" s="4">
        <v>41001.48333333333</v>
      </c>
      <c r="B25" s="3">
        <v>1</v>
      </c>
      <c r="C25" s="3">
        <f>WEEKDAY(Tableau2[[#This Row],[Horodatage]],2)</f>
        <v>1</v>
      </c>
      <c r="D25" s="3">
        <f>INT(MOD(Tableau2[[#This Row],[Horodatage]],1)*24)</f>
        <v>11</v>
      </c>
      <c r="E25">
        <f>SUM(B$2:B25)</f>
        <v>16</v>
      </c>
    </row>
    <row r="26" spans="1:5" x14ac:dyDescent="0.35">
      <c r="A26" s="4">
        <v>41001.488194444442</v>
      </c>
      <c r="B26" s="3">
        <v>1</v>
      </c>
      <c r="C26" s="3">
        <f>WEEKDAY(Tableau2[[#This Row],[Horodatage]],2)</f>
        <v>1</v>
      </c>
      <c r="D26" s="3">
        <f>INT(MOD(Tableau2[[#This Row],[Horodatage]],1)*24)</f>
        <v>11</v>
      </c>
      <c r="E26">
        <f>SUM(B$2:B26)</f>
        <v>17</v>
      </c>
    </row>
    <row r="27" spans="1:5" x14ac:dyDescent="0.35">
      <c r="A27" s="4">
        <v>41001.493750000001</v>
      </c>
      <c r="B27" s="3">
        <v>1</v>
      </c>
      <c r="C27" s="3">
        <f>WEEKDAY(Tableau2[[#This Row],[Horodatage]],2)</f>
        <v>1</v>
      </c>
      <c r="D27" s="3">
        <f>INT(MOD(Tableau2[[#This Row],[Horodatage]],1)*24)</f>
        <v>11</v>
      </c>
      <c r="E27">
        <f>SUM(B$2:B27)</f>
        <v>18</v>
      </c>
    </row>
    <row r="28" spans="1:5" x14ac:dyDescent="0.35">
      <c r="A28" s="6">
        <v>41001.496527777781</v>
      </c>
      <c r="B28" s="3">
        <v>-1</v>
      </c>
      <c r="C28" s="3">
        <f>WEEKDAY(Tableau2[[#This Row],[Horodatage]],2)</f>
        <v>1</v>
      </c>
      <c r="D28" s="3">
        <f>INT(MOD(Tableau2[[#This Row],[Horodatage]],1)*24)</f>
        <v>11</v>
      </c>
      <c r="E28">
        <f>SUM(B$2:B28)</f>
        <v>17</v>
      </c>
    </row>
    <row r="29" spans="1:5" x14ac:dyDescent="0.35">
      <c r="A29" s="4">
        <v>41001.497916666667</v>
      </c>
      <c r="B29" s="3">
        <v>1</v>
      </c>
      <c r="C29" s="3">
        <f>WEEKDAY(Tableau2[[#This Row],[Horodatage]],2)</f>
        <v>1</v>
      </c>
      <c r="D29" s="3">
        <f>INT(MOD(Tableau2[[#This Row],[Horodatage]],1)*24)</f>
        <v>11</v>
      </c>
      <c r="E29">
        <f>SUM(B$2:B29)</f>
        <v>18</v>
      </c>
    </row>
    <row r="30" spans="1:5" x14ac:dyDescent="0.35">
      <c r="A30" s="6">
        <v>41001.500694444447</v>
      </c>
      <c r="B30" s="3">
        <v>-1</v>
      </c>
      <c r="C30" s="3">
        <f>WEEKDAY(Tableau2[[#This Row],[Horodatage]],2)</f>
        <v>1</v>
      </c>
      <c r="D30" s="3">
        <f>INT(MOD(Tableau2[[#This Row],[Horodatage]],1)*24)</f>
        <v>12</v>
      </c>
      <c r="E30">
        <f>SUM(B$2:B30)</f>
        <v>17</v>
      </c>
    </row>
    <row r="31" spans="1:5" x14ac:dyDescent="0.35">
      <c r="A31" s="6">
        <v>41001.507638888892</v>
      </c>
      <c r="B31" s="3">
        <v>-1</v>
      </c>
      <c r="C31" s="3">
        <f>WEEKDAY(Tableau2[[#This Row],[Horodatage]],2)</f>
        <v>1</v>
      </c>
      <c r="D31" s="3">
        <f>INT(MOD(Tableau2[[#This Row],[Horodatage]],1)*24)</f>
        <v>12</v>
      </c>
      <c r="E31">
        <f>SUM(B$2:B31)</f>
        <v>16</v>
      </c>
    </row>
    <row r="32" spans="1:5" x14ac:dyDescent="0.35">
      <c r="A32" s="4">
        <v>41001.509722222225</v>
      </c>
      <c r="B32" s="3">
        <v>1</v>
      </c>
      <c r="C32" s="3">
        <f>WEEKDAY(Tableau2[[#This Row],[Horodatage]],2)</f>
        <v>1</v>
      </c>
      <c r="D32" s="3">
        <f>INT(MOD(Tableau2[[#This Row],[Horodatage]],1)*24)</f>
        <v>12</v>
      </c>
      <c r="E32">
        <f>SUM(B$2:B32)</f>
        <v>17</v>
      </c>
    </row>
    <row r="33" spans="1:5" x14ac:dyDescent="0.35">
      <c r="A33" s="6">
        <v>41001.509722222225</v>
      </c>
      <c r="B33" s="3">
        <v>-1</v>
      </c>
      <c r="C33" s="3">
        <f>WEEKDAY(Tableau2[[#This Row],[Horodatage]],2)</f>
        <v>1</v>
      </c>
      <c r="D33" s="3">
        <f>INT(MOD(Tableau2[[#This Row],[Horodatage]],1)*24)</f>
        <v>12</v>
      </c>
      <c r="E33">
        <f>SUM(B$2:B33)</f>
        <v>16</v>
      </c>
    </row>
    <row r="34" spans="1:5" x14ac:dyDescent="0.35">
      <c r="A34" s="6">
        <v>41001.513194444444</v>
      </c>
      <c r="B34" s="3">
        <v>-1</v>
      </c>
      <c r="C34" s="3">
        <f>WEEKDAY(Tableau2[[#This Row],[Horodatage]],2)</f>
        <v>1</v>
      </c>
      <c r="D34" s="3">
        <f>INT(MOD(Tableau2[[#This Row],[Horodatage]],1)*24)</f>
        <v>12</v>
      </c>
      <c r="E34">
        <f>SUM(B$2:B34)</f>
        <v>15</v>
      </c>
    </row>
    <row r="35" spans="1:5" x14ac:dyDescent="0.35">
      <c r="A35" s="4">
        <v>41001.519444444442</v>
      </c>
      <c r="B35" s="3">
        <v>1</v>
      </c>
      <c r="C35" s="3">
        <f>WEEKDAY(Tableau2[[#This Row],[Horodatage]],2)</f>
        <v>1</v>
      </c>
      <c r="D35" s="3">
        <f>INT(MOD(Tableau2[[#This Row],[Horodatage]],1)*24)</f>
        <v>12</v>
      </c>
      <c r="E35">
        <f>SUM(B$2:B35)</f>
        <v>16</v>
      </c>
    </row>
    <row r="36" spans="1:5" x14ac:dyDescent="0.35">
      <c r="A36" s="4">
        <v>41001.521527777775</v>
      </c>
      <c r="B36" s="3">
        <v>1</v>
      </c>
      <c r="C36" s="3">
        <f>WEEKDAY(Tableau2[[#This Row],[Horodatage]],2)</f>
        <v>1</v>
      </c>
      <c r="D36" s="3">
        <f>INT(MOD(Tableau2[[#This Row],[Horodatage]],1)*24)</f>
        <v>12</v>
      </c>
      <c r="E36">
        <f>SUM(B$2:B36)</f>
        <v>17</v>
      </c>
    </row>
    <row r="37" spans="1:5" x14ac:dyDescent="0.35">
      <c r="A37" s="4">
        <v>41001.527777777781</v>
      </c>
      <c r="B37" s="3">
        <v>1</v>
      </c>
      <c r="C37" s="3">
        <f>WEEKDAY(Tableau2[[#This Row],[Horodatage]],2)</f>
        <v>1</v>
      </c>
      <c r="D37" s="3">
        <f>INT(MOD(Tableau2[[#This Row],[Horodatage]],1)*24)</f>
        <v>12</v>
      </c>
      <c r="E37">
        <f>SUM(B$2:B37)</f>
        <v>18</v>
      </c>
    </row>
    <row r="38" spans="1:5" x14ac:dyDescent="0.35">
      <c r="A38" s="6">
        <v>41001.527777777781</v>
      </c>
      <c r="B38" s="3">
        <v>-1</v>
      </c>
      <c r="C38" s="3">
        <f>WEEKDAY(Tableau2[[#This Row],[Horodatage]],2)</f>
        <v>1</v>
      </c>
      <c r="D38" s="3">
        <f>INT(MOD(Tableau2[[#This Row],[Horodatage]],1)*24)</f>
        <v>12</v>
      </c>
      <c r="E38">
        <f>SUM(B$2:B38)</f>
        <v>17</v>
      </c>
    </row>
    <row r="39" spans="1:5" x14ac:dyDescent="0.35">
      <c r="A39" s="6">
        <v>41001.529166666667</v>
      </c>
      <c r="B39" s="3">
        <v>-1</v>
      </c>
      <c r="C39" s="3">
        <f>WEEKDAY(Tableau2[[#This Row],[Horodatage]],2)</f>
        <v>1</v>
      </c>
      <c r="D39" s="3">
        <f>INT(MOD(Tableau2[[#This Row],[Horodatage]],1)*24)</f>
        <v>12</v>
      </c>
      <c r="E39">
        <f>SUM(B$2:B39)</f>
        <v>16</v>
      </c>
    </row>
    <row r="40" spans="1:5" x14ac:dyDescent="0.35">
      <c r="A40" s="6">
        <v>41001.529166666667</v>
      </c>
      <c r="B40" s="3">
        <v>-1</v>
      </c>
      <c r="C40" s="3">
        <f>WEEKDAY(Tableau2[[#This Row],[Horodatage]],2)</f>
        <v>1</v>
      </c>
      <c r="D40" s="3">
        <f>INT(MOD(Tableau2[[#This Row],[Horodatage]],1)*24)</f>
        <v>12</v>
      </c>
      <c r="E40">
        <f>SUM(B$2:B40)</f>
        <v>15</v>
      </c>
    </row>
    <row r="41" spans="1:5" x14ac:dyDescent="0.35">
      <c r="A41" s="6">
        <v>41001.529166666667</v>
      </c>
      <c r="B41" s="3">
        <v>-1</v>
      </c>
      <c r="C41" s="3">
        <f>WEEKDAY(Tableau2[[#This Row],[Horodatage]],2)</f>
        <v>1</v>
      </c>
      <c r="D41" s="3">
        <f>INT(MOD(Tableau2[[#This Row],[Horodatage]],1)*24)</f>
        <v>12</v>
      </c>
      <c r="E41">
        <f>SUM(B$2:B41)</f>
        <v>14</v>
      </c>
    </row>
    <row r="42" spans="1:5" x14ac:dyDescent="0.35">
      <c r="A42" s="4">
        <v>41001.531944444447</v>
      </c>
      <c r="B42" s="3">
        <v>1</v>
      </c>
      <c r="C42" s="3">
        <f>WEEKDAY(Tableau2[[#This Row],[Horodatage]],2)</f>
        <v>1</v>
      </c>
      <c r="D42" s="3">
        <f>INT(MOD(Tableau2[[#This Row],[Horodatage]],1)*24)</f>
        <v>12</v>
      </c>
      <c r="E42">
        <f>SUM(B$2:B42)</f>
        <v>15</v>
      </c>
    </row>
    <row r="43" spans="1:5" x14ac:dyDescent="0.35">
      <c r="A43" s="4">
        <v>41001.538888888892</v>
      </c>
      <c r="B43" s="3">
        <v>1</v>
      </c>
      <c r="C43" s="3">
        <f>WEEKDAY(Tableau2[[#This Row],[Horodatage]],2)</f>
        <v>1</v>
      </c>
      <c r="D43" s="3">
        <f>INT(MOD(Tableau2[[#This Row],[Horodatage]],1)*24)</f>
        <v>12</v>
      </c>
      <c r="E43">
        <f>SUM(B$2:B43)</f>
        <v>16</v>
      </c>
    </row>
    <row r="44" spans="1:5" x14ac:dyDescent="0.35">
      <c r="A44" s="6">
        <v>41001.540972222225</v>
      </c>
      <c r="B44" s="3">
        <v>-1</v>
      </c>
      <c r="C44" s="3">
        <f>WEEKDAY(Tableau2[[#This Row],[Horodatage]],2)</f>
        <v>1</v>
      </c>
      <c r="D44" s="3">
        <f>INT(MOD(Tableau2[[#This Row],[Horodatage]],1)*24)</f>
        <v>12</v>
      </c>
      <c r="E44">
        <f>SUM(B$2:B44)</f>
        <v>15</v>
      </c>
    </row>
    <row r="45" spans="1:5" x14ac:dyDescent="0.35">
      <c r="A45" s="4">
        <v>41001.543749999997</v>
      </c>
      <c r="B45" s="3">
        <v>1</v>
      </c>
      <c r="C45" s="3">
        <f>WEEKDAY(Tableau2[[#This Row],[Horodatage]],2)</f>
        <v>1</v>
      </c>
      <c r="D45" s="3">
        <f>INT(MOD(Tableau2[[#This Row],[Horodatage]],1)*24)</f>
        <v>13</v>
      </c>
      <c r="E45">
        <f>SUM(B$2:B45)</f>
        <v>16</v>
      </c>
    </row>
    <row r="46" spans="1:5" x14ac:dyDescent="0.35">
      <c r="A46" s="6">
        <v>41001.54583333333</v>
      </c>
      <c r="B46" s="3">
        <v>-1</v>
      </c>
      <c r="C46" s="3">
        <f>WEEKDAY(Tableau2[[#This Row],[Horodatage]],2)</f>
        <v>1</v>
      </c>
      <c r="D46" s="3">
        <f>INT(MOD(Tableau2[[#This Row],[Horodatage]],1)*24)</f>
        <v>13</v>
      </c>
      <c r="E46">
        <f>SUM(B$2:B46)</f>
        <v>15</v>
      </c>
    </row>
    <row r="47" spans="1:5" x14ac:dyDescent="0.35">
      <c r="A47" s="4">
        <v>41001.553472222222</v>
      </c>
      <c r="B47" s="3">
        <v>1</v>
      </c>
      <c r="C47" s="3">
        <f>WEEKDAY(Tableau2[[#This Row],[Horodatage]],2)</f>
        <v>1</v>
      </c>
      <c r="D47" s="3">
        <f>INT(MOD(Tableau2[[#This Row],[Horodatage]],1)*24)</f>
        <v>13</v>
      </c>
      <c r="E47">
        <f>SUM(B$2:B47)</f>
        <v>16</v>
      </c>
    </row>
    <row r="48" spans="1:5" x14ac:dyDescent="0.35">
      <c r="A48" s="6">
        <v>41001.553472222222</v>
      </c>
      <c r="B48" s="3">
        <v>-1</v>
      </c>
      <c r="C48" s="3">
        <f>WEEKDAY(Tableau2[[#This Row],[Horodatage]],2)</f>
        <v>1</v>
      </c>
      <c r="D48" s="3">
        <f>INT(MOD(Tableau2[[#This Row],[Horodatage]],1)*24)</f>
        <v>13</v>
      </c>
      <c r="E48">
        <f>SUM(B$2:B48)</f>
        <v>15</v>
      </c>
    </row>
    <row r="49" spans="1:5" x14ac:dyDescent="0.35">
      <c r="A49" s="6">
        <v>41001.554166666669</v>
      </c>
      <c r="B49" s="3">
        <v>-1</v>
      </c>
      <c r="C49" s="3">
        <f>WEEKDAY(Tableau2[[#This Row],[Horodatage]],2)</f>
        <v>1</v>
      </c>
      <c r="D49" s="3">
        <f>INT(MOD(Tableau2[[#This Row],[Horodatage]],1)*24)</f>
        <v>13</v>
      </c>
      <c r="E49">
        <f>SUM(B$2:B49)</f>
        <v>14</v>
      </c>
    </row>
    <row r="50" spans="1:5" x14ac:dyDescent="0.35">
      <c r="A50" s="6">
        <v>41001.560416666667</v>
      </c>
      <c r="B50" s="3">
        <v>-1</v>
      </c>
      <c r="C50" s="3">
        <f>WEEKDAY(Tableau2[[#This Row],[Horodatage]],2)</f>
        <v>1</v>
      </c>
      <c r="D50" s="3">
        <f>INT(MOD(Tableau2[[#This Row],[Horodatage]],1)*24)</f>
        <v>13</v>
      </c>
      <c r="E50">
        <f>SUM(B$2:B50)</f>
        <v>13</v>
      </c>
    </row>
    <row r="51" spans="1:5" x14ac:dyDescent="0.35">
      <c r="A51" s="6">
        <v>41001.561805555553</v>
      </c>
      <c r="B51" s="3">
        <v>-1</v>
      </c>
      <c r="C51" s="3">
        <f>WEEKDAY(Tableau2[[#This Row],[Horodatage]],2)</f>
        <v>1</v>
      </c>
      <c r="D51" s="3">
        <f>INT(MOD(Tableau2[[#This Row],[Horodatage]],1)*24)</f>
        <v>13</v>
      </c>
      <c r="E51">
        <f>SUM(B$2:B51)</f>
        <v>12</v>
      </c>
    </row>
    <row r="52" spans="1:5" x14ac:dyDescent="0.35">
      <c r="A52" s="4">
        <v>41001.563194444447</v>
      </c>
      <c r="B52" s="3">
        <v>1</v>
      </c>
      <c r="C52" s="3">
        <f>WEEKDAY(Tableau2[[#This Row],[Horodatage]],2)</f>
        <v>1</v>
      </c>
      <c r="D52" s="3">
        <f>INT(MOD(Tableau2[[#This Row],[Horodatage]],1)*24)</f>
        <v>13</v>
      </c>
      <c r="E52">
        <f>SUM(B$2:B52)</f>
        <v>13</v>
      </c>
    </row>
    <row r="53" spans="1:5" x14ac:dyDescent="0.35">
      <c r="A53" s="4">
        <v>41001.569444444445</v>
      </c>
      <c r="B53" s="3">
        <v>1</v>
      </c>
      <c r="C53" s="3">
        <f>WEEKDAY(Tableau2[[#This Row],[Horodatage]],2)</f>
        <v>1</v>
      </c>
      <c r="D53" s="3">
        <f>INT(MOD(Tableau2[[#This Row],[Horodatage]],1)*24)</f>
        <v>13</v>
      </c>
      <c r="E53">
        <f>SUM(B$2:B53)</f>
        <v>14</v>
      </c>
    </row>
    <row r="54" spans="1:5" x14ac:dyDescent="0.35">
      <c r="A54" s="4">
        <v>41001.582638888889</v>
      </c>
      <c r="B54" s="3">
        <v>1</v>
      </c>
      <c r="C54" s="3">
        <f>WEEKDAY(Tableau2[[#This Row],[Horodatage]],2)</f>
        <v>1</v>
      </c>
      <c r="D54" s="3">
        <f>INT(MOD(Tableau2[[#This Row],[Horodatage]],1)*24)</f>
        <v>13</v>
      </c>
      <c r="E54">
        <f>SUM(B$2:B54)</f>
        <v>15</v>
      </c>
    </row>
    <row r="55" spans="1:5" x14ac:dyDescent="0.35">
      <c r="A55" s="4">
        <v>41001.588194444441</v>
      </c>
      <c r="B55" s="3">
        <v>1</v>
      </c>
      <c r="C55" s="3">
        <f>WEEKDAY(Tableau2[[#This Row],[Horodatage]],2)</f>
        <v>1</v>
      </c>
      <c r="D55" s="3">
        <f>INT(MOD(Tableau2[[#This Row],[Horodatage]],1)*24)</f>
        <v>14</v>
      </c>
      <c r="E55">
        <f>SUM(B$2:B55)</f>
        <v>16</v>
      </c>
    </row>
    <row r="56" spans="1:5" x14ac:dyDescent="0.35">
      <c r="A56" s="6">
        <v>41001.595138888886</v>
      </c>
      <c r="B56" s="3">
        <v>-1</v>
      </c>
      <c r="C56" s="3">
        <f>WEEKDAY(Tableau2[[#This Row],[Horodatage]],2)</f>
        <v>1</v>
      </c>
      <c r="D56" s="3">
        <f>INT(MOD(Tableau2[[#This Row],[Horodatage]],1)*24)</f>
        <v>14</v>
      </c>
      <c r="E56">
        <f>SUM(B$2:B56)</f>
        <v>15</v>
      </c>
    </row>
    <row r="57" spans="1:5" x14ac:dyDescent="0.35">
      <c r="A57" s="4">
        <v>41001.595833333333</v>
      </c>
      <c r="B57" s="3">
        <v>1</v>
      </c>
      <c r="C57" s="3">
        <f>WEEKDAY(Tableau2[[#This Row],[Horodatage]],2)</f>
        <v>1</v>
      </c>
      <c r="D57" s="3">
        <f>INT(MOD(Tableau2[[#This Row],[Horodatage]],1)*24)</f>
        <v>14</v>
      </c>
      <c r="E57">
        <f>SUM(B$2:B57)</f>
        <v>16</v>
      </c>
    </row>
    <row r="58" spans="1:5" x14ac:dyDescent="0.35">
      <c r="A58" s="6">
        <v>41001.595833333333</v>
      </c>
      <c r="B58" s="3">
        <v>-1</v>
      </c>
      <c r="C58" s="3">
        <f>WEEKDAY(Tableau2[[#This Row],[Horodatage]],2)</f>
        <v>1</v>
      </c>
      <c r="D58" s="3">
        <f>INT(MOD(Tableau2[[#This Row],[Horodatage]],1)*24)</f>
        <v>14</v>
      </c>
      <c r="E58">
        <f>SUM(B$2:B58)</f>
        <v>15</v>
      </c>
    </row>
    <row r="59" spans="1:5" x14ac:dyDescent="0.35">
      <c r="A59" s="4">
        <v>41001.602083333331</v>
      </c>
      <c r="B59" s="3">
        <v>1</v>
      </c>
      <c r="C59" s="3">
        <f>WEEKDAY(Tableau2[[#This Row],[Horodatage]],2)</f>
        <v>1</v>
      </c>
      <c r="D59" s="3">
        <f>INT(MOD(Tableau2[[#This Row],[Horodatage]],1)*24)</f>
        <v>14</v>
      </c>
      <c r="E59">
        <f>SUM(B$2:B59)</f>
        <v>16</v>
      </c>
    </row>
    <row r="60" spans="1:5" x14ac:dyDescent="0.35">
      <c r="A60" s="4">
        <v>41001.607638888891</v>
      </c>
      <c r="B60" s="3">
        <v>1</v>
      </c>
      <c r="C60" s="3">
        <f>WEEKDAY(Tableau2[[#This Row],[Horodatage]],2)</f>
        <v>1</v>
      </c>
      <c r="D60" s="3">
        <f>INT(MOD(Tableau2[[#This Row],[Horodatage]],1)*24)</f>
        <v>14</v>
      </c>
      <c r="E60">
        <f>SUM(B$2:B60)</f>
        <v>17</v>
      </c>
    </row>
    <row r="61" spans="1:5" x14ac:dyDescent="0.35">
      <c r="A61" s="6">
        <v>41001.623611111114</v>
      </c>
      <c r="B61" s="3">
        <v>-1</v>
      </c>
      <c r="C61" s="3">
        <f>WEEKDAY(Tableau2[[#This Row],[Horodatage]],2)</f>
        <v>1</v>
      </c>
      <c r="D61" s="3">
        <f>INT(MOD(Tableau2[[#This Row],[Horodatage]],1)*24)</f>
        <v>14</v>
      </c>
      <c r="E61">
        <f>SUM(B$2:B61)</f>
        <v>16</v>
      </c>
    </row>
    <row r="62" spans="1:5" x14ac:dyDescent="0.35">
      <c r="A62" s="4">
        <v>41001.625694444447</v>
      </c>
      <c r="B62" s="3">
        <v>1</v>
      </c>
      <c r="C62" s="3">
        <f>WEEKDAY(Tableau2[[#This Row],[Horodatage]],2)</f>
        <v>1</v>
      </c>
      <c r="D62" s="3">
        <f>INT(MOD(Tableau2[[#This Row],[Horodatage]],1)*24)</f>
        <v>15</v>
      </c>
      <c r="E62">
        <f>SUM(B$2:B62)</f>
        <v>17</v>
      </c>
    </row>
    <row r="63" spans="1:5" x14ac:dyDescent="0.35">
      <c r="A63" s="4">
        <v>41001.634722222225</v>
      </c>
      <c r="B63" s="3">
        <v>1</v>
      </c>
      <c r="C63" s="3">
        <f>WEEKDAY(Tableau2[[#This Row],[Horodatage]],2)</f>
        <v>1</v>
      </c>
      <c r="D63" s="3">
        <f>INT(MOD(Tableau2[[#This Row],[Horodatage]],1)*24)</f>
        <v>15</v>
      </c>
      <c r="E63">
        <f>SUM(B$2:B63)</f>
        <v>18</v>
      </c>
    </row>
    <row r="64" spans="1:5" x14ac:dyDescent="0.35">
      <c r="A64" s="6">
        <v>41001.634722222225</v>
      </c>
      <c r="B64" s="3">
        <v>-1</v>
      </c>
      <c r="C64" s="3">
        <f>WEEKDAY(Tableau2[[#This Row],[Horodatage]],2)</f>
        <v>1</v>
      </c>
      <c r="D64" s="3">
        <f>INT(MOD(Tableau2[[#This Row],[Horodatage]],1)*24)</f>
        <v>15</v>
      </c>
      <c r="E64">
        <f>SUM(B$2:B64)</f>
        <v>17</v>
      </c>
    </row>
    <row r="65" spans="1:5" x14ac:dyDescent="0.35">
      <c r="A65" s="6">
        <v>41001.647916666669</v>
      </c>
      <c r="B65" s="3">
        <v>-1</v>
      </c>
      <c r="C65" s="3">
        <f>WEEKDAY(Tableau2[[#This Row],[Horodatage]],2)</f>
        <v>1</v>
      </c>
      <c r="D65" s="3">
        <f>INT(MOD(Tableau2[[#This Row],[Horodatage]],1)*24)</f>
        <v>15</v>
      </c>
      <c r="E65">
        <f>SUM(B$2:B65)</f>
        <v>16</v>
      </c>
    </row>
    <row r="66" spans="1:5" x14ac:dyDescent="0.35">
      <c r="A66" s="6">
        <v>41001.649305555555</v>
      </c>
      <c r="B66" s="3">
        <v>-1</v>
      </c>
      <c r="C66" s="3">
        <f>WEEKDAY(Tableau2[[#This Row],[Horodatage]],2)</f>
        <v>1</v>
      </c>
      <c r="D66" s="3">
        <f>INT(MOD(Tableau2[[#This Row],[Horodatage]],1)*24)</f>
        <v>15</v>
      </c>
      <c r="E66">
        <f>SUM(B$2:B66)</f>
        <v>15</v>
      </c>
    </row>
    <row r="67" spans="1:5" x14ac:dyDescent="0.35">
      <c r="A67" s="6">
        <v>41001.649305555555</v>
      </c>
      <c r="B67" s="3">
        <v>-1</v>
      </c>
      <c r="C67" s="3">
        <f>WEEKDAY(Tableau2[[#This Row],[Horodatage]],2)</f>
        <v>1</v>
      </c>
      <c r="D67" s="3">
        <f>INT(MOD(Tableau2[[#This Row],[Horodatage]],1)*24)</f>
        <v>15</v>
      </c>
      <c r="E67">
        <f>SUM(B$2:B67)</f>
        <v>14</v>
      </c>
    </row>
    <row r="68" spans="1:5" x14ac:dyDescent="0.35">
      <c r="A68" s="6">
        <v>41001.65</v>
      </c>
      <c r="B68" s="3">
        <v>-1</v>
      </c>
      <c r="C68" s="3">
        <f>WEEKDAY(Tableau2[[#This Row],[Horodatage]],2)</f>
        <v>1</v>
      </c>
      <c r="D68" s="3">
        <f>INT(MOD(Tableau2[[#This Row],[Horodatage]],1)*24)</f>
        <v>15</v>
      </c>
      <c r="E68">
        <f>SUM(B$2:B68)</f>
        <v>13</v>
      </c>
    </row>
    <row r="69" spans="1:5" x14ac:dyDescent="0.35">
      <c r="A69" s="6">
        <v>41001.654861111114</v>
      </c>
      <c r="B69" s="3">
        <v>-1</v>
      </c>
      <c r="C69" s="3">
        <f>WEEKDAY(Tableau2[[#This Row],[Horodatage]],2)</f>
        <v>1</v>
      </c>
      <c r="D69" s="3">
        <f>INT(MOD(Tableau2[[#This Row],[Horodatage]],1)*24)</f>
        <v>15</v>
      </c>
      <c r="E69">
        <f>SUM(B$2:B69)</f>
        <v>12</v>
      </c>
    </row>
    <row r="70" spans="1:5" x14ac:dyDescent="0.35">
      <c r="A70" s="6">
        <v>41001.661111111112</v>
      </c>
      <c r="B70" s="3">
        <v>-1</v>
      </c>
      <c r="C70" s="3">
        <f>WEEKDAY(Tableau2[[#This Row],[Horodatage]],2)</f>
        <v>1</v>
      </c>
      <c r="D70" s="3">
        <f>INT(MOD(Tableau2[[#This Row],[Horodatage]],1)*24)</f>
        <v>15</v>
      </c>
      <c r="E70">
        <f>SUM(B$2:B70)</f>
        <v>11</v>
      </c>
    </row>
    <row r="71" spans="1:5" x14ac:dyDescent="0.35">
      <c r="A71" s="4">
        <v>41001.665277777778</v>
      </c>
      <c r="B71" s="3">
        <v>1</v>
      </c>
      <c r="C71" s="3">
        <f>WEEKDAY(Tableau2[[#This Row],[Horodatage]],2)</f>
        <v>1</v>
      </c>
      <c r="D71" s="3">
        <f>INT(MOD(Tableau2[[#This Row],[Horodatage]],1)*24)</f>
        <v>15</v>
      </c>
      <c r="E71">
        <f>SUM(B$2:B71)</f>
        <v>12</v>
      </c>
    </row>
    <row r="72" spans="1:5" x14ac:dyDescent="0.35">
      <c r="A72" s="4">
        <v>41001.672222222223</v>
      </c>
      <c r="B72" s="3">
        <v>1</v>
      </c>
      <c r="C72" s="3">
        <f>WEEKDAY(Tableau2[[#This Row],[Horodatage]],2)</f>
        <v>1</v>
      </c>
      <c r="D72" s="3">
        <f>INT(MOD(Tableau2[[#This Row],[Horodatage]],1)*24)</f>
        <v>16</v>
      </c>
      <c r="E72">
        <f>SUM(B$2:B72)</f>
        <v>13</v>
      </c>
    </row>
    <row r="73" spans="1:5" x14ac:dyDescent="0.35">
      <c r="A73" s="4">
        <v>41001.677083333336</v>
      </c>
      <c r="B73" s="3">
        <v>1</v>
      </c>
      <c r="C73" s="3">
        <f>WEEKDAY(Tableau2[[#This Row],[Horodatage]],2)</f>
        <v>1</v>
      </c>
      <c r="D73" s="3">
        <f>INT(MOD(Tableau2[[#This Row],[Horodatage]],1)*24)</f>
        <v>16</v>
      </c>
      <c r="E73">
        <f>SUM(B$2:B73)</f>
        <v>14</v>
      </c>
    </row>
    <row r="74" spans="1:5" x14ac:dyDescent="0.35">
      <c r="A74" s="6">
        <v>41001.684027777781</v>
      </c>
      <c r="B74" s="3">
        <v>-1</v>
      </c>
      <c r="C74" s="3">
        <f>WEEKDAY(Tableau2[[#This Row],[Horodatage]],2)</f>
        <v>1</v>
      </c>
      <c r="D74" s="3">
        <f>INT(MOD(Tableau2[[#This Row],[Horodatage]],1)*24)</f>
        <v>16</v>
      </c>
      <c r="E74">
        <f>SUM(B$2:B74)</f>
        <v>13</v>
      </c>
    </row>
    <row r="75" spans="1:5" x14ac:dyDescent="0.35">
      <c r="A75" s="6">
        <v>41001.684027777781</v>
      </c>
      <c r="B75" s="3">
        <v>-1</v>
      </c>
      <c r="C75" s="3">
        <f>WEEKDAY(Tableau2[[#This Row],[Horodatage]],2)</f>
        <v>1</v>
      </c>
      <c r="D75" s="3">
        <f>INT(MOD(Tableau2[[#This Row],[Horodatage]],1)*24)</f>
        <v>16</v>
      </c>
      <c r="E75">
        <f>SUM(B$2:B75)</f>
        <v>12</v>
      </c>
    </row>
    <row r="76" spans="1:5" x14ac:dyDescent="0.35">
      <c r="A76" s="6">
        <v>41001.685416666667</v>
      </c>
      <c r="B76" s="3">
        <v>-1</v>
      </c>
      <c r="C76" s="3">
        <f>WEEKDAY(Tableau2[[#This Row],[Horodatage]],2)</f>
        <v>1</v>
      </c>
      <c r="D76" s="3">
        <f>INT(MOD(Tableau2[[#This Row],[Horodatage]],1)*24)</f>
        <v>16</v>
      </c>
      <c r="E76">
        <f>SUM(B$2:B76)</f>
        <v>11</v>
      </c>
    </row>
    <row r="77" spans="1:5" x14ac:dyDescent="0.35">
      <c r="A77" s="4">
        <v>41001.692361111112</v>
      </c>
      <c r="B77" s="3">
        <v>1</v>
      </c>
      <c r="C77" s="3">
        <f>WEEKDAY(Tableau2[[#This Row],[Horodatage]],2)</f>
        <v>1</v>
      </c>
      <c r="D77" s="3">
        <f>INT(MOD(Tableau2[[#This Row],[Horodatage]],1)*24)</f>
        <v>16</v>
      </c>
      <c r="E77">
        <f>SUM(B$2:B77)</f>
        <v>12</v>
      </c>
    </row>
    <row r="78" spans="1:5" x14ac:dyDescent="0.35">
      <c r="A78" s="6">
        <v>41001.699305555558</v>
      </c>
      <c r="B78" s="3">
        <v>-1</v>
      </c>
      <c r="C78" s="3">
        <f>WEEKDAY(Tableau2[[#This Row],[Horodatage]],2)</f>
        <v>1</v>
      </c>
      <c r="D78" s="3">
        <f>INT(MOD(Tableau2[[#This Row],[Horodatage]],1)*24)</f>
        <v>16</v>
      </c>
      <c r="E78">
        <f>SUM(B$2:B78)</f>
        <v>11</v>
      </c>
    </row>
    <row r="79" spans="1:5" x14ac:dyDescent="0.35">
      <c r="A79" s="4">
        <v>41001.713194444441</v>
      </c>
      <c r="B79" s="3">
        <v>1</v>
      </c>
      <c r="C79" s="3">
        <f>WEEKDAY(Tableau2[[#This Row],[Horodatage]],2)</f>
        <v>1</v>
      </c>
      <c r="D79" s="3">
        <f>INT(MOD(Tableau2[[#This Row],[Horodatage]],1)*24)</f>
        <v>17</v>
      </c>
      <c r="E79">
        <f>SUM(B$2:B79)</f>
        <v>12</v>
      </c>
    </row>
    <row r="80" spans="1:5" x14ac:dyDescent="0.35">
      <c r="A80" s="6">
        <v>41001.714583333334</v>
      </c>
      <c r="B80" s="3">
        <v>-1</v>
      </c>
      <c r="C80" s="3">
        <f>WEEKDAY(Tableau2[[#This Row],[Horodatage]],2)</f>
        <v>1</v>
      </c>
      <c r="D80" s="3">
        <f>INT(MOD(Tableau2[[#This Row],[Horodatage]],1)*24)</f>
        <v>17</v>
      </c>
      <c r="E80">
        <f>SUM(B$2:B80)</f>
        <v>11</v>
      </c>
    </row>
    <row r="81" spans="1:5" x14ac:dyDescent="0.35">
      <c r="A81" s="6">
        <v>41001.71875</v>
      </c>
      <c r="B81" s="3">
        <v>-1</v>
      </c>
      <c r="C81" s="3">
        <f>WEEKDAY(Tableau2[[#This Row],[Horodatage]],2)</f>
        <v>1</v>
      </c>
      <c r="D81" s="3">
        <f>INT(MOD(Tableau2[[#This Row],[Horodatage]],1)*24)</f>
        <v>17</v>
      </c>
      <c r="E81">
        <f>SUM(B$2:B81)</f>
        <v>10</v>
      </c>
    </row>
    <row r="82" spans="1:5" x14ac:dyDescent="0.35">
      <c r="A82" s="4">
        <v>41001.724305555559</v>
      </c>
      <c r="B82" s="3">
        <v>1</v>
      </c>
      <c r="C82" s="3">
        <f>WEEKDAY(Tableau2[[#This Row],[Horodatage]],2)</f>
        <v>1</v>
      </c>
      <c r="D82" s="3">
        <f>INT(MOD(Tableau2[[#This Row],[Horodatage]],1)*24)</f>
        <v>17</v>
      </c>
      <c r="E82">
        <f>SUM(B$2:B82)</f>
        <v>11</v>
      </c>
    </row>
    <row r="83" spans="1:5" x14ac:dyDescent="0.35">
      <c r="A83" s="6">
        <v>41001.724999999999</v>
      </c>
      <c r="B83" s="3">
        <v>-1</v>
      </c>
      <c r="C83" s="3">
        <f>WEEKDAY(Tableau2[[#This Row],[Horodatage]],2)</f>
        <v>1</v>
      </c>
      <c r="D83" s="3">
        <f>INT(MOD(Tableau2[[#This Row],[Horodatage]],1)*24)</f>
        <v>17</v>
      </c>
      <c r="E83">
        <f>SUM(B$2:B83)</f>
        <v>10</v>
      </c>
    </row>
    <row r="84" spans="1:5" x14ac:dyDescent="0.35">
      <c r="A84" s="4">
        <v>41001.731249999997</v>
      </c>
      <c r="B84" s="3">
        <v>1</v>
      </c>
      <c r="C84" s="3">
        <f>WEEKDAY(Tableau2[[#This Row],[Horodatage]],2)</f>
        <v>1</v>
      </c>
      <c r="D84" s="3">
        <f>INT(MOD(Tableau2[[#This Row],[Horodatage]],1)*24)</f>
        <v>17</v>
      </c>
      <c r="E84">
        <f>SUM(B$2:B84)</f>
        <v>11</v>
      </c>
    </row>
    <row r="85" spans="1:5" x14ac:dyDescent="0.35">
      <c r="A85" s="6">
        <v>41001.731944444444</v>
      </c>
      <c r="B85" s="3">
        <v>-1</v>
      </c>
      <c r="C85" s="3">
        <f>WEEKDAY(Tableau2[[#This Row],[Horodatage]],2)</f>
        <v>1</v>
      </c>
      <c r="D85" s="3">
        <f>INT(MOD(Tableau2[[#This Row],[Horodatage]],1)*24)</f>
        <v>17</v>
      </c>
      <c r="E85">
        <f>SUM(B$2:B85)</f>
        <v>10</v>
      </c>
    </row>
    <row r="86" spans="1:5" x14ac:dyDescent="0.35">
      <c r="A86" s="4">
        <v>41001.736805555556</v>
      </c>
      <c r="B86" s="3">
        <v>1</v>
      </c>
      <c r="C86" s="3">
        <f>WEEKDAY(Tableau2[[#This Row],[Horodatage]],2)</f>
        <v>1</v>
      </c>
      <c r="D86" s="3">
        <f>INT(MOD(Tableau2[[#This Row],[Horodatage]],1)*24)</f>
        <v>17</v>
      </c>
      <c r="E86">
        <f>SUM(B$2:B86)</f>
        <v>11</v>
      </c>
    </row>
    <row r="87" spans="1:5" x14ac:dyDescent="0.35">
      <c r="A87" s="6">
        <v>41001.737500000003</v>
      </c>
      <c r="B87" s="3">
        <v>-1</v>
      </c>
      <c r="C87" s="3">
        <f>WEEKDAY(Tableau2[[#This Row],[Horodatage]],2)</f>
        <v>1</v>
      </c>
      <c r="D87" s="3">
        <f>INT(MOD(Tableau2[[#This Row],[Horodatage]],1)*24)</f>
        <v>17</v>
      </c>
      <c r="E87">
        <f>SUM(B$2:B87)</f>
        <v>10</v>
      </c>
    </row>
    <row r="88" spans="1:5" x14ac:dyDescent="0.35">
      <c r="A88" s="4">
        <v>41001.743750000001</v>
      </c>
      <c r="B88" s="3">
        <v>1</v>
      </c>
      <c r="C88" s="3">
        <f>WEEKDAY(Tableau2[[#This Row],[Horodatage]],2)</f>
        <v>1</v>
      </c>
      <c r="D88" s="3">
        <f>INT(MOD(Tableau2[[#This Row],[Horodatage]],1)*24)</f>
        <v>17</v>
      </c>
      <c r="E88">
        <f>SUM(B$2:B88)</f>
        <v>11</v>
      </c>
    </row>
    <row r="89" spans="1:5" x14ac:dyDescent="0.35">
      <c r="A89" s="4">
        <v>41001.748611111114</v>
      </c>
      <c r="B89" s="3">
        <v>1</v>
      </c>
      <c r="C89" s="3">
        <f>WEEKDAY(Tableau2[[#This Row],[Horodatage]],2)</f>
        <v>1</v>
      </c>
      <c r="D89" s="3">
        <f>INT(MOD(Tableau2[[#This Row],[Horodatage]],1)*24)</f>
        <v>17</v>
      </c>
      <c r="E89">
        <f>SUM(B$2:B89)</f>
        <v>12</v>
      </c>
    </row>
    <row r="90" spans="1:5" x14ac:dyDescent="0.35">
      <c r="A90" s="4">
        <v>41001.748611111114</v>
      </c>
      <c r="B90" s="3">
        <v>1</v>
      </c>
      <c r="C90" s="3">
        <f>WEEKDAY(Tableau2[[#This Row],[Horodatage]],2)</f>
        <v>1</v>
      </c>
      <c r="D90" s="3">
        <f>INT(MOD(Tableau2[[#This Row],[Horodatage]],1)*24)</f>
        <v>17</v>
      </c>
      <c r="E90">
        <f>SUM(B$2:B90)</f>
        <v>13</v>
      </c>
    </row>
    <row r="91" spans="1:5" x14ac:dyDescent="0.35">
      <c r="A91" s="6">
        <v>41001.753472222219</v>
      </c>
      <c r="B91" s="3">
        <v>-1</v>
      </c>
      <c r="C91" s="3">
        <f>WEEKDAY(Tableau2[[#This Row],[Horodatage]],2)</f>
        <v>1</v>
      </c>
      <c r="D91" s="3">
        <f>INT(MOD(Tableau2[[#This Row],[Horodatage]],1)*24)</f>
        <v>18</v>
      </c>
      <c r="E91">
        <f>SUM(B$2:B91)</f>
        <v>12</v>
      </c>
    </row>
    <row r="92" spans="1:5" x14ac:dyDescent="0.35">
      <c r="A92" s="4">
        <v>41001.756249999999</v>
      </c>
      <c r="B92" s="3">
        <v>1</v>
      </c>
      <c r="C92" s="3">
        <f>WEEKDAY(Tableau2[[#This Row],[Horodatage]],2)</f>
        <v>1</v>
      </c>
      <c r="D92" s="3">
        <f>INT(MOD(Tableau2[[#This Row],[Horodatage]],1)*24)</f>
        <v>18</v>
      </c>
      <c r="E92">
        <f>SUM(B$2:B92)</f>
        <v>13</v>
      </c>
    </row>
    <row r="93" spans="1:5" x14ac:dyDescent="0.35">
      <c r="A93" s="4">
        <v>41001.759027777778</v>
      </c>
      <c r="B93" s="3">
        <v>1</v>
      </c>
      <c r="C93" s="3">
        <f>WEEKDAY(Tableau2[[#This Row],[Horodatage]],2)</f>
        <v>1</v>
      </c>
      <c r="D93" s="3">
        <f>INT(MOD(Tableau2[[#This Row],[Horodatage]],1)*24)</f>
        <v>18</v>
      </c>
      <c r="E93">
        <f>SUM(B$2:B93)</f>
        <v>14</v>
      </c>
    </row>
    <row r="94" spans="1:5" x14ac:dyDescent="0.35">
      <c r="A94" s="6">
        <v>41001.759027777778</v>
      </c>
      <c r="B94" s="3">
        <v>-1</v>
      </c>
      <c r="C94" s="3">
        <f>WEEKDAY(Tableau2[[#This Row],[Horodatage]],2)</f>
        <v>1</v>
      </c>
      <c r="D94" s="3">
        <f>INT(MOD(Tableau2[[#This Row],[Horodatage]],1)*24)</f>
        <v>18</v>
      </c>
      <c r="E94">
        <f>SUM(B$2:B94)</f>
        <v>13</v>
      </c>
    </row>
    <row r="95" spans="1:5" x14ac:dyDescent="0.35">
      <c r="A95" s="6">
        <v>41001.759722222225</v>
      </c>
      <c r="B95" s="3">
        <v>-1</v>
      </c>
      <c r="C95" s="3">
        <f>WEEKDAY(Tableau2[[#This Row],[Horodatage]],2)</f>
        <v>1</v>
      </c>
      <c r="D95" s="3">
        <f>INT(MOD(Tableau2[[#This Row],[Horodatage]],1)*24)</f>
        <v>18</v>
      </c>
      <c r="E95">
        <f>SUM(B$2:B95)</f>
        <v>12</v>
      </c>
    </row>
    <row r="96" spans="1:5" x14ac:dyDescent="0.35">
      <c r="A96" s="4">
        <v>41001.760416666664</v>
      </c>
      <c r="B96" s="3">
        <v>1</v>
      </c>
      <c r="C96" s="3">
        <f>WEEKDAY(Tableau2[[#This Row],[Horodatage]],2)</f>
        <v>1</v>
      </c>
      <c r="D96" s="3">
        <f>INT(MOD(Tableau2[[#This Row],[Horodatage]],1)*24)</f>
        <v>18</v>
      </c>
      <c r="E96">
        <f>SUM(B$2:B96)</f>
        <v>13</v>
      </c>
    </row>
    <row r="97" spans="1:5" x14ac:dyDescent="0.35">
      <c r="A97" s="6">
        <v>41001.768055555556</v>
      </c>
      <c r="B97" s="3">
        <v>-1</v>
      </c>
      <c r="C97" s="3">
        <f>WEEKDAY(Tableau2[[#This Row],[Horodatage]],2)</f>
        <v>1</v>
      </c>
      <c r="D97" s="3">
        <f>INT(MOD(Tableau2[[#This Row],[Horodatage]],1)*24)</f>
        <v>18</v>
      </c>
      <c r="E97">
        <f>SUM(B$2:B97)</f>
        <v>12</v>
      </c>
    </row>
    <row r="98" spans="1:5" x14ac:dyDescent="0.35">
      <c r="A98" s="6">
        <v>41001.771527777775</v>
      </c>
      <c r="B98" s="3">
        <v>-1</v>
      </c>
      <c r="C98" s="3">
        <f>WEEKDAY(Tableau2[[#This Row],[Horodatage]],2)</f>
        <v>1</v>
      </c>
      <c r="D98" s="3">
        <f>INT(MOD(Tableau2[[#This Row],[Horodatage]],1)*24)</f>
        <v>18</v>
      </c>
      <c r="E98">
        <f>SUM(B$2:B98)</f>
        <v>11</v>
      </c>
    </row>
    <row r="99" spans="1:5" x14ac:dyDescent="0.35">
      <c r="A99" s="6">
        <v>41001.779861111114</v>
      </c>
      <c r="B99" s="3">
        <v>-1</v>
      </c>
      <c r="C99" s="3">
        <f>WEEKDAY(Tableau2[[#This Row],[Horodatage]],2)</f>
        <v>1</v>
      </c>
      <c r="D99" s="3">
        <f>INT(MOD(Tableau2[[#This Row],[Horodatage]],1)*24)</f>
        <v>18</v>
      </c>
      <c r="E99">
        <f>SUM(B$2:B99)</f>
        <v>10</v>
      </c>
    </row>
    <row r="100" spans="1:5" x14ac:dyDescent="0.35">
      <c r="A100" s="4">
        <v>41001.780555555553</v>
      </c>
      <c r="B100" s="3">
        <v>1</v>
      </c>
      <c r="C100" s="3">
        <f>WEEKDAY(Tableau2[[#This Row],[Horodatage]],2)</f>
        <v>1</v>
      </c>
      <c r="D100" s="3">
        <f>INT(MOD(Tableau2[[#This Row],[Horodatage]],1)*24)</f>
        <v>18</v>
      </c>
      <c r="E100">
        <f>SUM(B$2:B100)</f>
        <v>11</v>
      </c>
    </row>
    <row r="101" spans="1:5" x14ac:dyDescent="0.35">
      <c r="A101" s="4">
        <v>41001.786111111112</v>
      </c>
      <c r="B101" s="3">
        <v>1</v>
      </c>
      <c r="C101" s="3">
        <f>WEEKDAY(Tableau2[[#This Row],[Horodatage]],2)</f>
        <v>1</v>
      </c>
      <c r="D101" s="3">
        <f>INT(MOD(Tableau2[[#This Row],[Horodatage]],1)*24)</f>
        <v>18</v>
      </c>
      <c r="E101">
        <f>SUM(B$2:B101)</f>
        <v>12</v>
      </c>
    </row>
    <row r="102" spans="1:5" x14ac:dyDescent="0.35">
      <c r="A102" s="4">
        <v>41001.790972222225</v>
      </c>
      <c r="B102" s="3">
        <v>1</v>
      </c>
      <c r="C102" s="3">
        <f>WEEKDAY(Tableau2[[#This Row],[Horodatage]],2)</f>
        <v>1</v>
      </c>
      <c r="D102" s="3">
        <f>INT(MOD(Tableau2[[#This Row],[Horodatage]],1)*24)</f>
        <v>18</v>
      </c>
      <c r="E102">
        <f>SUM(B$2:B102)</f>
        <v>13</v>
      </c>
    </row>
    <row r="103" spans="1:5" x14ac:dyDescent="0.35">
      <c r="A103" s="4">
        <v>41001.790972222225</v>
      </c>
      <c r="B103" s="3">
        <v>1</v>
      </c>
      <c r="C103" s="3">
        <f>WEEKDAY(Tableau2[[#This Row],[Horodatage]],2)</f>
        <v>1</v>
      </c>
      <c r="D103" s="3">
        <f>INT(MOD(Tableau2[[#This Row],[Horodatage]],1)*24)</f>
        <v>18</v>
      </c>
      <c r="E103">
        <f>SUM(B$2:B103)</f>
        <v>14</v>
      </c>
    </row>
    <row r="104" spans="1:5" x14ac:dyDescent="0.35">
      <c r="A104" s="6">
        <v>41001.790972222225</v>
      </c>
      <c r="B104" s="3">
        <v>-1</v>
      </c>
      <c r="C104" s="3">
        <f>WEEKDAY(Tableau2[[#This Row],[Horodatage]],2)</f>
        <v>1</v>
      </c>
      <c r="D104" s="3">
        <f>INT(MOD(Tableau2[[#This Row],[Horodatage]],1)*24)</f>
        <v>18</v>
      </c>
      <c r="E104">
        <f>SUM(B$2:B104)</f>
        <v>13</v>
      </c>
    </row>
    <row r="105" spans="1:5" x14ac:dyDescent="0.35">
      <c r="A105" s="6">
        <v>41001.791666666664</v>
      </c>
      <c r="B105" s="3">
        <v>-1</v>
      </c>
      <c r="C105" s="3">
        <f>WEEKDAY(Tableau2[[#This Row],[Horodatage]],2)</f>
        <v>1</v>
      </c>
      <c r="D105" s="3">
        <f>INT(MOD(Tableau2[[#This Row],[Horodatage]],1)*24)</f>
        <v>18</v>
      </c>
      <c r="E105">
        <f>SUM(B$2:B105)</f>
        <v>12</v>
      </c>
    </row>
    <row r="106" spans="1:5" x14ac:dyDescent="0.35">
      <c r="A106" s="4">
        <v>41001.800694444442</v>
      </c>
      <c r="B106" s="3">
        <v>1</v>
      </c>
      <c r="C106" s="3">
        <f>WEEKDAY(Tableau2[[#This Row],[Horodatage]],2)</f>
        <v>1</v>
      </c>
      <c r="D106" s="3">
        <f>INT(MOD(Tableau2[[#This Row],[Horodatage]],1)*24)</f>
        <v>19</v>
      </c>
      <c r="E106">
        <f>SUM(B$2:B106)</f>
        <v>13</v>
      </c>
    </row>
    <row r="107" spans="1:5" x14ac:dyDescent="0.35">
      <c r="A107" s="6">
        <v>41001.801388888889</v>
      </c>
      <c r="B107" s="3">
        <v>-1</v>
      </c>
      <c r="C107" s="3">
        <f>WEEKDAY(Tableau2[[#This Row],[Horodatage]],2)</f>
        <v>1</v>
      </c>
      <c r="D107" s="3">
        <f>INT(MOD(Tableau2[[#This Row],[Horodatage]],1)*24)</f>
        <v>19</v>
      </c>
      <c r="E107">
        <f>SUM(B$2:B107)</f>
        <v>12</v>
      </c>
    </row>
    <row r="108" spans="1:5" x14ac:dyDescent="0.35">
      <c r="A108" s="4">
        <v>41001.802777777775</v>
      </c>
      <c r="B108" s="3">
        <v>1</v>
      </c>
      <c r="C108" s="3">
        <f>WEEKDAY(Tableau2[[#This Row],[Horodatage]],2)</f>
        <v>1</v>
      </c>
      <c r="D108" s="3">
        <f>INT(MOD(Tableau2[[#This Row],[Horodatage]],1)*24)</f>
        <v>19</v>
      </c>
      <c r="E108">
        <f>SUM(B$2:B108)</f>
        <v>13</v>
      </c>
    </row>
    <row r="109" spans="1:5" x14ac:dyDescent="0.35">
      <c r="A109" s="6">
        <v>41001.809027777781</v>
      </c>
      <c r="B109" s="3">
        <v>-1</v>
      </c>
      <c r="C109" s="3">
        <f>WEEKDAY(Tableau2[[#This Row],[Horodatage]],2)</f>
        <v>1</v>
      </c>
      <c r="D109" s="3">
        <f>INT(MOD(Tableau2[[#This Row],[Horodatage]],1)*24)</f>
        <v>19</v>
      </c>
      <c r="E109">
        <f>SUM(B$2:B109)</f>
        <v>12</v>
      </c>
    </row>
    <row r="110" spans="1:5" x14ac:dyDescent="0.35">
      <c r="A110" s="4">
        <v>41001.80972222222</v>
      </c>
      <c r="B110" s="3">
        <v>1</v>
      </c>
      <c r="C110" s="3">
        <f>WEEKDAY(Tableau2[[#This Row],[Horodatage]],2)</f>
        <v>1</v>
      </c>
      <c r="D110" s="3">
        <f>INT(MOD(Tableau2[[#This Row],[Horodatage]],1)*24)</f>
        <v>19</v>
      </c>
      <c r="E110">
        <f>SUM(B$2:B110)</f>
        <v>13</v>
      </c>
    </row>
    <row r="111" spans="1:5" x14ac:dyDescent="0.35">
      <c r="A111" s="4">
        <v>41001.813194444447</v>
      </c>
      <c r="B111" s="3">
        <v>1</v>
      </c>
      <c r="C111" s="3">
        <f>WEEKDAY(Tableau2[[#This Row],[Horodatage]],2)</f>
        <v>1</v>
      </c>
      <c r="D111" s="3">
        <f>INT(MOD(Tableau2[[#This Row],[Horodatage]],1)*24)</f>
        <v>19</v>
      </c>
      <c r="E111">
        <f>SUM(B$2:B111)</f>
        <v>14</v>
      </c>
    </row>
    <row r="112" spans="1:5" x14ac:dyDescent="0.35">
      <c r="A112" s="6">
        <v>41001.816666666666</v>
      </c>
      <c r="B112" s="3">
        <v>-1</v>
      </c>
      <c r="C112" s="3">
        <f>WEEKDAY(Tableau2[[#This Row],[Horodatage]],2)</f>
        <v>1</v>
      </c>
      <c r="D112" s="3">
        <f>INT(MOD(Tableau2[[#This Row],[Horodatage]],1)*24)</f>
        <v>19</v>
      </c>
      <c r="E112">
        <f>SUM(B$2:B112)</f>
        <v>13</v>
      </c>
    </row>
    <row r="113" spans="1:5" x14ac:dyDescent="0.35">
      <c r="A113" s="6">
        <v>41001.816666666666</v>
      </c>
      <c r="B113" s="3">
        <v>-1</v>
      </c>
      <c r="C113" s="3">
        <f>WEEKDAY(Tableau2[[#This Row],[Horodatage]],2)</f>
        <v>1</v>
      </c>
      <c r="D113" s="3">
        <f>INT(MOD(Tableau2[[#This Row],[Horodatage]],1)*24)</f>
        <v>19</v>
      </c>
      <c r="E113">
        <f>SUM(B$2:B113)</f>
        <v>12</v>
      </c>
    </row>
    <row r="114" spans="1:5" x14ac:dyDescent="0.35">
      <c r="A114" s="4">
        <v>41001.818055555559</v>
      </c>
      <c r="B114" s="3">
        <v>1</v>
      </c>
      <c r="C114" s="3">
        <f>WEEKDAY(Tableau2[[#This Row],[Horodatage]],2)</f>
        <v>1</v>
      </c>
      <c r="D114" s="3">
        <f>INT(MOD(Tableau2[[#This Row],[Horodatage]],1)*24)</f>
        <v>19</v>
      </c>
      <c r="E114">
        <f>SUM(B$2:B114)</f>
        <v>13</v>
      </c>
    </row>
    <row r="115" spans="1:5" x14ac:dyDescent="0.35">
      <c r="A115" s="6">
        <v>41001.820138888892</v>
      </c>
      <c r="B115" s="3">
        <v>-1</v>
      </c>
      <c r="C115" s="3">
        <f>WEEKDAY(Tableau2[[#This Row],[Horodatage]],2)</f>
        <v>1</v>
      </c>
      <c r="D115" s="3">
        <f>INT(MOD(Tableau2[[#This Row],[Horodatage]],1)*24)</f>
        <v>19</v>
      </c>
      <c r="E115">
        <f>SUM(B$2:B115)</f>
        <v>12</v>
      </c>
    </row>
    <row r="116" spans="1:5" x14ac:dyDescent="0.35">
      <c r="A116" s="6">
        <v>41001.822916666664</v>
      </c>
      <c r="B116" s="3">
        <v>-1</v>
      </c>
      <c r="C116" s="3">
        <f>WEEKDAY(Tableau2[[#This Row],[Horodatage]],2)</f>
        <v>1</v>
      </c>
      <c r="D116" s="3">
        <f>INT(MOD(Tableau2[[#This Row],[Horodatage]],1)*24)</f>
        <v>19</v>
      </c>
      <c r="E116">
        <f>SUM(B$2:B116)</f>
        <v>11</v>
      </c>
    </row>
    <row r="117" spans="1:5" x14ac:dyDescent="0.35">
      <c r="A117" s="6">
        <v>41001.824999999997</v>
      </c>
      <c r="B117" s="3">
        <v>-1</v>
      </c>
      <c r="C117" s="3">
        <f>WEEKDAY(Tableau2[[#This Row],[Horodatage]],2)</f>
        <v>1</v>
      </c>
      <c r="D117" s="3">
        <f>INT(MOD(Tableau2[[#This Row],[Horodatage]],1)*24)</f>
        <v>19</v>
      </c>
      <c r="E117">
        <f>SUM(B$2:B117)</f>
        <v>10</v>
      </c>
    </row>
    <row r="118" spans="1:5" x14ac:dyDescent="0.35">
      <c r="A118" s="4">
        <v>41001.829861111109</v>
      </c>
      <c r="B118" s="3">
        <v>1</v>
      </c>
      <c r="C118" s="3">
        <f>WEEKDAY(Tableau2[[#This Row],[Horodatage]],2)</f>
        <v>1</v>
      </c>
      <c r="D118" s="3">
        <f>INT(MOD(Tableau2[[#This Row],[Horodatage]],1)*24)</f>
        <v>19</v>
      </c>
      <c r="E118">
        <f>SUM(B$2:B118)</f>
        <v>11</v>
      </c>
    </row>
    <row r="119" spans="1:5" x14ac:dyDescent="0.35">
      <c r="A119" s="4">
        <v>41001.829861111109</v>
      </c>
      <c r="B119" s="3">
        <v>1</v>
      </c>
      <c r="C119" s="3">
        <f>WEEKDAY(Tableau2[[#This Row],[Horodatage]],2)</f>
        <v>1</v>
      </c>
      <c r="D119" s="3">
        <f>INT(MOD(Tableau2[[#This Row],[Horodatage]],1)*24)</f>
        <v>19</v>
      </c>
      <c r="E119">
        <f>SUM(B$2:B119)</f>
        <v>12</v>
      </c>
    </row>
    <row r="120" spans="1:5" x14ac:dyDescent="0.35">
      <c r="A120" s="6">
        <v>41001.829861111109</v>
      </c>
      <c r="B120" s="3">
        <v>-1</v>
      </c>
      <c r="C120" s="3">
        <f>WEEKDAY(Tableau2[[#This Row],[Horodatage]],2)</f>
        <v>1</v>
      </c>
      <c r="D120" s="3">
        <f>INT(MOD(Tableau2[[#This Row],[Horodatage]],1)*24)</f>
        <v>19</v>
      </c>
      <c r="E120">
        <f>SUM(B$2:B120)</f>
        <v>11</v>
      </c>
    </row>
    <row r="121" spans="1:5" x14ac:dyDescent="0.35">
      <c r="A121" s="6">
        <v>41001.836111111108</v>
      </c>
      <c r="B121" s="3">
        <v>-1</v>
      </c>
      <c r="C121" s="3">
        <f>WEEKDAY(Tableau2[[#This Row],[Horodatage]],2)</f>
        <v>1</v>
      </c>
      <c r="D121" s="3">
        <f>INT(MOD(Tableau2[[#This Row],[Horodatage]],1)*24)</f>
        <v>20</v>
      </c>
      <c r="E121">
        <f>SUM(B$2:B121)</f>
        <v>10</v>
      </c>
    </row>
    <row r="122" spans="1:5" x14ac:dyDescent="0.35">
      <c r="A122" s="6">
        <v>41001.838194444441</v>
      </c>
      <c r="B122" s="3">
        <v>-1</v>
      </c>
      <c r="C122" s="3">
        <f>WEEKDAY(Tableau2[[#This Row],[Horodatage]],2)</f>
        <v>1</v>
      </c>
      <c r="D122" s="3">
        <f>INT(MOD(Tableau2[[#This Row],[Horodatage]],1)*24)</f>
        <v>20</v>
      </c>
      <c r="E122">
        <f>SUM(B$2:B122)</f>
        <v>9</v>
      </c>
    </row>
    <row r="123" spans="1:5" x14ac:dyDescent="0.35">
      <c r="A123" s="4">
        <v>41001.844444444447</v>
      </c>
      <c r="B123" s="3">
        <v>1</v>
      </c>
      <c r="C123" s="3">
        <f>WEEKDAY(Tableau2[[#This Row],[Horodatage]],2)</f>
        <v>1</v>
      </c>
      <c r="D123" s="3">
        <f>INT(MOD(Tableau2[[#This Row],[Horodatage]],1)*24)</f>
        <v>20</v>
      </c>
      <c r="E123">
        <f>SUM(B$2:B123)</f>
        <v>10</v>
      </c>
    </row>
    <row r="124" spans="1:5" x14ac:dyDescent="0.35">
      <c r="A124" s="4">
        <v>41001.848611111112</v>
      </c>
      <c r="B124" s="3">
        <v>1</v>
      </c>
      <c r="C124" s="3">
        <f>WEEKDAY(Tableau2[[#This Row],[Horodatage]],2)</f>
        <v>1</v>
      </c>
      <c r="D124" s="3">
        <f>INT(MOD(Tableau2[[#This Row],[Horodatage]],1)*24)</f>
        <v>20</v>
      </c>
      <c r="E124">
        <f>SUM(B$2:B124)</f>
        <v>11</v>
      </c>
    </row>
    <row r="125" spans="1:5" x14ac:dyDescent="0.35">
      <c r="A125" s="6">
        <v>41001.870138888888</v>
      </c>
      <c r="B125" s="3">
        <v>-1</v>
      </c>
      <c r="C125" s="3">
        <f>WEEKDAY(Tableau2[[#This Row],[Horodatage]],2)</f>
        <v>1</v>
      </c>
      <c r="D125" s="3">
        <f>INT(MOD(Tableau2[[#This Row],[Horodatage]],1)*24)</f>
        <v>20</v>
      </c>
      <c r="E125">
        <f>SUM(B$2:B125)</f>
        <v>10</v>
      </c>
    </row>
    <row r="126" spans="1:5" x14ac:dyDescent="0.35">
      <c r="A126" s="4">
        <v>41001.875694444447</v>
      </c>
      <c r="B126" s="3">
        <v>1</v>
      </c>
      <c r="C126" s="3">
        <f>WEEKDAY(Tableau2[[#This Row],[Horodatage]],2)</f>
        <v>1</v>
      </c>
      <c r="D126" s="3">
        <f>INT(MOD(Tableau2[[#This Row],[Horodatage]],1)*24)</f>
        <v>21</v>
      </c>
      <c r="E126">
        <f>SUM(B$2:B126)</f>
        <v>11</v>
      </c>
    </row>
    <row r="127" spans="1:5" x14ac:dyDescent="0.35">
      <c r="A127" s="6">
        <v>41001.881249999999</v>
      </c>
      <c r="B127" s="3">
        <v>-1</v>
      </c>
      <c r="C127" s="3">
        <f>WEEKDAY(Tableau2[[#This Row],[Horodatage]],2)</f>
        <v>1</v>
      </c>
      <c r="D127" s="3">
        <f>INT(MOD(Tableau2[[#This Row],[Horodatage]],1)*24)</f>
        <v>21</v>
      </c>
      <c r="E127">
        <f>SUM(B$2:B127)</f>
        <v>10</v>
      </c>
    </row>
    <row r="128" spans="1:5" x14ac:dyDescent="0.35">
      <c r="A128" s="4">
        <v>41001.882638888892</v>
      </c>
      <c r="B128" s="3">
        <v>1</v>
      </c>
      <c r="C128" s="3">
        <f>WEEKDAY(Tableau2[[#This Row],[Horodatage]],2)</f>
        <v>1</v>
      </c>
      <c r="D128" s="3">
        <f>INT(MOD(Tableau2[[#This Row],[Horodatage]],1)*24)</f>
        <v>21</v>
      </c>
      <c r="E128">
        <f>SUM(B$2:B128)</f>
        <v>11</v>
      </c>
    </row>
    <row r="129" spans="1:5" x14ac:dyDescent="0.35">
      <c r="A129" s="4">
        <v>41001.90347222222</v>
      </c>
      <c r="B129" s="3">
        <v>1</v>
      </c>
      <c r="C129" s="3">
        <f>WEEKDAY(Tableau2[[#This Row],[Horodatage]],2)</f>
        <v>1</v>
      </c>
      <c r="D129" s="3">
        <f>INT(MOD(Tableau2[[#This Row],[Horodatage]],1)*24)</f>
        <v>21</v>
      </c>
      <c r="E129">
        <f>SUM(B$2:B129)</f>
        <v>12</v>
      </c>
    </row>
    <row r="130" spans="1:5" x14ac:dyDescent="0.35">
      <c r="A130" s="6">
        <v>41001.905555555553</v>
      </c>
      <c r="B130" s="3">
        <v>-1</v>
      </c>
      <c r="C130" s="3">
        <f>WEEKDAY(Tableau2[[#This Row],[Horodatage]],2)</f>
        <v>1</v>
      </c>
      <c r="D130" s="3">
        <f>INT(MOD(Tableau2[[#This Row],[Horodatage]],1)*24)</f>
        <v>21</v>
      </c>
      <c r="E130">
        <f>SUM(B$2:B130)</f>
        <v>11</v>
      </c>
    </row>
    <row r="131" spans="1:5" x14ac:dyDescent="0.35">
      <c r="A131" s="6">
        <v>41001.918749999997</v>
      </c>
      <c r="B131" s="3">
        <v>-1</v>
      </c>
      <c r="C131" s="3">
        <f>WEEKDAY(Tableau2[[#This Row],[Horodatage]],2)</f>
        <v>1</v>
      </c>
      <c r="D131" s="3">
        <f>INT(MOD(Tableau2[[#This Row],[Horodatage]],1)*24)</f>
        <v>22</v>
      </c>
      <c r="E131">
        <f>SUM(B$2:B131)</f>
        <v>10</v>
      </c>
    </row>
    <row r="132" spans="1:5" x14ac:dyDescent="0.35">
      <c r="A132" s="4">
        <v>41001.931944444441</v>
      </c>
      <c r="B132" s="3">
        <v>1</v>
      </c>
      <c r="C132" s="3">
        <f>WEEKDAY(Tableau2[[#This Row],[Horodatage]],2)</f>
        <v>1</v>
      </c>
      <c r="D132" s="3">
        <f>INT(MOD(Tableau2[[#This Row],[Horodatage]],1)*24)</f>
        <v>22</v>
      </c>
      <c r="E132">
        <f>SUM(B$2:B132)</f>
        <v>11</v>
      </c>
    </row>
    <row r="133" spans="1:5" x14ac:dyDescent="0.35">
      <c r="A133" s="6">
        <v>41001.93472222222</v>
      </c>
      <c r="B133" s="3">
        <v>-1</v>
      </c>
      <c r="C133" s="3">
        <f>WEEKDAY(Tableau2[[#This Row],[Horodatage]],2)</f>
        <v>1</v>
      </c>
      <c r="D133" s="3">
        <f>INT(MOD(Tableau2[[#This Row],[Horodatage]],1)*24)</f>
        <v>22</v>
      </c>
      <c r="E133">
        <f>SUM(B$2:B133)</f>
        <v>10</v>
      </c>
    </row>
    <row r="134" spans="1:5" x14ac:dyDescent="0.35">
      <c r="A134" s="4">
        <v>41001.940972222219</v>
      </c>
      <c r="B134" s="3">
        <v>1</v>
      </c>
      <c r="C134" s="3">
        <f>WEEKDAY(Tableau2[[#This Row],[Horodatage]],2)</f>
        <v>1</v>
      </c>
      <c r="D134" s="3">
        <f>INT(MOD(Tableau2[[#This Row],[Horodatage]],1)*24)</f>
        <v>22</v>
      </c>
      <c r="E134">
        <f>SUM(B$2:B134)</f>
        <v>11</v>
      </c>
    </row>
    <row r="135" spans="1:5" x14ac:dyDescent="0.35">
      <c r="A135" s="4">
        <v>41001.940972222219</v>
      </c>
      <c r="B135" s="3">
        <v>1</v>
      </c>
      <c r="C135" s="3">
        <f>WEEKDAY(Tableau2[[#This Row],[Horodatage]],2)</f>
        <v>1</v>
      </c>
      <c r="D135" s="3">
        <f>INT(MOD(Tableau2[[#This Row],[Horodatage]],1)*24)</f>
        <v>22</v>
      </c>
      <c r="E135">
        <f>SUM(B$2:B135)</f>
        <v>12</v>
      </c>
    </row>
    <row r="136" spans="1:5" x14ac:dyDescent="0.35">
      <c r="A136" s="6">
        <v>41001.958333333336</v>
      </c>
      <c r="B136" s="3">
        <v>-1</v>
      </c>
      <c r="C136" s="3">
        <f>WEEKDAY(Tableau2[[#This Row],[Horodatage]],2)</f>
        <v>1</v>
      </c>
      <c r="D136" s="3">
        <f>INT(MOD(Tableau2[[#This Row],[Horodatage]],1)*24)</f>
        <v>23</v>
      </c>
      <c r="E136">
        <f>SUM(B$2:B136)</f>
        <v>11</v>
      </c>
    </row>
    <row r="137" spans="1:5" x14ac:dyDescent="0.35">
      <c r="A137" s="6">
        <v>41001.965277777781</v>
      </c>
      <c r="B137" s="3">
        <v>-1</v>
      </c>
      <c r="C137" s="3">
        <f>WEEKDAY(Tableau2[[#This Row],[Horodatage]],2)</f>
        <v>1</v>
      </c>
      <c r="D137" s="3">
        <f>INT(MOD(Tableau2[[#This Row],[Horodatage]],1)*24)</f>
        <v>23</v>
      </c>
      <c r="E137">
        <f>SUM(B$2:B137)</f>
        <v>10</v>
      </c>
    </row>
    <row r="138" spans="1:5" x14ac:dyDescent="0.35">
      <c r="A138" s="6">
        <v>41001.970138888886</v>
      </c>
      <c r="B138" s="3">
        <v>-1</v>
      </c>
      <c r="C138" s="3">
        <f>WEEKDAY(Tableau2[[#This Row],[Horodatage]],2)</f>
        <v>1</v>
      </c>
      <c r="D138" s="3">
        <f>INT(MOD(Tableau2[[#This Row],[Horodatage]],1)*24)</f>
        <v>23</v>
      </c>
      <c r="E138">
        <f>SUM(B$2:B138)</f>
        <v>9</v>
      </c>
    </row>
    <row r="139" spans="1:5" x14ac:dyDescent="0.35">
      <c r="A139" s="6">
        <v>41001.970833333333</v>
      </c>
      <c r="B139" s="3">
        <v>-1</v>
      </c>
      <c r="C139" s="3">
        <f>WEEKDAY(Tableau2[[#This Row],[Horodatage]],2)</f>
        <v>1</v>
      </c>
      <c r="D139" s="3">
        <f>INT(MOD(Tableau2[[#This Row],[Horodatage]],1)*24)</f>
        <v>23</v>
      </c>
      <c r="E139">
        <f>SUM(B$2:B139)</f>
        <v>8</v>
      </c>
    </row>
    <row r="140" spans="1:5" x14ac:dyDescent="0.35">
      <c r="A140" s="6">
        <v>41001.970833333333</v>
      </c>
      <c r="B140" s="3">
        <v>-1</v>
      </c>
      <c r="C140" s="3">
        <f>WEEKDAY(Tableau2[[#This Row],[Horodatage]],2)</f>
        <v>1</v>
      </c>
      <c r="D140" s="3">
        <f>INT(MOD(Tableau2[[#This Row],[Horodatage]],1)*24)</f>
        <v>23</v>
      </c>
      <c r="E140">
        <f>SUM(B$2:B140)</f>
        <v>7</v>
      </c>
    </row>
    <row r="141" spans="1:5" x14ac:dyDescent="0.35">
      <c r="A141" s="6">
        <v>41001.970833333333</v>
      </c>
      <c r="B141" s="3">
        <v>-1</v>
      </c>
      <c r="C141" s="3">
        <f>WEEKDAY(Tableau2[[#This Row],[Horodatage]],2)</f>
        <v>1</v>
      </c>
      <c r="D141" s="3">
        <f>INT(MOD(Tableau2[[#This Row],[Horodatage]],1)*24)</f>
        <v>23</v>
      </c>
      <c r="E141">
        <f>SUM(B$2:B141)</f>
        <v>6</v>
      </c>
    </row>
    <row r="142" spans="1:5" x14ac:dyDescent="0.35">
      <c r="A142" s="6">
        <v>41001.995138888888</v>
      </c>
      <c r="B142" s="3">
        <v>-1</v>
      </c>
      <c r="C142" s="3">
        <f>WEEKDAY(Tableau2[[#This Row],[Horodatage]],2)</f>
        <v>1</v>
      </c>
      <c r="D142" s="3">
        <f>INT(MOD(Tableau2[[#This Row],[Horodatage]],1)*24)</f>
        <v>23</v>
      </c>
      <c r="E142">
        <f>SUM(B$2:B142)</f>
        <v>5</v>
      </c>
    </row>
    <row r="143" spans="1:5" x14ac:dyDescent="0.35">
      <c r="A143" s="4">
        <v>41002.000694444447</v>
      </c>
      <c r="B143" s="3">
        <v>1</v>
      </c>
      <c r="C143" s="3">
        <f>WEEKDAY(Tableau2[[#This Row],[Horodatage]],2)</f>
        <v>2</v>
      </c>
      <c r="D143" s="3">
        <f>INT(MOD(Tableau2[[#This Row],[Horodatage]],1)*24)</f>
        <v>0</v>
      </c>
      <c r="E143">
        <f>SUM(B$2:B143)</f>
        <v>6</v>
      </c>
    </row>
    <row r="144" spans="1:5" x14ac:dyDescent="0.35">
      <c r="A144" s="4">
        <v>41002.008333333331</v>
      </c>
      <c r="B144" s="3">
        <v>1</v>
      </c>
      <c r="C144" s="3">
        <f>WEEKDAY(Tableau2[[#This Row],[Horodatage]],2)</f>
        <v>2</v>
      </c>
      <c r="D144" s="3">
        <f>INT(MOD(Tableau2[[#This Row],[Horodatage]],1)*24)</f>
        <v>0</v>
      </c>
      <c r="E144">
        <f>SUM(B$2:B144)</f>
        <v>7</v>
      </c>
    </row>
    <row r="145" spans="1:5" x14ac:dyDescent="0.35">
      <c r="A145" s="4">
        <v>41002.047222222223</v>
      </c>
      <c r="B145" s="3">
        <v>1</v>
      </c>
      <c r="C145" s="3">
        <f>WEEKDAY(Tableau2[[#This Row],[Horodatage]],2)</f>
        <v>2</v>
      </c>
      <c r="D145" s="3">
        <f>INT(MOD(Tableau2[[#This Row],[Horodatage]],1)*24)</f>
        <v>1</v>
      </c>
      <c r="E145">
        <f>SUM(B$2:B145)</f>
        <v>8</v>
      </c>
    </row>
    <row r="146" spans="1:5" x14ac:dyDescent="0.35">
      <c r="A146" s="6">
        <v>41002.053472222222</v>
      </c>
      <c r="B146" s="3">
        <v>-1</v>
      </c>
      <c r="C146" s="3">
        <f>WEEKDAY(Tableau2[[#This Row],[Horodatage]],2)</f>
        <v>2</v>
      </c>
      <c r="D146" s="3">
        <f>INT(MOD(Tableau2[[#This Row],[Horodatage]],1)*24)</f>
        <v>1</v>
      </c>
      <c r="E146">
        <f>SUM(B$2:B146)</f>
        <v>7</v>
      </c>
    </row>
    <row r="147" spans="1:5" x14ac:dyDescent="0.35">
      <c r="A147" s="4">
        <v>41002.061111111114</v>
      </c>
      <c r="B147" s="3">
        <v>1</v>
      </c>
      <c r="C147" s="3">
        <f>WEEKDAY(Tableau2[[#This Row],[Horodatage]],2)</f>
        <v>2</v>
      </c>
      <c r="D147" s="3">
        <f>INT(MOD(Tableau2[[#This Row],[Horodatage]],1)*24)</f>
        <v>1</v>
      </c>
      <c r="E147">
        <f>SUM(B$2:B147)</f>
        <v>8</v>
      </c>
    </row>
    <row r="148" spans="1:5" x14ac:dyDescent="0.35">
      <c r="A148" s="6">
        <v>41002.061111111114</v>
      </c>
      <c r="B148" s="3">
        <v>-1</v>
      </c>
      <c r="C148" s="3">
        <f>WEEKDAY(Tableau2[[#This Row],[Horodatage]],2)</f>
        <v>2</v>
      </c>
      <c r="D148" s="3">
        <f>INT(MOD(Tableau2[[#This Row],[Horodatage]],1)*24)</f>
        <v>1</v>
      </c>
      <c r="E148">
        <f>SUM(B$2:B148)</f>
        <v>7</v>
      </c>
    </row>
    <row r="149" spans="1:5" x14ac:dyDescent="0.35">
      <c r="A149" s="6">
        <v>41002.065972222219</v>
      </c>
      <c r="B149" s="3">
        <v>-1</v>
      </c>
      <c r="C149" s="3">
        <f>WEEKDAY(Tableau2[[#This Row],[Horodatage]],2)</f>
        <v>2</v>
      </c>
      <c r="D149" s="3">
        <f>INT(MOD(Tableau2[[#This Row],[Horodatage]],1)*24)</f>
        <v>1</v>
      </c>
      <c r="E149">
        <f>SUM(B$2:B149)</f>
        <v>6</v>
      </c>
    </row>
    <row r="150" spans="1:5" x14ac:dyDescent="0.35">
      <c r="A150" s="6">
        <v>41002.087500000001</v>
      </c>
      <c r="B150" s="3">
        <v>-1</v>
      </c>
      <c r="C150" s="3">
        <f>WEEKDAY(Tableau2[[#This Row],[Horodatage]],2)</f>
        <v>2</v>
      </c>
      <c r="D150" s="3">
        <f>INT(MOD(Tableau2[[#This Row],[Horodatage]],1)*24)</f>
        <v>2</v>
      </c>
      <c r="E150">
        <f>SUM(B$2:B150)</f>
        <v>5</v>
      </c>
    </row>
    <row r="151" spans="1:5" x14ac:dyDescent="0.35">
      <c r="A151" s="6">
        <v>41002.104861111111</v>
      </c>
      <c r="B151" s="3">
        <v>-1</v>
      </c>
      <c r="C151" s="3">
        <f>WEEKDAY(Tableau2[[#This Row],[Horodatage]],2)</f>
        <v>2</v>
      </c>
      <c r="D151" s="3">
        <f>INT(MOD(Tableau2[[#This Row],[Horodatage]],1)*24)</f>
        <v>2</v>
      </c>
      <c r="E151">
        <f>SUM(B$2:B151)</f>
        <v>4</v>
      </c>
    </row>
    <row r="152" spans="1:5" x14ac:dyDescent="0.35">
      <c r="A152" s="6">
        <v>41002.104861111111</v>
      </c>
      <c r="B152" s="3">
        <v>-1</v>
      </c>
      <c r="C152" s="3">
        <f>WEEKDAY(Tableau2[[#This Row],[Horodatage]],2)</f>
        <v>2</v>
      </c>
      <c r="D152" s="3">
        <f>INT(MOD(Tableau2[[#This Row],[Horodatage]],1)*24)</f>
        <v>2</v>
      </c>
      <c r="E152">
        <f>SUM(B$2:B152)</f>
        <v>3</v>
      </c>
    </row>
    <row r="153" spans="1:5" x14ac:dyDescent="0.35">
      <c r="A153" s="6">
        <v>41002.112500000003</v>
      </c>
      <c r="B153" s="3">
        <v>-1</v>
      </c>
      <c r="C153" s="3">
        <f>WEEKDAY(Tableau2[[#This Row],[Horodatage]],2)</f>
        <v>2</v>
      </c>
      <c r="D153" s="3">
        <f>INT(MOD(Tableau2[[#This Row],[Horodatage]],1)*24)</f>
        <v>2</v>
      </c>
      <c r="E153">
        <f>SUM(B$2:B153)</f>
        <v>2</v>
      </c>
    </row>
    <row r="154" spans="1:5" x14ac:dyDescent="0.35">
      <c r="A154" s="4">
        <v>41002.32708333333</v>
      </c>
      <c r="B154" s="3">
        <v>1</v>
      </c>
      <c r="C154" s="3">
        <f>WEEKDAY(Tableau2[[#This Row],[Horodatage]],2)</f>
        <v>2</v>
      </c>
      <c r="D154" s="3">
        <f>INT(MOD(Tableau2[[#This Row],[Horodatage]],1)*24)</f>
        <v>7</v>
      </c>
      <c r="E154">
        <f>SUM(B$2:B154)</f>
        <v>3</v>
      </c>
    </row>
    <row r="155" spans="1:5" x14ac:dyDescent="0.35">
      <c r="A155" s="4">
        <v>41002.370833333334</v>
      </c>
      <c r="B155" s="3">
        <v>1</v>
      </c>
      <c r="C155" s="3">
        <f>WEEKDAY(Tableau2[[#This Row],[Horodatage]],2)</f>
        <v>2</v>
      </c>
      <c r="D155" s="3">
        <f>INT(MOD(Tableau2[[#This Row],[Horodatage]],1)*24)</f>
        <v>8</v>
      </c>
      <c r="E155">
        <f>SUM(B$2:B155)</f>
        <v>4</v>
      </c>
    </row>
    <row r="156" spans="1:5" x14ac:dyDescent="0.35">
      <c r="A156" s="4">
        <v>41002.379861111112</v>
      </c>
      <c r="B156" s="3">
        <v>1</v>
      </c>
      <c r="C156" s="3">
        <f>WEEKDAY(Tableau2[[#This Row],[Horodatage]],2)</f>
        <v>2</v>
      </c>
      <c r="D156" s="3">
        <f>INT(MOD(Tableau2[[#This Row],[Horodatage]],1)*24)</f>
        <v>9</v>
      </c>
      <c r="E156">
        <f>SUM(B$2:B156)</f>
        <v>5</v>
      </c>
    </row>
    <row r="157" spans="1:5" x14ac:dyDescent="0.35">
      <c r="A157" s="4">
        <v>41002.387499999997</v>
      </c>
      <c r="B157" s="3">
        <v>1</v>
      </c>
      <c r="C157" s="3">
        <f>WEEKDAY(Tableau2[[#This Row],[Horodatage]],2)</f>
        <v>2</v>
      </c>
      <c r="D157" s="3">
        <f>INT(MOD(Tableau2[[#This Row],[Horodatage]],1)*24)</f>
        <v>9</v>
      </c>
      <c r="E157">
        <f>SUM(B$2:B157)</f>
        <v>6</v>
      </c>
    </row>
    <row r="158" spans="1:5" x14ac:dyDescent="0.35">
      <c r="A158" s="4">
        <v>41002.40347222222</v>
      </c>
      <c r="B158" s="3">
        <v>1</v>
      </c>
      <c r="C158" s="3">
        <f>WEEKDAY(Tableau2[[#This Row],[Horodatage]],2)</f>
        <v>2</v>
      </c>
      <c r="D158" s="3">
        <f>INT(MOD(Tableau2[[#This Row],[Horodatage]],1)*24)</f>
        <v>9</v>
      </c>
      <c r="E158">
        <f>SUM(B$2:B158)</f>
        <v>7</v>
      </c>
    </row>
    <row r="159" spans="1:5" x14ac:dyDescent="0.35">
      <c r="A159" s="4">
        <v>41002.40347222222</v>
      </c>
      <c r="B159" s="3">
        <v>1</v>
      </c>
      <c r="C159" s="3">
        <f>WEEKDAY(Tableau2[[#This Row],[Horodatage]],2)</f>
        <v>2</v>
      </c>
      <c r="D159" s="3">
        <f>INT(MOD(Tableau2[[#This Row],[Horodatage]],1)*24)</f>
        <v>9</v>
      </c>
      <c r="E159">
        <f>SUM(B$2:B159)</f>
        <v>8</v>
      </c>
    </row>
    <row r="160" spans="1:5" x14ac:dyDescent="0.35">
      <c r="A160" s="4">
        <v>41002.415277777778</v>
      </c>
      <c r="B160" s="3">
        <v>1</v>
      </c>
      <c r="C160" s="3">
        <f>WEEKDAY(Tableau2[[#This Row],[Horodatage]],2)</f>
        <v>2</v>
      </c>
      <c r="D160" s="3">
        <f>INT(MOD(Tableau2[[#This Row],[Horodatage]],1)*24)</f>
        <v>9</v>
      </c>
      <c r="E160">
        <f>SUM(B$2:B160)</f>
        <v>9</v>
      </c>
    </row>
    <row r="161" spans="1:5" x14ac:dyDescent="0.35">
      <c r="A161" s="4">
        <v>41002.42083333333</v>
      </c>
      <c r="B161" s="3">
        <v>1</v>
      </c>
      <c r="C161" s="3">
        <f>WEEKDAY(Tableau2[[#This Row],[Horodatage]],2)</f>
        <v>2</v>
      </c>
      <c r="D161" s="3">
        <f>INT(MOD(Tableau2[[#This Row],[Horodatage]],1)*24)</f>
        <v>10</v>
      </c>
      <c r="E161">
        <f>SUM(B$2:B161)</f>
        <v>10</v>
      </c>
    </row>
    <row r="162" spans="1:5" x14ac:dyDescent="0.35">
      <c r="A162" s="6">
        <v>41002.422222222223</v>
      </c>
      <c r="B162" s="3">
        <v>-1</v>
      </c>
      <c r="C162" s="3">
        <f>WEEKDAY(Tableau2[[#This Row],[Horodatage]],2)</f>
        <v>2</v>
      </c>
      <c r="D162" s="3">
        <f>INT(MOD(Tableau2[[#This Row],[Horodatage]],1)*24)</f>
        <v>10</v>
      </c>
      <c r="E162">
        <f>SUM(B$2:B162)</f>
        <v>9</v>
      </c>
    </row>
    <row r="163" spans="1:5" x14ac:dyDescent="0.35">
      <c r="A163" s="4">
        <v>41002.429861111108</v>
      </c>
      <c r="B163" s="3">
        <v>1</v>
      </c>
      <c r="C163" s="3">
        <f>WEEKDAY(Tableau2[[#This Row],[Horodatage]],2)</f>
        <v>2</v>
      </c>
      <c r="D163" s="3">
        <f>INT(MOD(Tableau2[[#This Row],[Horodatage]],1)*24)</f>
        <v>10</v>
      </c>
      <c r="E163">
        <f>SUM(B$2:B163)</f>
        <v>10</v>
      </c>
    </row>
    <row r="164" spans="1:5" x14ac:dyDescent="0.35">
      <c r="A164" s="6">
        <v>41002.431944444441</v>
      </c>
      <c r="B164" s="3">
        <v>-1</v>
      </c>
      <c r="C164" s="3">
        <f>WEEKDAY(Tableau2[[#This Row],[Horodatage]],2)</f>
        <v>2</v>
      </c>
      <c r="D164" s="3">
        <f>INT(MOD(Tableau2[[#This Row],[Horodatage]],1)*24)</f>
        <v>10</v>
      </c>
      <c r="E164">
        <f>SUM(B$2:B164)</f>
        <v>9</v>
      </c>
    </row>
    <row r="165" spans="1:5" x14ac:dyDescent="0.35">
      <c r="A165" s="4">
        <v>41002.438194444447</v>
      </c>
      <c r="B165" s="3">
        <v>1</v>
      </c>
      <c r="C165" s="3">
        <f>WEEKDAY(Tableau2[[#This Row],[Horodatage]],2)</f>
        <v>2</v>
      </c>
      <c r="D165" s="3">
        <f>INT(MOD(Tableau2[[#This Row],[Horodatage]],1)*24)</f>
        <v>10</v>
      </c>
      <c r="E165">
        <f>SUM(B$2:B165)</f>
        <v>10</v>
      </c>
    </row>
    <row r="166" spans="1:5" x14ac:dyDescent="0.35">
      <c r="A166" s="4">
        <v>41002.446527777778</v>
      </c>
      <c r="B166" s="3">
        <v>1</v>
      </c>
      <c r="C166" s="3">
        <f>WEEKDAY(Tableau2[[#This Row],[Horodatage]],2)</f>
        <v>2</v>
      </c>
      <c r="D166" s="3">
        <f>INT(MOD(Tableau2[[#This Row],[Horodatage]],1)*24)</f>
        <v>10</v>
      </c>
      <c r="E166">
        <f>SUM(B$2:B166)</f>
        <v>11</v>
      </c>
    </row>
    <row r="167" spans="1:5" x14ac:dyDescent="0.35">
      <c r="A167" s="4">
        <v>41002.470833333333</v>
      </c>
      <c r="B167" s="3">
        <v>1</v>
      </c>
      <c r="C167" s="3">
        <f>WEEKDAY(Tableau2[[#This Row],[Horodatage]],2)</f>
        <v>2</v>
      </c>
      <c r="D167" s="3">
        <f>INT(MOD(Tableau2[[#This Row],[Horodatage]],1)*24)</f>
        <v>11</v>
      </c>
      <c r="E167">
        <f>SUM(B$2:B167)</f>
        <v>12</v>
      </c>
    </row>
    <row r="168" spans="1:5" x14ac:dyDescent="0.35">
      <c r="A168" s="6">
        <v>41002.470833333333</v>
      </c>
      <c r="B168" s="3">
        <v>-1</v>
      </c>
      <c r="C168" s="3">
        <f>WEEKDAY(Tableau2[[#This Row],[Horodatage]],2)</f>
        <v>2</v>
      </c>
      <c r="D168" s="3">
        <f>INT(MOD(Tableau2[[#This Row],[Horodatage]],1)*24)</f>
        <v>11</v>
      </c>
      <c r="E168">
        <f>SUM(B$2:B168)</f>
        <v>11</v>
      </c>
    </row>
    <row r="169" spans="1:5" x14ac:dyDescent="0.35">
      <c r="A169" s="4">
        <v>41002.486111111109</v>
      </c>
      <c r="B169" s="3">
        <v>1</v>
      </c>
      <c r="C169" s="3">
        <f>WEEKDAY(Tableau2[[#This Row],[Horodatage]],2)</f>
        <v>2</v>
      </c>
      <c r="D169" s="3">
        <f>INT(MOD(Tableau2[[#This Row],[Horodatage]],1)*24)</f>
        <v>11</v>
      </c>
      <c r="E169">
        <f>SUM(B$2:B169)</f>
        <v>12</v>
      </c>
    </row>
    <row r="170" spans="1:5" x14ac:dyDescent="0.35">
      <c r="A170" s="4">
        <v>41002.497916666667</v>
      </c>
      <c r="B170" s="3">
        <v>1</v>
      </c>
      <c r="C170" s="3">
        <f>WEEKDAY(Tableau2[[#This Row],[Horodatage]],2)</f>
        <v>2</v>
      </c>
      <c r="D170" s="3">
        <f>INT(MOD(Tableau2[[#This Row],[Horodatage]],1)*24)</f>
        <v>11</v>
      </c>
      <c r="E170">
        <f>SUM(B$2:B170)</f>
        <v>13</v>
      </c>
    </row>
    <row r="171" spans="1:5" x14ac:dyDescent="0.35">
      <c r="A171" s="6">
        <v>41002.500694444447</v>
      </c>
      <c r="B171" s="3">
        <v>-1</v>
      </c>
      <c r="C171" s="3">
        <f>WEEKDAY(Tableau2[[#This Row],[Horodatage]],2)</f>
        <v>2</v>
      </c>
      <c r="D171" s="3">
        <f>INT(MOD(Tableau2[[#This Row],[Horodatage]],1)*24)</f>
        <v>12</v>
      </c>
      <c r="E171">
        <f>SUM(B$2:B171)</f>
        <v>12</v>
      </c>
    </row>
    <row r="172" spans="1:5" x14ac:dyDescent="0.35">
      <c r="A172" s="4">
        <v>41002.50277777778</v>
      </c>
      <c r="B172" s="3">
        <v>1</v>
      </c>
      <c r="C172" s="3">
        <f>WEEKDAY(Tableau2[[#This Row],[Horodatage]],2)</f>
        <v>2</v>
      </c>
      <c r="D172" s="3">
        <f>INT(MOD(Tableau2[[#This Row],[Horodatage]],1)*24)</f>
        <v>12</v>
      </c>
      <c r="E172">
        <f>SUM(B$2:B172)</f>
        <v>13</v>
      </c>
    </row>
    <row r="173" spans="1:5" x14ac:dyDescent="0.35">
      <c r="A173" s="4">
        <v>41002.522222222222</v>
      </c>
      <c r="B173" s="3">
        <v>1</v>
      </c>
      <c r="C173" s="3">
        <f>WEEKDAY(Tableau2[[#This Row],[Horodatage]],2)</f>
        <v>2</v>
      </c>
      <c r="D173" s="3">
        <f>INT(MOD(Tableau2[[#This Row],[Horodatage]],1)*24)</f>
        <v>12</v>
      </c>
      <c r="E173">
        <f>SUM(B$2:B173)</f>
        <v>14</v>
      </c>
    </row>
    <row r="174" spans="1:5" x14ac:dyDescent="0.35">
      <c r="A174" s="6">
        <v>41002.527777777781</v>
      </c>
      <c r="B174" s="3">
        <v>-1</v>
      </c>
      <c r="C174" s="3">
        <f>WEEKDAY(Tableau2[[#This Row],[Horodatage]],2)</f>
        <v>2</v>
      </c>
      <c r="D174" s="3">
        <f>INT(MOD(Tableau2[[#This Row],[Horodatage]],1)*24)</f>
        <v>12</v>
      </c>
      <c r="E174">
        <f>SUM(B$2:B174)</f>
        <v>13</v>
      </c>
    </row>
    <row r="175" spans="1:5" x14ac:dyDescent="0.35">
      <c r="A175" s="4">
        <v>41002.532638888886</v>
      </c>
      <c r="B175" s="3">
        <v>1</v>
      </c>
      <c r="C175" s="3">
        <f>WEEKDAY(Tableau2[[#This Row],[Horodatage]],2)</f>
        <v>2</v>
      </c>
      <c r="D175" s="3">
        <f>INT(MOD(Tableau2[[#This Row],[Horodatage]],1)*24)</f>
        <v>12</v>
      </c>
      <c r="E175">
        <f>SUM(B$2:B175)</f>
        <v>14</v>
      </c>
    </row>
    <row r="176" spans="1:5" x14ac:dyDescent="0.35">
      <c r="A176" s="4">
        <v>41002.540972222225</v>
      </c>
      <c r="B176" s="3">
        <v>1</v>
      </c>
      <c r="C176" s="3">
        <f>WEEKDAY(Tableau2[[#This Row],[Horodatage]],2)</f>
        <v>2</v>
      </c>
      <c r="D176" s="3">
        <f>INT(MOD(Tableau2[[#This Row],[Horodatage]],1)*24)</f>
        <v>12</v>
      </c>
      <c r="E176">
        <f>SUM(B$2:B176)</f>
        <v>15</v>
      </c>
    </row>
    <row r="177" spans="1:5" x14ac:dyDescent="0.35">
      <c r="A177" s="6">
        <v>41002.542361111111</v>
      </c>
      <c r="B177" s="3">
        <v>-1</v>
      </c>
      <c r="C177" s="3">
        <f>WEEKDAY(Tableau2[[#This Row],[Horodatage]],2)</f>
        <v>2</v>
      </c>
      <c r="D177" s="3">
        <f>INT(MOD(Tableau2[[#This Row],[Horodatage]],1)*24)</f>
        <v>13</v>
      </c>
      <c r="E177">
        <f>SUM(B$2:B177)</f>
        <v>14</v>
      </c>
    </row>
    <row r="178" spans="1:5" x14ac:dyDescent="0.35">
      <c r="A178" s="6">
        <v>41002.54583333333</v>
      </c>
      <c r="B178" s="3">
        <v>-1</v>
      </c>
      <c r="C178" s="3">
        <f>WEEKDAY(Tableau2[[#This Row],[Horodatage]],2)</f>
        <v>2</v>
      </c>
      <c r="D178" s="3">
        <f>INT(MOD(Tableau2[[#This Row],[Horodatage]],1)*24)</f>
        <v>13</v>
      </c>
      <c r="E178">
        <f>SUM(B$2:B178)</f>
        <v>13</v>
      </c>
    </row>
    <row r="179" spans="1:5" x14ac:dyDescent="0.35">
      <c r="A179" s="4">
        <v>41002.557638888888</v>
      </c>
      <c r="B179" s="3">
        <v>1</v>
      </c>
      <c r="C179" s="3">
        <f>WEEKDAY(Tableau2[[#This Row],[Horodatage]],2)</f>
        <v>2</v>
      </c>
      <c r="D179" s="3">
        <f>INT(MOD(Tableau2[[#This Row],[Horodatage]],1)*24)</f>
        <v>13</v>
      </c>
      <c r="E179">
        <f>SUM(B$2:B179)</f>
        <v>14</v>
      </c>
    </row>
    <row r="180" spans="1:5" x14ac:dyDescent="0.35">
      <c r="A180" s="4">
        <v>41002.563888888886</v>
      </c>
      <c r="B180" s="3">
        <v>1</v>
      </c>
      <c r="C180" s="3">
        <f>WEEKDAY(Tableau2[[#This Row],[Horodatage]],2)</f>
        <v>2</v>
      </c>
      <c r="D180" s="3">
        <f>INT(MOD(Tableau2[[#This Row],[Horodatage]],1)*24)</f>
        <v>13</v>
      </c>
      <c r="E180">
        <f>SUM(B$2:B180)</f>
        <v>15</v>
      </c>
    </row>
    <row r="181" spans="1:5" x14ac:dyDescent="0.35">
      <c r="A181" s="4">
        <v>41002.570833333331</v>
      </c>
      <c r="B181" s="3">
        <v>1</v>
      </c>
      <c r="C181" s="3">
        <f>WEEKDAY(Tableau2[[#This Row],[Horodatage]],2)</f>
        <v>2</v>
      </c>
      <c r="D181" s="3">
        <f>INT(MOD(Tableau2[[#This Row],[Horodatage]],1)*24)</f>
        <v>13</v>
      </c>
      <c r="E181">
        <f>SUM(B$2:B181)</f>
        <v>16</v>
      </c>
    </row>
    <row r="182" spans="1:5" x14ac:dyDescent="0.35">
      <c r="A182" s="4">
        <v>41002.570833333331</v>
      </c>
      <c r="B182" s="3">
        <v>1</v>
      </c>
      <c r="C182" s="3">
        <f>WEEKDAY(Tableau2[[#This Row],[Horodatage]],2)</f>
        <v>2</v>
      </c>
      <c r="D182" s="3">
        <f>INT(MOD(Tableau2[[#This Row],[Horodatage]],1)*24)</f>
        <v>13</v>
      </c>
      <c r="E182">
        <f>SUM(B$2:B182)</f>
        <v>17</v>
      </c>
    </row>
    <row r="183" spans="1:5" x14ac:dyDescent="0.35">
      <c r="A183" s="4">
        <v>41002.575694444444</v>
      </c>
      <c r="B183" s="3">
        <v>1</v>
      </c>
      <c r="C183" s="3">
        <f>WEEKDAY(Tableau2[[#This Row],[Horodatage]],2)</f>
        <v>2</v>
      </c>
      <c r="D183" s="3">
        <f>INT(MOD(Tableau2[[#This Row],[Horodatage]],1)*24)</f>
        <v>13</v>
      </c>
      <c r="E183">
        <f>SUM(B$2:B183)</f>
        <v>18</v>
      </c>
    </row>
    <row r="184" spans="1:5" x14ac:dyDescent="0.35">
      <c r="A184" s="4">
        <v>41002.584027777775</v>
      </c>
      <c r="B184" s="3">
        <v>1</v>
      </c>
      <c r="C184" s="3">
        <f>WEEKDAY(Tableau2[[#This Row],[Horodatage]],2)</f>
        <v>2</v>
      </c>
      <c r="D184" s="3">
        <f>INT(MOD(Tableau2[[#This Row],[Horodatage]],1)*24)</f>
        <v>14</v>
      </c>
      <c r="E184">
        <f>SUM(B$2:B184)</f>
        <v>19</v>
      </c>
    </row>
    <row r="185" spans="1:5" x14ac:dyDescent="0.35">
      <c r="A185" s="4">
        <v>41002.586111111108</v>
      </c>
      <c r="B185" s="3">
        <v>1</v>
      </c>
      <c r="C185" s="3">
        <f>WEEKDAY(Tableau2[[#This Row],[Horodatage]],2)</f>
        <v>2</v>
      </c>
      <c r="D185" s="3">
        <f>INT(MOD(Tableau2[[#This Row],[Horodatage]],1)*24)</f>
        <v>14</v>
      </c>
      <c r="E185">
        <f>SUM(B$2:B185)</f>
        <v>20</v>
      </c>
    </row>
    <row r="186" spans="1:5" x14ac:dyDescent="0.35">
      <c r="A186" s="4">
        <v>41002.591666666667</v>
      </c>
      <c r="B186" s="3">
        <v>1</v>
      </c>
      <c r="C186" s="3">
        <f>WEEKDAY(Tableau2[[#This Row],[Horodatage]],2)</f>
        <v>2</v>
      </c>
      <c r="D186" s="3">
        <f>INT(MOD(Tableau2[[#This Row],[Horodatage]],1)*24)</f>
        <v>14</v>
      </c>
      <c r="E186">
        <f>SUM(B$2:B186)</f>
        <v>21</v>
      </c>
    </row>
    <row r="187" spans="1:5" x14ac:dyDescent="0.35">
      <c r="A187" s="6">
        <v>41002.593055555553</v>
      </c>
      <c r="B187" s="3">
        <v>-1</v>
      </c>
      <c r="C187" s="3">
        <f>WEEKDAY(Tableau2[[#This Row],[Horodatage]],2)</f>
        <v>2</v>
      </c>
      <c r="D187" s="3">
        <f>INT(MOD(Tableau2[[#This Row],[Horodatage]],1)*24)</f>
        <v>14</v>
      </c>
      <c r="E187">
        <f>SUM(B$2:B187)</f>
        <v>20</v>
      </c>
    </row>
    <row r="188" spans="1:5" x14ac:dyDescent="0.35">
      <c r="A188" s="4">
        <v>41002.597222222219</v>
      </c>
      <c r="B188" s="3">
        <v>1</v>
      </c>
      <c r="C188" s="3">
        <f>WEEKDAY(Tableau2[[#This Row],[Horodatage]],2)</f>
        <v>2</v>
      </c>
      <c r="D188" s="3">
        <f>INT(MOD(Tableau2[[#This Row],[Horodatage]],1)*24)</f>
        <v>14</v>
      </c>
      <c r="E188">
        <f>SUM(B$2:B188)</f>
        <v>21</v>
      </c>
    </row>
    <row r="189" spans="1:5" x14ac:dyDescent="0.35">
      <c r="A189" s="6">
        <v>41002.600694444445</v>
      </c>
      <c r="B189" s="3">
        <v>-1</v>
      </c>
      <c r="C189" s="3">
        <f>WEEKDAY(Tableau2[[#This Row],[Horodatage]],2)</f>
        <v>2</v>
      </c>
      <c r="D189" s="3">
        <f>INT(MOD(Tableau2[[#This Row],[Horodatage]],1)*24)</f>
        <v>14</v>
      </c>
      <c r="E189">
        <f>SUM(B$2:B189)</f>
        <v>20</v>
      </c>
    </row>
    <row r="190" spans="1:5" x14ac:dyDescent="0.35">
      <c r="A190" s="6">
        <v>41002.602083333331</v>
      </c>
      <c r="B190" s="3">
        <v>-1</v>
      </c>
      <c r="C190" s="3">
        <f>WEEKDAY(Tableau2[[#This Row],[Horodatage]],2)</f>
        <v>2</v>
      </c>
      <c r="D190" s="3">
        <f>INT(MOD(Tableau2[[#This Row],[Horodatage]],1)*24)</f>
        <v>14</v>
      </c>
      <c r="E190">
        <f>SUM(B$2:B190)</f>
        <v>19</v>
      </c>
    </row>
    <row r="191" spans="1:5" x14ac:dyDescent="0.35">
      <c r="A191" s="6">
        <v>41002.602083333331</v>
      </c>
      <c r="B191" s="3">
        <v>-1</v>
      </c>
      <c r="C191" s="3">
        <f>WEEKDAY(Tableau2[[#This Row],[Horodatage]],2)</f>
        <v>2</v>
      </c>
      <c r="D191" s="3">
        <f>INT(MOD(Tableau2[[#This Row],[Horodatage]],1)*24)</f>
        <v>14</v>
      </c>
      <c r="E191">
        <f>SUM(B$2:B191)</f>
        <v>18</v>
      </c>
    </row>
    <row r="192" spans="1:5" x14ac:dyDescent="0.35">
      <c r="A192" s="4">
        <v>41002.603472222225</v>
      </c>
      <c r="B192" s="3">
        <v>1</v>
      </c>
      <c r="C192" s="3">
        <f>WEEKDAY(Tableau2[[#This Row],[Horodatage]],2)</f>
        <v>2</v>
      </c>
      <c r="D192" s="3">
        <f>INT(MOD(Tableau2[[#This Row],[Horodatage]],1)*24)</f>
        <v>14</v>
      </c>
      <c r="E192">
        <f>SUM(B$2:B192)</f>
        <v>19</v>
      </c>
    </row>
    <row r="193" spans="1:5" x14ac:dyDescent="0.35">
      <c r="A193" s="6">
        <v>41002.603472222225</v>
      </c>
      <c r="B193" s="3">
        <v>-1</v>
      </c>
      <c r="C193" s="3">
        <f>WEEKDAY(Tableau2[[#This Row],[Horodatage]],2)</f>
        <v>2</v>
      </c>
      <c r="D193" s="3">
        <f>INT(MOD(Tableau2[[#This Row],[Horodatage]],1)*24)</f>
        <v>14</v>
      </c>
      <c r="E193">
        <f>SUM(B$2:B193)</f>
        <v>18</v>
      </c>
    </row>
    <row r="194" spans="1:5" x14ac:dyDescent="0.35">
      <c r="A194" s="4">
        <v>41002.606944444444</v>
      </c>
      <c r="B194" s="3">
        <v>1</v>
      </c>
      <c r="C194" s="3">
        <f>WEEKDAY(Tableau2[[#This Row],[Horodatage]],2)</f>
        <v>2</v>
      </c>
      <c r="D194" s="3">
        <f>INT(MOD(Tableau2[[#This Row],[Horodatage]],1)*24)</f>
        <v>14</v>
      </c>
      <c r="E194">
        <f>SUM(B$2:B194)</f>
        <v>19</v>
      </c>
    </row>
    <row r="195" spans="1:5" x14ac:dyDescent="0.35">
      <c r="A195" s="6">
        <v>41002.611111111109</v>
      </c>
      <c r="B195" s="3">
        <v>-1</v>
      </c>
      <c r="C195" s="3">
        <f>WEEKDAY(Tableau2[[#This Row],[Horodatage]],2)</f>
        <v>2</v>
      </c>
      <c r="D195" s="3">
        <f>INT(MOD(Tableau2[[#This Row],[Horodatage]],1)*24)</f>
        <v>14</v>
      </c>
      <c r="E195">
        <f>SUM(B$2:B195)</f>
        <v>18</v>
      </c>
    </row>
    <row r="196" spans="1:5" x14ac:dyDescent="0.35">
      <c r="A196" s="4">
        <v>41002.612500000003</v>
      </c>
      <c r="B196" s="3">
        <v>1</v>
      </c>
      <c r="C196" s="3">
        <f>WEEKDAY(Tableau2[[#This Row],[Horodatage]],2)</f>
        <v>2</v>
      </c>
      <c r="D196" s="3">
        <f>INT(MOD(Tableau2[[#This Row],[Horodatage]],1)*24)</f>
        <v>14</v>
      </c>
      <c r="E196">
        <f>SUM(B$2:B196)</f>
        <v>19</v>
      </c>
    </row>
    <row r="197" spans="1:5" x14ac:dyDescent="0.35">
      <c r="A197" s="6">
        <v>41002.614583333336</v>
      </c>
      <c r="B197" s="3">
        <v>-1</v>
      </c>
      <c r="C197" s="3">
        <f>WEEKDAY(Tableau2[[#This Row],[Horodatage]],2)</f>
        <v>2</v>
      </c>
      <c r="D197" s="3">
        <f>INT(MOD(Tableau2[[#This Row],[Horodatage]],1)*24)</f>
        <v>14</v>
      </c>
      <c r="E197">
        <f>SUM(B$2:B197)</f>
        <v>18</v>
      </c>
    </row>
    <row r="198" spans="1:5" x14ac:dyDescent="0.35">
      <c r="A198" s="4">
        <v>41002.616666666669</v>
      </c>
      <c r="B198" s="3">
        <v>1</v>
      </c>
      <c r="C198" s="3">
        <f>WEEKDAY(Tableau2[[#This Row],[Horodatage]],2)</f>
        <v>2</v>
      </c>
      <c r="D198" s="3">
        <f>INT(MOD(Tableau2[[#This Row],[Horodatage]],1)*24)</f>
        <v>14</v>
      </c>
      <c r="E198">
        <f>SUM(B$2:B198)</f>
        <v>19</v>
      </c>
    </row>
    <row r="199" spans="1:5" x14ac:dyDescent="0.35">
      <c r="A199" s="6">
        <v>41002.618750000001</v>
      </c>
      <c r="B199" s="3">
        <v>-1</v>
      </c>
      <c r="C199" s="3">
        <f>WEEKDAY(Tableau2[[#This Row],[Horodatage]],2)</f>
        <v>2</v>
      </c>
      <c r="D199" s="3">
        <f>INT(MOD(Tableau2[[#This Row],[Horodatage]],1)*24)</f>
        <v>14</v>
      </c>
      <c r="E199">
        <f>SUM(B$2:B199)</f>
        <v>18</v>
      </c>
    </row>
    <row r="200" spans="1:5" x14ac:dyDescent="0.35">
      <c r="A200" s="4">
        <v>41002.623611111114</v>
      </c>
      <c r="B200" s="3">
        <v>1</v>
      </c>
      <c r="C200" s="3">
        <f>WEEKDAY(Tableau2[[#This Row],[Horodatage]],2)</f>
        <v>2</v>
      </c>
      <c r="D200" s="3">
        <f>INT(MOD(Tableau2[[#This Row],[Horodatage]],1)*24)</f>
        <v>14</v>
      </c>
      <c r="E200">
        <f>SUM(B$2:B200)</f>
        <v>19</v>
      </c>
    </row>
    <row r="201" spans="1:5" x14ac:dyDescent="0.35">
      <c r="A201" s="6">
        <v>41002.627083333333</v>
      </c>
      <c r="B201" s="3">
        <v>-1</v>
      </c>
      <c r="C201" s="3">
        <f>WEEKDAY(Tableau2[[#This Row],[Horodatage]],2)</f>
        <v>2</v>
      </c>
      <c r="D201" s="3">
        <f>INT(MOD(Tableau2[[#This Row],[Horodatage]],1)*24)</f>
        <v>15</v>
      </c>
      <c r="E201">
        <f>SUM(B$2:B201)</f>
        <v>18</v>
      </c>
    </row>
    <row r="202" spans="1:5" x14ac:dyDescent="0.35">
      <c r="A202" s="4">
        <v>41002.629861111112</v>
      </c>
      <c r="B202" s="3">
        <v>1</v>
      </c>
      <c r="C202" s="3">
        <f>WEEKDAY(Tableau2[[#This Row],[Horodatage]],2)</f>
        <v>2</v>
      </c>
      <c r="D202" s="3">
        <f>INT(MOD(Tableau2[[#This Row],[Horodatage]],1)*24)</f>
        <v>15</v>
      </c>
      <c r="E202">
        <f>SUM(B$2:B202)</f>
        <v>19</v>
      </c>
    </row>
    <row r="203" spans="1:5" x14ac:dyDescent="0.35">
      <c r="A203" s="4">
        <v>41002.636805555558</v>
      </c>
      <c r="B203" s="3">
        <v>1</v>
      </c>
      <c r="C203" s="3">
        <f>WEEKDAY(Tableau2[[#This Row],[Horodatage]],2)</f>
        <v>2</v>
      </c>
      <c r="D203" s="3">
        <f>INT(MOD(Tableau2[[#This Row],[Horodatage]],1)*24)</f>
        <v>15</v>
      </c>
      <c r="E203">
        <f>SUM(B$2:B203)</f>
        <v>20</v>
      </c>
    </row>
    <row r="204" spans="1:5" x14ac:dyDescent="0.35">
      <c r="A204" s="6">
        <v>41002.63958333333</v>
      </c>
      <c r="B204" s="3">
        <v>-1</v>
      </c>
      <c r="C204" s="3">
        <f>WEEKDAY(Tableau2[[#This Row],[Horodatage]],2)</f>
        <v>2</v>
      </c>
      <c r="D204" s="3">
        <f>INT(MOD(Tableau2[[#This Row],[Horodatage]],1)*24)</f>
        <v>15</v>
      </c>
      <c r="E204">
        <f>SUM(B$2:B204)</f>
        <v>19</v>
      </c>
    </row>
    <row r="205" spans="1:5" x14ac:dyDescent="0.35">
      <c r="A205" s="6">
        <v>41002.643750000003</v>
      </c>
      <c r="B205" s="3">
        <v>-1</v>
      </c>
      <c r="C205" s="3">
        <f>WEEKDAY(Tableau2[[#This Row],[Horodatage]],2)</f>
        <v>2</v>
      </c>
      <c r="D205" s="3">
        <f>INT(MOD(Tableau2[[#This Row],[Horodatage]],1)*24)</f>
        <v>15</v>
      </c>
      <c r="E205">
        <f>SUM(B$2:B205)</f>
        <v>18</v>
      </c>
    </row>
    <row r="206" spans="1:5" x14ac:dyDescent="0.35">
      <c r="A206" s="4">
        <v>41002.645138888889</v>
      </c>
      <c r="B206" s="3">
        <v>1</v>
      </c>
      <c r="C206" s="3">
        <f>WEEKDAY(Tableau2[[#This Row],[Horodatage]],2)</f>
        <v>2</v>
      </c>
      <c r="D206" s="3">
        <f>INT(MOD(Tableau2[[#This Row],[Horodatage]],1)*24)</f>
        <v>15</v>
      </c>
      <c r="E206">
        <f>SUM(B$2:B206)</f>
        <v>19</v>
      </c>
    </row>
    <row r="207" spans="1:5" x14ac:dyDescent="0.35">
      <c r="A207" s="4">
        <v>41002.648611111108</v>
      </c>
      <c r="B207" s="3">
        <v>1</v>
      </c>
      <c r="C207" s="3">
        <f>WEEKDAY(Tableau2[[#This Row],[Horodatage]],2)</f>
        <v>2</v>
      </c>
      <c r="D207" s="3">
        <f>INT(MOD(Tableau2[[#This Row],[Horodatage]],1)*24)</f>
        <v>15</v>
      </c>
      <c r="E207">
        <f>SUM(B$2:B207)</f>
        <v>20</v>
      </c>
    </row>
    <row r="208" spans="1:5" x14ac:dyDescent="0.35">
      <c r="A208" s="4">
        <v>41002.65347222222</v>
      </c>
      <c r="B208" s="3">
        <v>1</v>
      </c>
      <c r="C208" s="3">
        <f>WEEKDAY(Tableau2[[#This Row],[Horodatage]],2)</f>
        <v>2</v>
      </c>
      <c r="D208" s="3">
        <f>INT(MOD(Tableau2[[#This Row],[Horodatage]],1)*24)</f>
        <v>15</v>
      </c>
      <c r="E208">
        <f>SUM(B$2:B208)</f>
        <v>21</v>
      </c>
    </row>
    <row r="209" spans="1:5" x14ac:dyDescent="0.35">
      <c r="A209" s="6">
        <v>41002.65347222222</v>
      </c>
      <c r="B209" s="3">
        <v>-1</v>
      </c>
      <c r="C209" s="3">
        <f>WEEKDAY(Tableau2[[#This Row],[Horodatage]],2)</f>
        <v>2</v>
      </c>
      <c r="D209" s="3">
        <f>INT(MOD(Tableau2[[#This Row],[Horodatage]],1)*24)</f>
        <v>15</v>
      </c>
      <c r="E209">
        <f>SUM(B$2:B209)</f>
        <v>20</v>
      </c>
    </row>
    <row r="210" spans="1:5" x14ac:dyDescent="0.35">
      <c r="A210" s="6">
        <v>41002.65347222222</v>
      </c>
      <c r="B210" s="3">
        <v>-1</v>
      </c>
      <c r="C210" s="3">
        <f>WEEKDAY(Tableau2[[#This Row],[Horodatage]],2)</f>
        <v>2</v>
      </c>
      <c r="D210" s="3">
        <f>INT(MOD(Tableau2[[#This Row],[Horodatage]],1)*24)</f>
        <v>15</v>
      </c>
      <c r="E210">
        <f>SUM(B$2:B210)</f>
        <v>19</v>
      </c>
    </row>
    <row r="211" spans="1:5" x14ac:dyDescent="0.35">
      <c r="A211" s="4">
        <v>41002.668749999997</v>
      </c>
      <c r="B211" s="3">
        <v>1</v>
      </c>
      <c r="C211" s="3">
        <f>WEEKDAY(Tableau2[[#This Row],[Horodatage]],2)</f>
        <v>2</v>
      </c>
      <c r="D211" s="3">
        <f>INT(MOD(Tableau2[[#This Row],[Horodatage]],1)*24)</f>
        <v>16</v>
      </c>
      <c r="E211">
        <f>SUM(B$2:B211)</f>
        <v>20</v>
      </c>
    </row>
    <row r="212" spans="1:5" x14ac:dyDescent="0.35">
      <c r="A212" s="6">
        <v>41002.673611111109</v>
      </c>
      <c r="B212" s="3">
        <v>-1</v>
      </c>
      <c r="C212" s="3">
        <f>WEEKDAY(Tableau2[[#This Row],[Horodatage]],2)</f>
        <v>2</v>
      </c>
      <c r="D212" s="3">
        <f>INT(MOD(Tableau2[[#This Row],[Horodatage]],1)*24)</f>
        <v>16</v>
      </c>
      <c r="E212">
        <f>SUM(B$2:B212)</f>
        <v>19</v>
      </c>
    </row>
    <row r="213" spans="1:5" x14ac:dyDescent="0.35">
      <c r="A213" s="6">
        <v>41002.675000000003</v>
      </c>
      <c r="B213" s="3">
        <v>-1</v>
      </c>
      <c r="C213" s="3">
        <f>WEEKDAY(Tableau2[[#This Row],[Horodatage]],2)</f>
        <v>2</v>
      </c>
      <c r="D213" s="3">
        <f>INT(MOD(Tableau2[[#This Row],[Horodatage]],1)*24)</f>
        <v>16</v>
      </c>
      <c r="E213">
        <f>SUM(B$2:B213)</f>
        <v>18</v>
      </c>
    </row>
    <row r="214" spans="1:5" x14ac:dyDescent="0.35">
      <c r="A214" s="6">
        <v>41002.681944444441</v>
      </c>
      <c r="B214" s="3">
        <v>-1</v>
      </c>
      <c r="C214" s="3">
        <f>WEEKDAY(Tableau2[[#This Row],[Horodatage]],2)</f>
        <v>2</v>
      </c>
      <c r="D214" s="3">
        <f>INT(MOD(Tableau2[[#This Row],[Horodatage]],1)*24)</f>
        <v>16</v>
      </c>
      <c r="E214">
        <f>SUM(B$2:B214)</f>
        <v>17</v>
      </c>
    </row>
    <row r="215" spans="1:5" x14ac:dyDescent="0.35">
      <c r="A215" s="4">
        <v>41002.682638888888</v>
      </c>
      <c r="B215" s="3">
        <v>1</v>
      </c>
      <c r="C215" s="3">
        <f>WEEKDAY(Tableau2[[#This Row],[Horodatage]],2)</f>
        <v>2</v>
      </c>
      <c r="D215" s="3">
        <f>INT(MOD(Tableau2[[#This Row],[Horodatage]],1)*24)</f>
        <v>16</v>
      </c>
      <c r="E215">
        <f>SUM(B$2:B215)</f>
        <v>18</v>
      </c>
    </row>
    <row r="216" spans="1:5" x14ac:dyDescent="0.35">
      <c r="A216" s="4">
        <v>41002.686111111114</v>
      </c>
      <c r="B216" s="3">
        <v>1</v>
      </c>
      <c r="C216" s="3">
        <f>WEEKDAY(Tableau2[[#This Row],[Horodatage]],2)</f>
        <v>2</v>
      </c>
      <c r="D216" s="3">
        <f>INT(MOD(Tableau2[[#This Row],[Horodatage]],1)*24)</f>
        <v>16</v>
      </c>
      <c r="E216">
        <f>SUM(B$2:B216)</f>
        <v>19</v>
      </c>
    </row>
    <row r="217" spans="1:5" x14ac:dyDescent="0.35">
      <c r="A217" s="6">
        <v>41002.688888888886</v>
      </c>
      <c r="B217" s="3">
        <v>-1</v>
      </c>
      <c r="C217" s="3">
        <f>WEEKDAY(Tableau2[[#This Row],[Horodatage]],2)</f>
        <v>2</v>
      </c>
      <c r="D217" s="3">
        <f>INT(MOD(Tableau2[[#This Row],[Horodatage]],1)*24)</f>
        <v>16</v>
      </c>
      <c r="E217">
        <f>SUM(B$2:B217)</f>
        <v>18</v>
      </c>
    </row>
    <row r="218" spans="1:5" x14ac:dyDescent="0.35">
      <c r="A218" s="6">
        <v>41002.693055555559</v>
      </c>
      <c r="B218" s="3">
        <v>-1</v>
      </c>
      <c r="C218" s="3">
        <f>WEEKDAY(Tableau2[[#This Row],[Horodatage]],2)</f>
        <v>2</v>
      </c>
      <c r="D218" s="3">
        <f>INT(MOD(Tableau2[[#This Row],[Horodatage]],1)*24)</f>
        <v>16</v>
      </c>
      <c r="E218">
        <f>SUM(B$2:B218)</f>
        <v>17</v>
      </c>
    </row>
    <row r="219" spans="1:5" x14ac:dyDescent="0.35">
      <c r="A219" s="6">
        <v>41002.696527777778</v>
      </c>
      <c r="B219" s="3">
        <v>-1</v>
      </c>
      <c r="C219" s="3">
        <f>WEEKDAY(Tableau2[[#This Row],[Horodatage]],2)</f>
        <v>2</v>
      </c>
      <c r="D219" s="3">
        <f>INT(MOD(Tableau2[[#This Row],[Horodatage]],1)*24)</f>
        <v>16</v>
      </c>
      <c r="E219">
        <f>SUM(B$2:B219)</f>
        <v>16</v>
      </c>
    </row>
    <row r="220" spans="1:5" x14ac:dyDescent="0.35">
      <c r="A220" s="4">
        <v>41002.698611111111</v>
      </c>
      <c r="B220" s="3">
        <v>1</v>
      </c>
      <c r="C220" s="3">
        <f>WEEKDAY(Tableau2[[#This Row],[Horodatage]],2)</f>
        <v>2</v>
      </c>
      <c r="D220" s="3">
        <f>INT(MOD(Tableau2[[#This Row],[Horodatage]],1)*24)</f>
        <v>16</v>
      </c>
      <c r="E220">
        <f>SUM(B$2:B220)</f>
        <v>17</v>
      </c>
    </row>
    <row r="221" spans="1:5" x14ac:dyDescent="0.35">
      <c r="A221" s="6">
        <v>41002.698611111111</v>
      </c>
      <c r="B221" s="3">
        <v>-1</v>
      </c>
      <c r="C221" s="3">
        <f>WEEKDAY(Tableau2[[#This Row],[Horodatage]],2)</f>
        <v>2</v>
      </c>
      <c r="D221" s="3">
        <f>INT(MOD(Tableau2[[#This Row],[Horodatage]],1)*24)</f>
        <v>16</v>
      </c>
      <c r="E221">
        <f>SUM(B$2:B221)</f>
        <v>16</v>
      </c>
    </row>
    <row r="222" spans="1:5" x14ac:dyDescent="0.35">
      <c r="A222" s="6">
        <v>41002.699305555558</v>
      </c>
      <c r="B222" s="3">
        <v>-1</v>
      </c>
      <c r="C222" s="3">
        <f>WEEKDAY(Tableau2[[#This Row],[Horodatage]],2)</f>
        <v>2</v>
      </c>
      <c r="D222" s="3">
        <f>INT(MOD(Tableau2[[#This Row],[Horodatage]],1)*24)</f>
        <v>16</v>
      </c>
      <c r="E222">
        <f>SUM(B$2:B222)</f>
        <v>15</v>
      </c>
    </row>
    <row r="223" spans="1:5" x14ac:dyDescent="0.35">
      <c r="A223" s="4">
        <v>41002.70208333333</v>
      </c>
      <c r="B223" s="3">
        <v>1</v>
      </c>
      <c r="C223" s="3">
        <f>WEEKDAY(Tableau2[[#This Row],[Horodatage]],2)</f>
        <v>2</v>
      </c>
      <c r="D223" s="3">
        <f>INT(MOD(Tableau2[[#This Row],[Horodatage]],1)*24)</f>
        <v>16</v>
      </c>
      <c r="E223">
        <f>SUM(B$2:B223)</f>
        <v>16</v>
      </c>
    </row>
    <row r="224" spans="1:5" x14ac:dyDescent="0.35">
      <c r="A224" s="4">
        <v>41002.70416666667</v>
      </c>
      <c r="B224" s="3">
        <v>1</v>
      </c>
      <c r="C224" s="3">
        <f>WEEKDAY(Tableau2[[#This Row],[Horodatage]],2)</f>
        <v>2</v>
      </c>
      <c r="D224" s="3">
        <f>INT(MOD(Tableau2[[#This Row],[Horodatage]],1)*24)</f>
        <v>16</v>
      </c>
      <c r="E224">
        <f>SUM(B$2:B224)</f>
        <v>17</v>
      </c>
    </row>
    <row r="225" spans="1:5" x14ac:dyDescent="0.35">
      <c r="A225" s="6">
        <v>41002.70416666667</v>
      </c>
      <c r="B225" s="3">
        <v>-1</v>
      </c>
      <c r="C225" s="3">
        <f>WEEKDAY(Tableau2[[#This Row],[Horodatage]],2)</f>
        <v>2</v>
      </c>
      <c r="D225" s="3">
        <f>INT(MOD(Tableau2[[#This Row],[Horodatage]],1)*24)</f>
        <v>16</v>
      </c>
      <c r="E225">
        <f>SUM(B$2:B225)</f>
        <v>16</v>
      </c>
    </row>
    <row r="226" spans="1:5" x14ac:dyDescent="0.35">
      <c r="A226" s="6">
        <v>41002.708333333336</v>
      </c>
      <c r="B226" s="3">
        <v>-1</v>
      </c>
      <c r="C226" s="3">
        <f>WEEKDAY(Tableau2[[#This Row],[Horodatage]],2)</f>
        <v>2</v>
      </c>
      <c r="D226" s="3">
        <f>INT(MOD(Tableau2[[#This Row],[Horodatage]],1)*24)</f>
        <v>17</v>
      </c>
      <c r="E226">
        <f>SUM(B$2:B226)</f>
        <v>15</v>
      </c>
    </row>
    <row r="227" spans="1:5" x14ac:dyDescent="0.35">
      <c r="A227" s="6">
        <v>41002.713194444441</v>
      </c>
      <c r="B227" s="3">
        <v>-1</v>
      </c>
      <c r="C227" s="3">
        <f>WEEKDAY(Tableau2[[#This Row],[Horodatage]],2)</f>
        <v>2</v>
      </c>
      <c r="D227" s="3">
        <f>INT(MOD(Tableau2[[#This Row],[Horodatage]],1)*24)</f>
        <v>17</v>
      </c>
      <c r="E227">
        <f>SUM(B$2:B227)</f>
        <v>14</v>
      </c>
    </row>
    <row r="228" spans="1:5" x14ac:dyDescent="0.35">
      <c r="A228" s="4">
        <v>41002.718055555553</v>
      </c>
      <c r="B228" s="3">
        <v>1</v>
      </c>
      <c r="C228" s="3">
        <f>WEEKDAY(Tableau2[[#This Row],[Horodatage]],2)</f>
        <v>2</v>
      </c>
      <c r="D228" s="3">
        <f>INT(MOD(Tableau2[[#This Row],[Horodatage]],1)*24)</f>
        <v>17</v>
      </c>
      <c r="E228">
        <f>SUM(B$2:B228)</f>
        <v>15</v>
      </c>
    </row>
    <row r="229" spans="1:5" x14ac:dyDescent="0.35">
      <c r="A229" s="6">
        <v>41002.724999999999</v>
      </c>
      <c r="B229" s="3">
        <v>-1</v>
      </c>
      <c r="C229" s="3">
        <f>WEEKDAY(Tableau2[[#This Row],[Horodatage]],2)</f>
        <v>2</v>
      </c>
      <c r="D229" s="3">
        <f>INT(MOD(Tableau2[[#This Row],[Horodatage]],1)*24)</f>
        <v>17</v>
      </c>
      <c r="E229">
        <f>SUM(B$2:B229)</f>
        <v>14</v>
      </c>
    </row>
    <row r="230" spans="1:5" x14ac:dyDescent="0.35">
      <c r="A230" s="6">
        <v>41002.729166666664</v>
      </c>
      <c r="B230" s="3">
        <v>-1</v>
      </c>
      <c r="C230" s="3">
        <f>WEEKDAY(Tableau2[[#This Row],[Horodatage]],2)</f>
        <v>2</v>
      </c>
      <c r="D230" s="3">
        <f>INT(MOD(Tableau2[[#This Row],[Horodatage]],1)*24)</f>
        <v>17</v>
      </c>
      <c r="E230">
        <f>SUM(B$2:B230)</f>
        <v>13</v>
      </c>
    </row>
    <row r="231" spans="1:5" x14ac:dyDescent="0.35">
      <c r="A231" s="4">
        <v>41002.730555555558</v>
      </c>
      <c r="B231" s="3">
        <v>1</v>
      </c>
      <c r="C231" s="3">
        <f>WEEKDAY(Tableau2[[#This Row],[Horodatage]],2)</f>
        <v>2</v>
      </c>
      <c r="D231" s="3">
        <f>INT(MOD(Tableau2[[#This Row],[Horodatage]],1)*24)</f>
        <v>17</v>
      </c>
      <c r="E231">
        <f>SUM(B$2:B231)</f>
        <v>14</v>
      </c>
    </row>
    <row r="232" spans="1:5" x14ac:dyDescent="0.35">
      <c r="A232" s="4">
        <v>41002.736111111109</v>
      </c>
      <c r="B232" s="3">
        <v>1</v>
      </c>
      <c r="C232" s="3">
        <f>WEEKDAY(Tableau2[[#This Row],[Horodatage]],2)</f>
        <v>2</v>
      </c>
      <c r="D232" s="3">
        <f>INT(MOD(Tableau2[[#This Row],[Horodatage]],1)*24)</f>
        <v>17</v>
      </c>
      <c r="E232">
        <f>SUM(B$2:B232)</f>
        <v>15</v>
      </c>
    </row>
    <row r="233" spans="1:5" x14ac:dyDescent="0.35">
      <c r="A233" s="4">
        <v>41002.738194444442</v>
      </c>
      <c r="B233" s="3">
        <v>1</v>
      </c>
      <c r="C233" s="3">
        <f>WEEKDAY(Tableau2[[#This Row],[Horodatage]],2)</f>
        <v>2</v>
      </c>
      <c r="D233" s="3">
        <f>INT(MOD(Tableau2[[#This Row],[Horodatage]],1)*24)</f>
        <v>17</v>
      </c>
      <c r="E233">
        <f>SUM(B$2:B233)</f>
        <v>16</v>
      </c>
    </row>
    <row r="234" spans="1:5" x14ac:dyDescent="0.35">
      <c r="A234" s="6">
        <v>41002.740972222222</v>
      </c>
      <c r="B234" s="3">
        <v>-1</v>
      </c>
      <c r="C234" s="3">
        <f>WEEKDAY(Tableau2[[#This Row],[Horodatage]],2)</f>
        <v>2</v>
      </c>
      <c r="D234" s="3">
        <f>INT(MOD(Tableau2[[#This Row],[Horodatage]],1)*24)</f>
        <v>17</v>
      </c>
      <c r="E234">
        <f>SUM(B$2:B234)</f>
        <v>15</v>
      </c>
    </row>
    <row r="235" spans="1:5" x14ac:dyDescent="0.35">
      <c r="A235" s="4">
        <v>41002.742361111108</v>
      </c>
      <c r="B235" s="3">
        <v>1</v>
      </c>
      <c r="C235" s="3">
        <f>WEEKDAY(Tableau2[[#This Row],[Horodatage]],2)</f>
        <v>2</v>
      </c>
      <c r="D235" s="3">
        <f>INT(MOD(Tableau2[[#This Row],[Horodatage]],1)*24)</f>
        <v>17</v>
      </c>
      <c r="E235">
        <f>SUM(B$2:B235)</f>
        <v>16</v>
      </c>
    </row>
    <row r="236" spans="1:5" x14ac:dyDescent="0.35">
      <c r="A236" s="6">
        <v>41002.743750000001</v>
      </c>
      <c r="B236" s="3">
        <v>-1</v>
      </c>
      <c r="C236" s="3">
        <f>WEEKDAY(Tableau2[[#This Row],[Horodatage]],2)</f>
        <v>2</v>
      </c>
      <c r="D236" s="3">
        <f>INT(MOD(Tableau2[[#This Row],[Horodatage]],1)*24)</f>
        <v>17</v>
      </c>
      <c r="E236">
        <f>SUM(B$2:B236)</f>
        <v>15</v>
      </c>
    </row>
    <row r="237" spans="1:5" x14ac:dyDescent="0.35">
      <c r="A237" s="4">
        <v>41002.74722222222</v>
      </c>
      <c r="B237" s="3">
        <v>1</v>
      </c>
      <c r="C237" s="3">
        <f>WEEKDAY(Tableau2[[#This Row],[Horodatage]],2)</f>
        <v>2</v>
      </c>
      <c r="D237" s="3">
        <f>INT(MOD(Tableau2[[#This Row],[Horodatage]],1)*24)</f>
        <v>17</v>
      </c>
      <c r="E237">
        <f>SUM(B$2:B237)</f>
        <v>16</v>
      </c>
    </row>
    <row r="238" spans="1:5" x14ac:dyDescent="0.35">
      <c r="A238" s="4">
        <v>41002.75</v>
      </c>
      <c r="B238" s="3">
        <v>1</v>
      </c>
      <c r="C238" s="3">
        <f>WEEKDAY(Tableau2[[#This Row],[Horodatage]],2)</f>
        <v>2</v>
      </c>
      <c r="D238" s="3">
        <f>INT(MOD(Tableau2[[#This Row],[Horodatage]],1)*24)</f>
        <v>18</v>
      </c>
      <c r="E238">
        <f>SUM(B$2:B238)</f>
        <v>17</v>
      </c>
    </row>
    <row r="239" spans="1:5" x14ac:dyDescent="0.35">
      <c r="A239" s="4">
        <v>41002.75277777778</v>
      </c>
      <c r="B239" s="3">
        <v>1</v>
      </c>
      <c r="C239" s="3">
        <f>WEEKDAY(Tableau2[[#This Row],[Horodatage]],2)</f>
        <v>2</v>
      </c>
      <c r="D239" s="3">
        <f>INT(MOD(Tableau2[[#This Row],[Horodatage]],1)*24)</f>
        <v>18</v>
      </c>
      <c r="E239">
        <f>SUM(B$2:B239)</f>
        <v>18</v>
      </c>
    </row>
    <row r="240" spans="1:5" x14ac:dyDescent="0.35">
      <c r="A240" s="6">
        <v>41002.754861111112</v>
      </c>
      <c r="B240" s="3">
        <v>-1</v>
      </c>
      <c r="C240" s="3">
        <f>WEEKDAY(Tableau2[[#This Row],[Horodatage]],2)</f>
        <v>2</v>
      </c>
      <c r="D240" s="3">
        <f>INT(MOD(Tableau2[[#This Row],[Horodatage]],1)*24)</f>
        <v>18</v>
      </c>
      <c r="E240">
        <f>SUM(B$2:B240)</f>
        <v>17</v>
      </c>
    </row>
    <row r="241" spans="1:5" x14ac:dyDescent="0.35">
      <c r="A241" s="4">
        <v>41002.755555555559</v>
      </c>
      <c r="B241" s="3">
        <v>1</v>
      </c>
      <c r="C241" s="3">
        <f>WEEKDAY(Tableau2[[#This Row],[Horodatage]],2)</f>
        <v>2</v>
      </c>
      <c r="D241" s="3">
        <f>INT(MOD(Tableau2[[#This Row],[Horodatage]],1)*24)</f>
        <v>18</v>
      </c>
      <c r="E241">
        <f>SUM(B$2:B241)</f>
        <v>18</v>
      </c>
    </row>
    <row r="242" spans="1:5" x14ac:dyDescent="0.35">
      <c r="A242" s="4">
        <v>41002.76458333333</v>
      </c>
      <c r="B242" s="3">
        <v>1</v>
      </c>
      <c r="C242" s="3">
        <f>WEEKDAY(Tableau2[[#This Row],[Horodatage]],2)</f>
        <v>2</v>
      </c>
      <c r="D242" s="3">
        <f>INT(MOD(Tableau2[[#This Row],[Horodatage]],1)*24)</f>
        <v>18</v>
      </c>
      <c r="E242">
        <f>SUM(B$2:B242)</f>
        <v>19</v>
      </c>
    </row>
    <row r="243" spans="1:5" x14ac:dyDescent="0.35">
      <c r="A243" s="4">
        <v>41002.767361111109</v>
      </c>
      <c r="B243" s="3">
        <v>1</v>
      </c>
      <c r="C243" s="3">
        <f>WEEKDAY(Tableau2[[#This Row],[Horodatage]],2)</f>
        <v>2</v>
      </c>
      <c r="D243" s="3">
        <f>INT(MOD(Tableau2[[#This Row],[Horodatage]],1)*24)</f>
        <v>18</v>
      </c>
      <c r="E243">
        <f>SUM(B$2:B243)</f>
        <v>20</v>
      </c>
    </row>
    <row r="244" spans="1:5" x14ac:dyDescent="0.35">
      <c r="A244" s="6">
        <v>41002.767361111109</v>
      </c>
      <c r="B244" s="3">
        <v>-1</v>
      </c>
      <c r="C244" s="3">
        <f>WEEKDAY(Tableau2[[#This Row],[Horodatage]],2)</f>
        <v>2</v>
      </c>
      <c r="D244" s="3">
        <f>INT(MOD(Tableau2[[#This Row],[Horodatage]],1)*24)</f>
        <v>18</v>
      </c>
      <c r="E244">
        <f>SUM(B$2:B244)</f>
        <v>19</v>
      </c>
    </row>
    <row r="245" spans="1:5" x14ac:dyDescent="0.35">
      <c r="A245" s="4">
        <v>41002.768055555556</v>
      </c>
      <c r="B245" s="3">
        <v>1</v>
      </c>
      <c r="C245" s="3">
        <f>WEEKDAY(Tableau2[[#This Row],[Horodatage]],2)</f>
        <v>2</v>
      </c>
      <c r="D245" s="3">
        <f>INT(MOD(Tableau2[[#This Row],[Horodatage]],1)*24)</f>
        <v>18</v>
      </c>
      <c r="E245">
        <f>SUM(B$2:B245)</f>
        <v>20</v>
      </c>
    </row>
    <row r="246" spans="1:5" x14ac:dyDescent="0.35">
      <c r="A246" s="6">
        <v>41002.768750000003</v>
      </c>
      <c r="B246" s="3">
        <v>-1</v>
      </c>
      <c r="C246" s="3">
        <f>WEEKDAY(Tableau2[[#This Row],[Horodatage]],2)</f>
        <v>2</v>
      </c>
      <c r="D246" s="3">
        <f>INT(MOD(Tableau2[[#This Row],[Horodatage]],1)*24)</f>
        <v>18</v>
      </c>
      <c r="E246">
        <f>SUM(B$2:B246)</f>
        <v>19</v>
      </c>
    </row>
    <row r="247" spans="1:5" x14ac:dyDescent="0.35">
      <c r="A247" s="6">
        <v>41002.777083333334</v>
      </c>
      <c r="B247" s="3">
        <v>-1</v>
      </c>
      <c r="C247" s="3">
        <f>WEEKDAY(Tableau2[[#This Row],[Horodatage]],2)</f>
        <v>2</v>
      </c>
      <c r="D247" s="3">
        <f>INT(MOD(Tableau2[[#This Row],[Horodatage]],1)*24)</f>
        <v>18</v>
      </c>
      <c r="E247">
        <f>SUM(B$2:B247)</f>
        <v>18</v>
      </c>
    </row>
    <row r="248" spans="1:5" x14ac:dyDescent="0.35">
      <c r="A248" s="6">
        <v>41002.77847222222</v>
      </c>
      <c r="B248" s="3">
        <v>-1</v>
      </c>
      <c r="C248" s="3">
        <f>WEEKDAY(Tableau2[[#This Row],[Horodatage]],2)</f>
        <v>2</v>
      </c>
      <c r="D248" s="3">
        <f>INT(MOD(Tableau2[[#This Row],[Horodatage]],1)*24)</f>
        <v>18</v>
      </c>
      <c r="E248">
        <f>SUM(B$2:B248)</f>
        <v>17</v>
      </c>
    </row>
    <row r="249" spans="1:5" x14ac:dyDescent="0.35">
      <c r="A249" s="4">
        <v>41002.78125</v>
      </c>
      <c r="B249" s="3">
        <v>1</v>
      </c>
      <c r="C249" s="3">
        <f>WEEKDAY(Tableau2[[#This Row],[Horodatage]],2)</f>
        <v>2</v>
      </c>
      <c r="D249" s="3">
        <f>INT(MOD(Tableau2[[#This Row],[Horodatage]],1)*24)</f>
        <v>18</v>
      </c>
      <c r="E249">
        <f>SUM(B$2:B249)</f>
        <v>18</v>
      </c>
    </row>
    <row r="250" spans="1:5" x14ac:dyDescent="0.35">
      <c r="A250" s="6">
        <v>41002.782638888886</v>
      </c>
      <c r="B250" s="3">
        <v>-1</v>
      </c>
      <c r="C250" s="3">
        <f>WEEKDAY(Tableau2[[#This Row],[Horodatage]],2)</f>
        <v>2</v>
      </c>
      <c r="D250" s="3">
        <f>INT(MOD(Tableau2[[#This Row],[Horodatage]],1)*24)</f>
        <v>18</v>
      </c>
      <c r="E250">
        <f>SUM(B$2:B250)</f>
        <v>17</v>
      </c>
    </row>
    <row r="251" spans="1:5" x14ac:dyDescent="0.35">
      <c r="A251" s="6">
        <v>41002.782638888886</v>
      </c>
      <c r="B251" s="3">
        <v>-1</v>
      </c>
      <c r="C251" s="3">
        <f>WEEKDAY(Tableau2[[#This Row],[Horodatage]],2)</f>
        <v>2</v>
      </c>
      <c r="D251" s="3">
        <f>INT(MOD(Tableau2[[#This Row],[Horodatage]],1)*24)</f>
        <v>18</v>
      </c>
      <c r="E251">
        <f>SUM(B$2:B251)</f>
        <v>16</v>
      </c>
    </row>
    <row r="252" spans="1:5" x14ac:dyDescent="0.35">
      <c r="A252" s="6">
        <v>41002.783333333333</v>
      </c>
      <c r="B252" s="3">
        <v>-1</v>
      </c>
      <c r="C252" s="3">
        <f>WEEKDAY(Tableau2[[#This Row],[Horodatage]],2)</f>
        <v>2</v>
      </c>
      <c r="D252" s="3">
        <f>INT(MOD(Tableau2[[#This Row],[Horodatage]],1)*24)</f>
        <v>18</v>
      </c>
      <c r="E252">
        <f>SUM(B$2:B252)</f>
        <v>15</v>
      </c>
    </row>
    <row r="253" spans="1:5" x14ac:dyDescent="0.35">
      <c r="A253" s="4">
        <v>41002.78402777778</v>
      </c>
      <c r="B253" s="3">
        <v>1</v>
      </c>
      <c r="C253" s="3">
        <f>WEEKDAY(Tableau2[[#This Row],[Horodatage]],2)</f>
        <v>2</v>
      </c>
      <c r="D253" s="3">
        <f>INT(MOD(Tableau2[[#This Row],[Horodatage]],1)*24)</f>
        <v>18</v>
      </c>
      <c r="E253">
        <f>SUM(B$2:B253)</f>
        <v>16</v>
      </c>
    </row>
    <row r="254" spans="1:5" x14ac:dyDescent="0.35">
      <c r="A254" s="6">
        <v>41002.785416666666</v>
      </c>
      <c r="B254" s="3">
        <v>-1</v>
      </c>
      <c r="C254" s="3">
        <f>WEEKDAY(Tableau2[[#This Row],[Horodatage]],2)</f>
        <v>2</v>
      </c>
      <c r="D254" s="3">
        <f>INT(MOD(Tableau2[[#This Row],[Horodatage]],1)*24)</f>
        <v>18</v>
      </c>
      <c r="E254">
        <f>SUM(B$2:B254)</f>
        <v>15</v>
      </c>
    </row>
    <row r="255" spans="1:5" x14ac:dyDescent="0.35">
      <c r="A255" s="6">
        <v>41002.788888888892</v>
      </c>
      <c r="B255" s="3">
        <v>-1</v>
      </c>
      <c r="C255" s="3">
        <f>WEEKDAY(Tableau2[[#This Row],[Horodatage]],2)</f>
        <v>2</v>
      </c>
      <c r="D255" s="3">
        <f>INT(MOD(Tableau2[[#This Row],[Horodatage]],1)*24)</f>
        <v>18</v>
      </c>
      <c r="E255">
        <f>SUM(B$2:B255)</f>
        <v>14</v>
      </c>
    </row>
    <row r="256" spans="1:5" x14ac:dyDescent="0.35">
      <c r="A256" s="4">
        <v>41002.792361111111</v>
      </c>
      <c r="B256" s="3">
        <v>1</v>
      </c>
      <c r="C256" s="3">
        <f>WEEKDAY(Tableau2[[#This Row],[Horodatage]],2)</f>
        <v>2</v>
      </c>
      <c r="D256" s="3">
        <f>INT(MOD(Tableau2[[#This Row],[Horodatage]],1)*24)</f>
        <v>19</v>
      </c>
      <c r="E256">
        <f>SUM(B$2:B256)</f>
        <v>15</v>
      </c>
    </row>
    <row r="257" spans="1:5" x14ac:dyDescent="0.35">
      <c r="A257" s="4">
        <v>41002.798611111109</v>
      </c>
      <c r="B257" s="3">
        <v>1</v>
      </c>
      <c r="C257" s="3">
        <f>WEEKDAY(Tableau2[[#This Row],[Horodatage]],2)</f>
        <v>2</v>
      </c>
      <c r="D257" s="3">
        <f>INT(MOD(Tableau2[[#This Row],[Horodatage]],1)*24)</f>
        <v>19</v>
      </c>
      <c r="E257">
        <f>SUM(B$2:B257)</f>
        <v>16</v>
      </c>
    </row>
    <row r="258" spans="1:5" x14ac:dyDescent="0.35">
      <c r="A258" s="6">
        <v>41002.802083333336</v>
      </c>
      <c r="B258" s="3">
        <v>-1</v>
      </c>
      <c r="C258" s="3">
        <f>WEEKDAY(Tableau2[[#This Row],[Horodatage]],2)</f>
        <v>2</v>
      </c>
      <c r="D258" s="3">
        <f>INT(MOD(Tableau2[[#This Row],[Horodatage]],1)*24)</f>
        <v>19</v>
      </c>
      <c r="E258">
        <f>SUM(B$2:B258)</f>
        <v>15</v>
      </c>
    </row>
    <row r="259" spans="1:5" x14ac:dyDescent="0.35">
      <c r="A259" s="4">
        <v>41002.802777777775</v>
      </c>
      <c r="B259" s="3">
        <v>1</v>
      </c>
      <c r="C259" s="3">
        <f>WEEKDAY(Tableau2[[#This Row],[Horodatage]],2)</f>
        <v>2</v>
      </c>
      <c r="D259" s="3">
        <f>INT(MOD(Tableau2[[#This Row],[Horodatage]],1)*24)</f>
        <v>19</v>
      </c>
      <c r="E259">
        <f>SUM(B$2:B259)</f>
        <v>16</v>
      </c>
    </row>
    <row r="260" spans="1:5" x14ac:dyDescent="0.35">
      <c r="A260" s="4">
        <v>41002.808333333334</v>
      </c>
      <c r="B260" s="3">
        <v>1</v>
      </c>
      <c r="C260" s="3">
        <f>WEEKDAY(Tableau2[[#This Row],[Horodatage]],2)</f>
        <v>2</v>
      </c>
      <c r="D260" s="3">
        <f>INT(MOD(Tableau2[[#This Row],[Horodatage]],1)*24)</f>
        <v>19</v>
      </c>
      <c r="E260">
        <f>SUM(B$2:B260)</f>
        <v>17</v>
      </c>
    </row>
    <row r="261" spans="1:5" x14ac:dyDescent="0.35">
      <c r="A261" s="4">
        <v>41002.8125</v>
      </c>
      <c r="B261" s="3">
        <v>1</v>
      </c>
      <c r="C261" s="3">
        <f>WEEKDAY(Tableau2[[#This Row],[Horodatage]],2)</f>
        <v>2</v>
      </c>
      <c r="D261" s="3">
        <f>INT(MOD(Tableau2[[#This Row],[Horodatage]],1)*24)</f>
        <v>19</v>
      </c>
      <c r="E261">
        <f>SUM(B$2:B261)</f>
        <v>18</v>
      </c>
    </row>
    <row r="262" spans="1:5" x14ac:dyDescent="0.35">
      <c r="A262" s="4">
        <v>41002.816666666666</v>
      </c>
      <c r="B262" s="3">
        <v>1</v>
      </c>
      <c r="C262" s="3">
        <f>WEEKDAY(Tableau2[[#This Row],[Horodatage]],2)</f>
        <v>2</v>
      </c>
      <c r="D262" s="3">
        <f>INT(MOD(Tableau2[[#This Row],[Horodatage]],1)*24)</f>
        <v>19</v>
      </c>
      <c r="E262">
        <f>SUM(B$2:B262)</f>
        <v>19</v>
      </c>
    </row>
    <row r="263" spans="1:5" x14ac:dyDescent="0.35">
      <c r="A263" s="4">
        <v>41002.818749999999</v>
      </c>
      <c r="B263" s="3">
        <v>1</v>
      </c>
      <c r="C263" s="3">
        <f>WEEKDAY(Tableau2[[#This Row],[Horodatage]],2)</f>
        <v>2</v>
      </c>
      <c r="D263" s="3">
        <f>INT(MOD(Tableau2[[#This Row],[Horodatage]],1)*24)</f>
        <v>19</v>
      </c>
      <c r="E263">
        <f>SUM(B$2:B263)</f>
        <v>20</v>
      </c>
    </row>
    <row r="264" spans="1:5" x14ac:dyDescent="0.35">
      <c r="A264" s="4">
        <v>41002.822916666664</v>
      </c>
      <c r="B264" s="3">
        <v>1</v>
      </c>
      <c r="C264" s="3">
        <f>WEEKDAY(Tableau2[[#This Row],[Horodatage]],2)</f>
        <v>2</v>
      </c>
      <c r="D264" s="3">
        <f>INT(MOD(Tableau2[[#This Row],[Horodatage]],1)*24)</f>
        <v>19</v>
      </c>
      <c r="E264">
        <f>SUM(B$2:B264)</f>
        <v>21</v>
      </c>
    </row>
    <row r="265" spans="1:5" x14ac:dyDescent="0.35">
      <c r="A265" s="6">
        <v>41002.823611111111</v>
      </c>
      <c r="B265" s="3">
        <v>-1</v>
      </c>
      <c r="C265" s="3">
        <f>WEEKDAY(Tableau2[[#This Row],[Horodatage]],2)</f>
        <v>2</v>
      </c>
      <c r="D265" s="3">
        <f>INT(MOD(Tableau2[[#This Row],[Horodatage]],1)*24)</f>
        <v>19</v>
      </c>
      <c r="E265">
        <f>SUM(B$2:B265)</f>
        <v>20</v>
      </c>
    </row>
    <row r="266" spans="1:5" x14ac:dyDescent="0.35">
      <c r="A266" s="6">
        <v>41002.824305555558</v>
      </c>
      <c r="B266" s="3">
        <v>-1</v>
      </c>
      <c r="C266" s="3">
        <f>WEEKDAY(Tableau2[[#This Row],[Horodatage]],2)</f>
        <v>2</v>
      </c>
      <c r="D266" s="3">
        <f>INT(MOD(Tableau2[[#This Row],[Horodatage]],1)*24)</f>
        <v>19</v>
      </c>
      <c r="E266">
        <f>SUM(B$2:B266)</f>
        <v>19</v>
      </c>
    </row>
    <row r="267" spans="1:5" x14ac:dyDescent="0.35">
      <c r="A267" s="4">
        <v>41002.825694444444</v>
      </c>
      <c r="B267" s="3">
        <v>1</v>
      </c>
      <c r="C267" s="3">
        <f>WEEKDAY(Tableau2[[#This Row],[Horodatage]],2)</f>
        <v>2</v>
      </c>
      <c r="D267" s="3">
        <f>INT(MOD(Tableau2[[#This Row],[Horodatage]],1)*24)</f>
        <v>19</v>
      </c>
      <c r="E267">
        <f>SUM(B$2:B267)</f>
        <v>20</v>
      </c>
    </row>
    <row r="268" spans="1:5" x14ac:dyDescent="0.35">
      <c r="A268" s="6">
        <v>41002.827777777777</v>
      </c>
      <c r="B268" s="3">
        <v>-1</v>
      </c>
      <c r="C268" s="3">
        <f>WEEKDAY(Tableau2[[#This Row],[Horodatage]],2)</f>
        <v>2</v>
      </c>
      <c r="D268" s="3">
        <f>INT(MOD(Tableau2[[#This Row],[Horodatage]],1)*24)</f>
        <v>19</v>
      </c>
      <c r="E268">
        <f>SUM(B$2:B268)</f>
        <v>19</v>
      </c>
    </row>
    <row r="269" spans="1:5" x14ac:dyDescent="0.35">
      <c r="A269" s="4">
        <v>41002.831250000003</v>
      </c>
      <c r="B269" s="3">
        <v>1</v>
      </c>
      <c r="C269" s="3">
        <f>WEEKDAY(Tableau2[[#This Row],[Horodatage]],2)</f>
        <v>2</v>
      </c>
      <c r="D269" s="3">
        <f>INT(MOD(Tableau2[[#This Row],[Horodatage]],1)*24)</f>
        <v>19</v>
      </c>
      <c r="E269">
        <f>SUM(B$2:B269)</f>
        <v>20</v>
      </c>
    </row>
    <row r="270" spans="1:5" x14ac:dyDescent="0.35">
      <c r="A270" s="4">
        <v>41002.834722222222</v>
      </c>
      <c r="B270" s="3">
        <v>1</v>
      </c>
      <c r="C270" s="3">
        <f>WEEKDAY(Tableau2[[#This Row],[Horodatage]],2)</f>
        <v>2</v>
      </c>
      <c r="D270" s="3">
        <f>INT(MOD(Tableau2[[#This Row],[Horodatage]],1)*24)</f>
        <v>20</v>
      </c>
      <c r="E270">
        <f>SUM(B$2:B270)</f>
        <v>21</v>
      </c>
    </row>
    <row r="271" spans="1:5" x14ac:dyDescent="0.35">
      <c r="A271" s="6">
        <v>41002.834722222222</v>
      </c>
      <c r="B271" s="3">
        <v>-1</v>
      </c>
      <c r="C271" s="3">
        <f>WEEKDAY(Tableau2[[#This Row],[Horodatage]],2)</f>
        <v>2</v>
      </c>
      <c r="D271" s="3">
        <f>INT(MOD(Tableau2[[#This Row],[Horodatage]],1)*24)</f>
        <v>20</v>
      </c>
      <c r="E271">
        <f>SUM(B$2:B271)</f>
        <v>20</v>
      </c>
    </row>
    <row r="272" spans="1:5" x14ac:dyDescent="0.35">
      <c r="A272" s="6">
        <v>41002.835416666669</v>
      </c>
      <c r="B272" s="3">
        <v>-1</v>
      </c>
      <c r="C272" s="3">
        <f>WEEKDAY(Tableau2[[#This Row],[Horodatage]],2)</f>
        <v>2</v>
      </c>
      <c r="D272" s="3">
        <f>INT(MOD(Tableau2[[#This Row],[Horodatage]],1)*24)</f>
        <v>20</v>
      </c>
      <c r="E272">
        <f>SUM(B$2:B272)</f>
        <v>19</v>
      </c>
    </row>
    <row r="273" spans="1:5" x14ac:dyDescent="0.35">
      <c r="A273" s="6">
        <v>41002.836805555555</v>
      </c>
      <c r="B273" s="3">
        <v>-1</v>
      </c>
      <c r="C273" s="3">
        <f>WEEKDAY(Tableau2[[#This Row],[Horodatage]],2)</f>
        <v>2</v>
      </c>
      <c r="D273" s="3">
        <f>INT(MOD(Tableau2[[#This Row],[Horodatage]],1)*24)</f>
        <v>20</v>
      </c>
      <c r="E273">
        <f>SUM(B$2:B273)</f>
        <v>18</v>
      </c>
    </row>
    <row r="274" spans="1:5" x14ac:dyDescent="0.35">
      <c r="A274" s="4">
        <v>41002.840277777781</v>
      </c>
      <c r="B274" s="3">
        <v>1</v>
      </c>
      <c r="C274" s="3">
        <f>WEEKDAY(Tableau2[[#This Row],[Horodatage]],2)</f>
        <v>2</v>
      </c>
      <c r="D274" s="3">
        <f>INT(MOD(Tableau2[[#This Row],[Horodatage]],1)*24)</f>
        <v>20</v>
      </c>
      <c r="E274">
        <f>SUM(B$2:B274)</f>
        <v>19</v>
      </c>
    </row>
    <row r="275" spans="1:5" x14ac:dyDescent="0.35">
      <c r="A275" s="6">
        <v>41002.847916666666</v>
      </c>
      <c r="B275" s="3">
        <v>-1</v>
      </c>
      <c r="C275" s="3">
        <f>WEEKDAY(Tableau2[[#This Row],[Horodatage]],2)</f>
        <v>2</v>
      </c>
      <c r="D275" s="3">
        <f>INT(MOD(Tableau2[[#This Row],[Horodatage]],1)*24)</f>
        <v>20</v>
      </c>
      <c r="E275">
        <f>SUM(B$2:B275)</f>
        <v>18</v>
      </c>
    </row>
    <row r="276" spans="1:5" x14ac:dyDescent="0.35">
      <c r="A276" s="6">
        <v>41002.851388888892</v>
      </c>
      <c r="B276" s="3">
        <v>-1</v>
      </c>
      <c r="C276" s="3">
        <f>WEEKDAY(Tableau2[[#This Row],[Horodatage]],2)</f>
        <v>2</v>
      </c>
      <c r="D276" s="3">
        <f>INT(MOD(Tableau2[[#This Row],[Horodatage]],1)*24)</f>
        <v>20</v>
      </c>
      <c r="E276">
        <f>SUM(B$2:B276)</f>
        <v>17</v>
      </c>
    </row>
    <row r="277" spans="1:5" x14ac:dyDescent="0.35">
      <c r="A277" s="4">
        <v>41002.852083333331</v>
      </c>
      <c r="B277" s="3">
        <v>1</v>
      </c>
      <c r="C277" s="3">
        <f>WEEKDAY(Tableau2[[#This Row],[Horodatage]],2)</f>
        <v>2</v>
      </c>
      <c r="D277" s="3">
        <f>INT(MOD(Tableau2[[#This Row],[Horodatage]],1)*24)</f>
        <v>20</v>
      </c>
      <c r="E277">
        <f>SUM(B$2:B277)</f>
        <v>18</v>
      </c>
    </row>
    <row r="278" spans="1:5" x14ac:dyDescent="0.35">
      <c r="A278" s="6">
        <v>41002.865277777775</v>
      </c>
      <c r="B278" s="3">
        <v>-1</v>
      </c>
      <c r="C278" s="3">
        <f>WEEKDAY(Tableau2[[#This Row],[Horodatage]],2)</f>
        <v>2</v>
      </c>
      <c r="D278" s="3">
        <f>INT(MOD(Tableau2[[#This Row],[Horodatage]],1)*24)</f>
        <v>20</v>
      </c>
      <c r="E278">
        <f>SUM(B$2:B278)</f>
        <v>17</v>
      </c>
    </row>
    <row r="279" spans="1:5" x14ac:dyDescent="0.35">
      <c r="A279" s="4">
        <v>41002.876388888886</v>
      </c>
      <c r="B279" s="3">
        <v>1</v>
      </c>
      <c r="C279" s="3">
        <f>WEEKDAY(Tableau2[[#This Row],[Horodatage]],2)</f>
        <v>2</v>
      </c>
      <c r="D279" s="3">
        <f>INT(MOD(Tableau2[[#This Row],[Horodatage]],1)*24)</f>
        <v>21</v>
      </c>
      <c r="E279">
        <f>SUM(B$2:B279)</f>
        <v>18</v>
      </c>
    </row>
    <row r="280" spans="1:5" x14ac:dyDescent="0.35">
      <c r="A280" s="4">
        <v>41002.882638888892</v>
      </c>
      <c r="B280" s="3">
        <v>1</v>
      </c>
      <c r="C280" s="3">
        <f>WEEKDAY(Tableau2[[#This Row],[Horodatage]],2)</f>
        <v>2</v>
      </c>
      <c r="D280" s="3">
        <f>INT(MOD(Tableau2[[#This Row],[Horodatage]],1)*24)</f>
        <v>21</v>
      </c>
      <c r="E280">
        <f>SUM(B$2:B280)</f>
        <v>19</v>
      </c>
    </row>
    <row r="281" spans="1:5" x14ac:dyDescent="0.35">
      <c r="A281" s="6">
        <v>41002.896527777775</v>
      </c>
      <c r="B281" s="3">
        <v>-1</v>
      </c>
      <c r="C281" s="3">
        <f>WEEKDAY(Tableau2[[#This Row],[Horodatage]],2)</f>
        <v>2</v>
      </c>
      <c r="D281" s="3">
        <f>INT(MOD(Tableau2[[#This Row],[Horodatage]],1)*24)</f>
        <v>21</v>
      </c>
      <c r="E281">
        <f>SUM(B$2:B281)</f>
        <v>18</v>
      </c>
    </row>
    <row r="282" spans="1:5" x14ac:dyDescent="0.35">
      <c r="A282" s="4">
        <v>41002.897222222222</v>
      </c>
      <c r="B282" s="3">
        <v>1</v>
      </c>
      <c r="C282" s="3">
        <f>WEEKDAY(Tableau2[[#This Row],[Horodatage]],2)</f>
        <v>2</v>
      </c>
      <c r="D282" s="3">
        <f>INT(MOD(Tableau2[[#This Row],[Horodatage]],1)*24)</f>
        <v>21</v>
      </c>
      <c r="E282">
        <f>SUM(B$2:B282)</f>
        <v>19</v>
      </c>
    </row>
    <row r="283" spans="1:5" x14ac:dyDescent="0.35">
      <c r="A283" s="6">
        <v>41002.897222222222</v>
      </c>
      <c r="B283" s="3">
        <v>-1</v>
      </c>
      <c r="C283" s="3">
        <f>WEEKDAY(Tableau2[[#This Row],[Horodatage]],2)</f>
        <v>2</v>
      </c>
      <c r="D283" s="3">
        <f>INT(MOD(Tableau2[[#This Row],[Horodatage]],1)*24)</f>
        <v>21</v>
      </c>
      <c r="E283">
        <f>SUM(B$2:B283)</f>
        <v>18</v>
      </c>
    </row>
    <row r="284" spans="1:5" x14ac:dyDescent="0.35">
      <c r="A284" s="6">
        <v>41002.905555555553</v>
      </c>
      <c r="B284" s="3">
        <v>-1</v>
      </c>
      <c r="C284" s="3">
        <f>WEEKDAY(Tableau2[[#This Row],[Horodatage]],2)</f>
        <v>2</v>
      </c>
      <c r="D284" s="3">
        <f>INT(MOD(Tableau2[[#This Row],[Horodatage]],1)*24)</f>
        <v>21</v>
      </c>
      <c r="E284">
        <f>SUM(B$2:B284)</f>
        <v>17</v>
      </c>
    </row>
    <row r="285" spans="1:5" x14ac:dyDescent="0.35">
      <c r="A285" s="6">
        <v>41002.908333333333</v>
      </c>
      <c r="B285" s="3">
        <v>-1</v>
      </c>
      <c r="C285" s="3">
        <f>WEEKDAY(Tableau2[[#This Row],[Horodatage]],2)</f>
        <v>2</v>
      </c>
      <c r="D285" s="3">
        <f>INT(MOD(Tableau2[[#This Row],[Horodatage]],1)*24)</f>
        <v>21</v>
      </c>
      <c r="E285">
        <f>SUM(B$2:B285)</f>
        <v>16</v>
      </c>
    </row>
    <row r="286" spans="1:5" x14ac:dyDescent="0.35">
      <c r="A286" s="6">
        <v>41002.913194444445</v>
      </c>
      <c r="B286" s="3">
        <v>-1</v>
      </c>
      <c r="C286" s="3">
        <f>WEEKDAY(Tableau2[[#This Row],[Horodatage]],2)</f>
        <v>2</v>
      </c>
      <c r="D286" s="3">
        <f>INT(MOD(Tableau2[[#This Row],[Horodatage]],1)*24)</f>
        <v>21</v>
      </c>
      <c r="E286">
        <f>SUM(B$2:B286)</f>
        <v>15</v>
      </c>
    </row>
    <row r="287" spans="1:5" x14ac:dyDescent="0.35">
      <c r="A287" s="6">
        <v>41002.92083333333</v>
      </c>
      <c r="B287" s="3">
        <v>-1</v>
      </c>
      <c r="C287" s="3">
        <f>WEEKDAY(Tableau2[[#This Row],[Horodatage]],2)</f>
        <v>2</v>
      </c>
      <c r="D287" s="3">
        <f>INT(MOD(Tableau2[[#This Row],[Horodatage]],1)*24)</f>
        <v>22</v>
      </c>
      <c r="E287">
        <f>SUM(B$2:B287)</f>
        <v>14</v>
      </c>
    </row>
    <row r="288" spans="1:5" x14ac:dyDescent="0.35">
      <c r="A288" s="4">
        <v>41002.929166666669</v>
      </c>
      <c r="B288" s="3">
        <v>1</v>
      </c>
      <c r="C288" s="3">
        <f>WEEKDAY(Tableau2[[#This Row],[Horodatage]],2)</f>
        <v>2</v>
      </c>
      <c r="D288" s="3">
        <f>INT(MOD(Tableau2[[#This Row],[Horodatage]],1)*24)</f>
        <v>22</v>
      </c>
      <c r="E288">
        <f>SUM(B$2:B288)</f>
        <v>15</v>
      </c>
    </row>
    <row r="289" spans="1:5" x14ac:dyDescent="0.35">
      <c r="A289" s="6">
        <v>41002.929166666669</v>
      </c>
      <c r="B289" s="3">
        <v>-1</v>
      </c>
      <c r="C289" s="3">
        <f>WEEKDAY(Tableau2[[#This Row],[Horodatage]],2)</f>
        <v>2</v>
      </c>
      <c r="D289" s="3">
        <f>INT(MOD(Tableau2[[#This Row],[Horodatage]],1)*24)</f>
        <v>22</v>
      </c>
      <c r="E289">
        <f>SUM(B$2:B289)</f>
        <v>14</v>
      </c>
    </row>
    <row r="290" spans="1:5" x14ac:dyDescent="0.35">
      <c r="A290" s="4">
        <v>41002.944444444445</v>
      </c>
      <c r="B290" s="3">
        <v>1</v>
      </c>
      <c r="C290" s="3">
        <f>WEEKDAY(Tableau2[[#This Row],[Horodatage]],2)</f>
        <v>2</v>
      </c>
      <c r="D290" s="3">
        <f>INT(MOD(Tableau2[[#This Row],[Horodatage]],1)*24)</f>
        <v>22</v>
      </c>
      <c r="E290">
        <f>SUM(B$2:B290)</f>
        <v>15</v>
      </c>
    </row>
    <row r="291" spans="1:5" x14ac:dyDescent="0.35">
      <c r="A291" s="6">
        <v>41002.947916666664</v>
      </c>
      <c r="B291" s="3">
        <v>-1</v>
      </c>
      <c r="C291" s="3">
        <f>WEEKDAY(Tableau2[[#This Row],[Horodatage]],2)</f>
        <v>2</v>
      </c>
      <c r="D291" s="3">
        <f>INT(MOD(Tableau2[[#This Row],[Horodatage]],1)*24)</f>
        <v>22</v>
      </c>
      <c r="E291">
        <f>SUM(B$2:B291)</f>
        <v>14</v>
      </c>
    </row>
    <row r="292" spans="1:5" x14ac:dyDescent="0.35">
      <c r="A292" s="6">
        <v>41002.951388888891</v>
      </c>
      <c r="B292" s="3">
        <v>-1</v>
      </c>
      <c r="C292" s="3">
        <f>WEEKDAY(Tableau2[[#This Row],[Horodatage]],2)</f>
        <v>2</v>
      </c>
      <c r="D292" s="3">
        <f>INT(MOD(Tableau2[[#This Row],[Horodatage]],1)*24)</f>
        <v>22</v>
      </c>
      <c r="E292">
        <f>SUM(B$2:B292)</f>
        <v>13</v>
      </c>
    </row>
    <row r="293" spans="1:5" x14ac:dyDescent="0.35">
      <c r="A293" s="6">
        <v>41002.957638888889</v>
      </c>
      <c r="B293" s="3">
        <v>-1</v>
      </c>
      <c r="C293" s="3">
        <f>WEEKDAY(Tableau2[[#This Row],[Horodatage]],2)</f>
        <v>2</v>
      </c>
      <c r="D293" s="3">
        <f>INT(MOD(Tableau2[[#This Row],[Horodatage]],1)*24)</f>
        <v>22</v>
      </c>
      <c r="E293">
        <f>SUM(B$2:B293)</f>
        <v>12</v>
      </c>
    </row>
    <row r="294" spans="1:5" x14ac:dyDescent="0.35">
      <c r="A294" s="6">
        <v>41002.963888888888</v>
      </c>
      <c r="B294" s="3">
        <v>-1</v>
      </c>
      <c r="C294" s="3">
        <f>WEEKDAY(Tableau2[[#This Row],[Horodatage]],2)</f>
        <v>2</v>
      </c>
      <c r="D294" s="3">
        <f>INT(MOD(Tableau2[[#This Row],[Horodatage]],1)*24)</f>
        <v>23</v>
      </c>
      <c r="E294">
        <f>SUM(B$2:B294)</f>
        <v>11</v>
      </c>
    </row>
    <row r="295" spans="1:5" x14ac:dyDescent="0.35">
      <c r="A295" s="6">
        <v>41002.967361111114</v>
      </c>
      <c r="B295" s="3">
        <v>-1</v>
      </c>
      <c r="C295" s="3">
        <f>WEEKDAY(Tableau2[[#This Row],[Horodatage]],2)</f>
        <v>2</v>
      </c>
      <c r="D295" s="3">
        <f>INT(MOD(Tableau2[[#This Row],[Horodatage]],1)*24)</f>
        <v>23</v>
      </c>
      <c r="E295">
        <f>SUM(B$2:B295)</f>
        <v>10</v>
      </c>
    </row>
    <row r="296" spans="1:5" x14ac:dyDescent="0.35">
      <c r="A296" s="6">
        <v>41002.973611111112</v>
      </c>
      <c r="B296" s="3">
        <v>-1</v>
      </c>
      <c r="C296" s="3">
        <f>WEEKDAY(Tableau2[[#This Row],[Horodatage]],2)</f>
        <v>2</v>
      </c>
      <c r="D296" s="3">
        <f>INT(MOD(Tableau2[[#This Row],[Horodatage]],1)*24)</f>
        <v>23</v>
      </c>
      <c r="E296">
        <f>SUM(B$2:B296)</f>
        <v>9</v>
      </c>
    </row>
    <row r="297" spans="1:5" x14ac:dyDescent="0.35">
      <c r="A297" s="4">
        <v>41002.974305555559</v>
      </c>
      <c r="B297" s="3">
        <v>1</v>
      </c>
      <c r="C297" s="3">
        <f>WEEKDAY(Tableau2[[#This Row],[Horodatage]],2)</f>
        <v>2</v>
      </c>
      <c r="D297" s="3">
        <f>INT(MOD(Tableau2[[#This Row],[Horodatage]],1)*24)</f>
        <v>23</v>
      </c>
      <c r="E297">
        <f>SUM(B$2:B297)</f>
        <v>10</v>
      </c>
    </row>
    <row r="298" spans="1:5" x14ac:dyDescent="0.35">
      <c r="A298" s="6">
        <v>41002.984027777777</v>
      </c>
      <c r="B298" s="3">
        <v>-1</v>
      </c>
      <c r="C298" s="3">
        <f>WEEKDAY(Tableau2[[#This Row],[Horodatage]],2)</f>
        <v>2</v>
      </c>
      <c r="D298" s="3">
        <f>INT(MOD(Tableau2[[#This Row],[Horodatage]],1)*24)</f>
        <v>23</v>
      </c>
      <c r="E298">
        <f>SUM(B$2:B298)</f>
        <v>9</v>
      </c>
    </row>
    <row r="299" spans="1:5" x14ac:dyDescent="0.35">
      <c r="A299" s="4">
        <v>41002.991666666669</v>
      </c>
      <c r="B299" s="3">
        <v>1</v>
      </c>
      <c r="C299" s="3">
        <f>WEEKDAY(Tableau2[[#This Row],[Horodatage]],2)</f>
        <v>2</v>
      </c>
      <c r="D299" s="3">
        <f>INT(MOD(Tableau2[[#This Row],[Horodatage]],1)*24)</f>
        <v>23</v>
      </c>
      <c r="E299">
        <f>SUM(B$2:B299)</f>
        <v>10</v>
      </c>
    </row>
    <row r="300" spans="1:5" x14ac:dyDescent="0.35">
      <c r="A300" s="4">
        <v>41002.991666666669</v>
      </c>
      <c r="B300" s="3">
        <v>1</v>
      </c>
      <c r="C300" s="3">
        <f>WEEKDAY(Tableau2[[#This Row],[Horodatage]],2)</f>
        <v>2</v>
      </c>
      <c r="D300" s="3">
        <f>INT(MOD(Tableau2[[#This Row],[Horodatage]],1)*24)</f>
        <v>23</v>
      </c>
      <c r="E300">
        <f>SUM(B$2:B300)</f>
        <v>11</v>
      </c>
    </row>
    <row r="301" spans="1:5" x14ac:dyDescent="0.35">
      <c r="A301" s="6">
        <v>41003.000694444447</v>
      </c>
      <c r="B301" s="3">
        <v>-1</v>
      </c>
      <c r="C301" s="3">
        <f>WEEKDAY(Tableau2[[#This Row],[Horodatage]],2)</f>
        <v>3</v>
      </c>
      <c r="D301" s="3">
        <f>INT(MOD(Tableau2[[#This Row],[Horodatage]],1)*24)</f>
        <v>0</v>
      </c>
      <c r="E301">
        <f>SUM(B$2:B301)</f>
        <v>10</v>
      </c>
    </row>
    <row r="302" spans="1:5" x14ac:dyDescent="0.35">
      <c r="A302" s="6">
        <v>41003.002083333333</v>
      </c>
      <c r="B302" s="3">
        <v>-1</v>
      </c>
      <c r="C302" s="3">
        <f>WEEKDAY(Tableau2[[#This Row],[Horodatage]],2)</f>
        <v>3</v>
      </c>
      <c r="D302" s="3">
        <f>INT(MOD(Tableau2[[#This Row],[Horodatage]],1)*24)</f>
        <v>0</v>
      </c>
      <c r="E302">
        <f>SUM(B$2:B302)</f>
        <v>9</v>
      </c>
    </row>
    <row r="303" spans="1:5" x14ac:dyDescent="0.35">
      <c r="A303" s="4">
        <v>41003.00277777778</v>
      </c>
      <c r="B303" s="3">
        <v>1</v>
      </c>
      <c r="C303" s="3">
        <f>WEEKDAY(Tableau2[[#This Row],[Horodatage]],2)</f>
        <v>3</v>
      </c>
      <c r="D303" s="3">
        <f>INT(MOD(Tableau2[[#This Row],[Horodatage]],1)*24)</f>
        <v>0</v>
      </c>
      <c r="E303">
        <f>SUM(B$2:B303)</f>
        <v>10</v>
      </c>
    </row>
    <row r="304" spans="1:5" x14ac:dyDescent="0.35">
      <c r="A304" s="4">
        <v>41003.006249999999</v>
      </c>
      <c r="B304" s="3">
        <v>1</v>
      </c>
      <c r="C304" s="3">
        <f>WEEKDAY(Tableau2[[#This Row],[Horodatage]],2)</f>
        <v>3</v>
      </c>
      <c r="D304" s="3">
        <f>INT(MOD(Tableau2[[#This Row],[Horodatage]],1)*24)</f>
        <v>0</v>
      </c>
      <c r="E304">
        <f>SUM(B$2:B304)</f>
        <v>11</v>
      </c>
    </row>
    <row r="305" spans="1:5" x14ac:dyDescent="0.35">
      <c r="A305" s="6">
        <v>41003.006249999999</v>
      </c>
      <c r="B305" s="3">
        <v>-1</v>
      </c>
      <c r="C305" s="3">
        <f>WEEKDAY(Tableau2[[#This Row],[Horodatage]],2)</f>
        <v>3</v>
      </c>
      <c r="D305" s="3">
        <f>INT(MOD(Tableau2[[#This Row],[Horodatage]],1)*24)</f>
        <v>0</v>
      </c>
      <c r="E305">
        <f>SUM(B$2:B305)</f>
        <v>10</v>
      </c>
    </row>
    <row r="306" spans="1:5" x14ac:dyDescent="0.35">
      <c r="A306" s="6">
        <v>41003.008333333331</v>
      </c>
      <c r="B306" s="3">
        <v>-1</v>
      </c>
      <c r="C306" s="3">
        <f>WEEKDAY(Tableau2[[#This Row],[Horodatage]],2)</f>
        <v>3</v>
      </c>
      <c r="D306" s="3">
        <f>INT(MOD(Tableau2[[#This Row],[Horodatage]],1)*24)</f>
        <v>0</v>
      </c>
      <c r="E306">
        <f>SUM(B$2:B306)</f>
        <v>9</v>
      </c>
    </row>
    <row r="307" spans="1:5" x14ac:dyDescent="0.35">
      <c r="A307" s="4">
        <v>41003.010416666664</v>
      </c>
      <c r="B307" s="3">
        <v>1</v>
      </c>
      <c r="C307" s="3">
        <f>WEEKDAY(Tableau2[[#This Row],[Horodatage]],2)</f>
        <v>3</v>
      </c>
      <c r="D307" s="3">
        <f>INT(MOD(Tableau2[[#This Row],[Horodatage]],1)*24)</f>
        <v>0</v>
      </c>
      <c r="E307">
        <f>SUM(B$2:B307)</f>
        <v>10</v>
      </c>
    </row>
    <row r="308" spans="1:5" x14ac:dyDescent="0.35">
      <c r="A308" s="6">
        <v>41003.011111111111</v>
      </c>
      <c r="B308" s="3">
        <v>-1</v>
      </c>
      <c r="C308" s="3">
        <f>WEEKDAY(Tableau2[[#This Row],[Horodatage]],2)</f>
        <v>3</v>
      </c>
      <c r="D308" s="3">
        <f>INT(MOD(Tableau2[[#This Row],[Horodatage]],1)*24)</f>
        <v>0</v>
      </c>
      <c r="E308">
        <f>SUM(B$2:B308)</f>
        <v>9</v>
      </c>
    </row>
    <row r="309" spans="1:5" x14ac:dyDescent="0.35">
      <c r="A309" s="6">
        <v>41003.01666666667</v>
      </c>
      <c r="B309" s="3">
        <v>-1</v>
      </c>
      <c r="C309" s="3">
        <f>WEEKDAY(Tableau2[[#This Row],[Horodatage]],2)</f>
        <v>3</v>
      </c>
      <c r="D309" s="3">
        <f>INT(MOD(Tableau2[[#This Row],[Horodatage]],1)*24)</f>
        <v>0</v>
      </c>
      <c r="E309">
        <f>SUM(B$2:B309)</f>
        <v>8</v>
      </c>
    </row>
    <row r="310" spans="1:5" x14ac:dyDescent="0.35">
      <c r="A310" s="6">
        <v>41003.026388888888</v>
      </c>
      <c r="B310" s="3">
        <v>-1</v>
      </c>
      <c r="C310" s="3">
        <f>WEEKDAY(Tableau2[[#This Row],[Horodatage]],2)</f>
        <v>3</v>
      </c>
      <c r="D310" s="3">
        <f>INT(MOD(Tableau2[[#This Row],[Horodatage]],1)*24)</f>
        <v>0</v>
      </c>
      <c r="E310">
        <f>SUM(B$2:B310)</f>
        <v>7</v>
      </c>
    </row>
    <row r="311" spans="1:5" x14ac:dyDescent="0.35">
      <c r="A311" s="4">
        <v>41003.048611111109</v>
      </c>
      <c r="B311" s="3">
        <v>1</v>
      </c>
      <c r="C311" s="3">
        <f>WEEKDAY(Tableau2[[#This Row],[Horodatage]],2)</f>
        <v>3</v>
      </c>
      <c r="D311" s="3">
        <f>INT(MOD(Tableau2[[#This Row],[Horodatage]],1)*24)</f>
        <v>1</v>
      </c>
      <c r="E311">
        <f>SUM(B$2:B311)</f>
        <v>8</v>
      </c>
    </row>
    <row r="312" spans="1:5" x14ac:dyDescent="0.35">
      <c r="A312" s="6">
        <v>41003.054861111108</v>
      </c>
      <c r="B312" s="3">
        <v>-1</v>
      </c>
      <c r="C312" s="3">
        <f>WEEKDAY(Tableau2[[#This Row],[Horodatage]],2)</f>
        <v>3</v>
      </c>
      <c r="D312" s="3">
        <f>INT(MOD(Tableau2[[#This Row],[Horodatage]],1)*24)</f>
        <v>1</v>
      </c>
      <c r="E312">
        <f>SUM(B$2:B312)</f>
        <v>7</v>
      </c>
    </row>
    <row r="313" spans="1:5" x14ac:dyDescent="0.35">
      <c r="A313" s="6">
        <v>41003.065972222219</v>
      </c>
      <c r="B313" s="3">
        <v>-1</v>
      </c>
      <c r="C313" s="3">
        <f>WEEKDAY(Tableau2[[#This Row],[Horodatage]],2)</f>
        <v>3</v>
      </c>
      <c r="D313" s="3">
        <f>INT(MOD(Tableau2[[#This Row],[Horodatage]],1)*24)</f>
        <v>1</v>
      </c>
      <c r="E313">
        <f>SUM(B$2:B313)</f>
        <v>6</v>
      </c>
    </row>
    <row r="314" spans="1:5" x14ac:dyDescent="0.35">
      <c r="A314" s="4">
        <v>41003.068055555559</v>
      </c>
      <c r="B314" s="3">
        <v>1</v>
      </c>
      <c r="C314" s="3">
        <f>WEEKDAY(Tableau2[[#This Row],[Horodatage]],2)</f>
        <v>3</v>
      </c>
      <c r="D314" s="3">
        <f>INT(MOD(Tableau2[[#This Row],[Horodatage]],1)*24)</f>
        <v>1</v>
      </c>
      <c r="E314">
        <f>SUM(B$2:B314)</f>
        <v>7</v>
      </c>
    </row>
    <row r="315" spans="1:5" x14ac:dyDescent="0.35">
      <c r="A315" s="6">
        <v>41003.079861111109</v>
      </c>
      <c r="B315" s="3">
        <v>-1</v>
      </c>
      <c r="C315" s="3">
        <f>WEEKDAY(Tableau2[[#This Row],[Horodatage]],2)</f>
        <v>3</v>
      </c>
      <c r="D315" s="3">
        <f>INT(MOD(Tableau2[[#This Row],[Horodatage]],1)*24)</f>
        <v>1</v>
      </c>
      <c r="E315">
        <f>SUM(B$2:B315)</f>
        <v>6</v>
      </c>
    </row>
    <row r="316" spans="1:5" x14ac:dyDescent="0.35">
      <c r="A316" s="6">
        <v>41003.090277777781</v>
      </c>
      <c r="B316" s="3">
        <v>-1</v>
      </c>
      <c r="C316" s="3">
        <f>WEEKDAY(Tableau2[[#This Row],[Horodatage]],2)</f>
        <v>3</v>
      </c>
      <c r="D316" s="3">
        <f>INT(MOD(Tableau2[[#This Row],[Horodatage]],1)*24)</f>
        <v>2</v>
      </c>
      <c r="E316">
        <f>SUM(B$2:B316)</f>
        <v>5</v>
      </c>
    </row>
    <row r="317" spans="1:5" x14ac:dyDescent="0.35">
      <c r="A317" s="4">
        <v>41003.09375</v>
      </c>
      <c r="B317" s="3">
        <v>1</v>
      </c>
      <c r="C317" s="3">
        <f>WEEKDAY(Tableau2[[#This Row],[Horodatage]],2)</f>
        <v>3</v>
      </c>
      <c r="D317" s="3">
        <f>INT(MOD(Tableau2[[#This Row],[Horodatage]],1)*24)</f>
        <v>2</v>
      </c>
      <c r="E317">
        <f>SUM(B$2:B317)</f>
        <v>6</v>
      </c>
    </row>
    <row r="318" spans="1:5" x14ac:dyDescent="0.35">
      <c r="A318" s="6">
        <v>41003.09375</v>
      </c>
      <c r="B318" s="3">
        <v>-1</v>
      </c>
      <c r="C318" s="3">
        <f>WEEKDAY(Tableau2[[#This Row],[Horodatage]],2)</f>
        <v>3</v>
      </c>
      <c r="D318" s="3">
        <f>INT(MOD(Tableau2[[#This Row],[Horodatage]],1)*24)</f>
        <v>2</v>
      </c>
      <c r="E318">
        <f>SUM(B$2:B318)</f>
        <v>5</v>
      </c>
    </row>
    <row r="319" spans="1:5" x14ac:dyDescent="0.35">
      <c r="A319" s="6">
        <v>41003.109722222223</v>
      </c>
      <c r="B319" s="3">
        <v>-1</v>
      </c>
      <c r="C319" s="3">
        <f>WEEKDAY(Tableau2[[#This Row],[Horodatage]],2)</f>
        <v>3</v>
      </c>
      <c r="D319" s="3">
        <f>INT(MOD(Tableau2[[#This Row],[Horodatage]],1)*24)</f>
        <v>2</v>
      </c>
      <c r="E319">
        <f>SUM(B$2:B319)</f>
        <v>4</v>
      </c>
    </row>
    <row r="320" spans="1:5" x14ac:dyDescent="0.35">
      <c r="A320" s="4">
        <v>41003.126388888886</v>
      </c>
      <c r="B320" s="3">
        <v>1</v>
      </c>
      <c r="C320" s="3">
        <f>WEEKDAY(Tableau2[[#This Row],[Horodatage]],2)</f>
        <v>3</v>
      </c>
      <c r="D320" s="3">
        <f>INT(MOD(Tableau2[[#This Row],[Horodatage]],1)*24)</f>
        <v>3</v>
      </c>
      <c r="E320">
        <f>SUM(B$2:B320)</f>
        <v>5</v>
      </c>
    </row>
    <row r="321" spans="1:5" x14ac:dyDescent="0.35">
      <c r="A321" s="6">
        <v>41003.146527777775</v>
      </c>
      <c r="B321" s="3">
        <v>-1</v>
      </c>
      <c r="C321" s="3">
        <f>WEEKDAY(Tableau2[[#This Row],[Horodatage]],2)</f>
        <v>3</v>
      </c>
      <c r="D321" s="3">
        <f>INT(MOD(Tableau2[[#This Row],[Horodatage]],1)*24)</f>
        <v>3</v>
      </c>
      <c r="E321">
        <f>SUM(B$2:B321)</f>
        <v>4</v>
      </c>
    </row>
    <row r="322" spans="1:5" x14ac:dyDescent="0.35">
      <c r="A322" s="6">
        <v>41003.151388888888</v>
      </c>
      <c r="B322" s="3">
        <v>-1</v>
      </c>
      <c r="C322" s="3">
        <f>WEEKDAY(Tableau2[[#This Row],[Horodatage]],2)</f>
        <v>3</v>
      </c>
      <c r="D322" s="3">
        <f>INT(MOD(Tableau2[[#This Row],[Horodatage]],1)*24)</f>
        <v>3</v>
      </c>
      <c r="E322">
        <f>SUM(B$2:B322)</f>
        <v>3</v>
      </c>
    </row>
    <row r="323" spans="1:5" x14ac:dyDescent="0.35">
      <c r="A323" s="4">
        <v>41003.168749999997</v>
      </c>
      <c r="B323" s="3">
        <v>1</v>
      </c>
      <c r="C323" s="3">
        <f>WEEKDAY(Tableau2[[#This Row],[Horodatage]],2)</f>
        <v>3</v>
      </c>
      <c r="D323" s="3">
        <f>INT(MOD(Tableau2[[#This Row],[Horodatage]],1)*24)</f>
        <v>4</v>
      </c>
      <c r="E323">
        <f>SUM(B$2:B323)</f>
        <v>4</v>
      </c>
    </row>
    <row r="324" spans="1:5" x14ac:dyDescent="0.35">
      <c r="A324" s="4">
        <v>41003.184027777781</v>
      </c>
      <c r="B324" s="3">
        <v>1</v>
      </c>
      <c r="C324" s="3">
        <f>WEEKDAY(Tableau2[[#This Row],[Horodatage]],2)</f>
        <v>3</v>
      </c>
      <c r="D324" s="3">
        <f>INT(MOD(Tableau2[[#This Row],[Horodatage]],1)*24)</f>
        <v>4</v>
      </c>
      <c r="E324">
        <f>SUM(B$2:B324)</f>
        <v>5</v>
      </c>
    </row>
    <row r="325" spans="1:5" x14ac:dyDescent="0.35">
      <c r="A325" s="6">
        <v>41003.184027777781</v>
      </c>
      <c r="B325" s="3">
        <v>-1</v>
      </c>
      <c r="C325" s="3">
        <f>WEEKDAY(Tableau2[[#This Row],[Horodatage]],2)</f>
        <v>3</v>
      </c>
      <c r="D325" s="3">
        <f>INT(MOD(Tableau2[[#This Row],[Horodatage]],1)*24)</f>
        <v>4</v>
      </c>
      <c r="E325">
        <f>SUM(B$2:B325)</f>
        <v>4</v>
      </c>
    </row>
    <row r="326" spans="1:5" x14ac:dyDescent="0.35">
      <c r="A326" s="6">
        <v>41003.226388888892</v>
      </c>
      <c r="B326" s="3">
        <v>-1</v>
      </c>
      <c r="C326" s="3">
        <f>WEEKDAY(Tableau2[[#This Row],[Horodatage]],2)</f>
        <v>3</v>
      </c>
      <c r="D326" s="3">
        <f>INT(MOD(Tableau2[[#This Row],[Horodatage]],1)*24)</f>
        <v>5</v>
      </c>
      <c r="E326">
        <f>SUM(B$2:B326)</f>
        <v>3</v>
      </c>
    </row>
    <row r="327" spans="1:5" x14ac:dyDescent="0.35">
      <c r="A327" s="4">
        <v>41003.229166666664</v>
      </c>
      <c r="B327" s="3">
        <v>1</v>
      </c>
      <c r="C327" s="3">
        <f>WEEKDAY(Tableau2[[#This Row],[Horodatage]],2)</f>
        <v>3</v>
      </c>
      <c r="D327" s="3">
        <f>INT(MOD(Tableau2[[#This Row],[Horodatage]],1)*24)</f>
        <v>5</v>
      </c>
      <c r="E327">
        <f>SUM(B$2:B327)</f>
        <v>4</v>
      </c>
    </row>
    <row r="328" spans="1:5" x14ac:dyDescent="0.35">
      <c r="A328" s="6">
        <v>41003.229166666664</v>
      </c>
      <c r="B328" s="3">
        <v>-1</v>
      </c>
      <c r="C328" s="3">
        <f>WEEKDAY(Tableau2[[#This Row],[Horodatage]],2)</f>
        <v>3</v>
      </c>
      <c r="D328" s="3">
        <f>INT(MOD(Tableau2[[#This Row],[Horodatage]],1)*24)</f>
        <v>5</v>
      </c>
      <c r="E328">
        <f>SUM(B$2:B328)</f>
        <v>3</v>
      </c>
    </row>
    <row r="329" spans="1:5" x14ac:dyDescent="0.35">
      <c r="A329" s="6">
        <v>41003.242361111108</v>
      </c>
      <c r="B329" s="3">
        <v>-1</v>
      </c>
      <c r="C329" s="3">
        <f>WEEKDAY(Tableau2[[#This Row],[Horodatage]],2)</f>
        <v>3</v>
      </c>
      <c r="D329" s="3">
        <f>INT(MOD(Tableau2[[#This Row],[Horodatage]],1)*24)</f>
        <v>5</v>
      </c>
      <c r="E329">
        <f>SUM(B$2:B329)</f>
        <v>2</v>
      </c>
    </row>
    <row r="330" spans="1:5" x14ac:dyDescent="0.35">
      <c r="A330" s="4">
        <v>41003.270833333336</v>
      </c>
      <c r="B330" s="3">
        <v>1</v>
      </c>
      <c r="C330" s="3">
        <f>WEEKDAY(Tableau2[[#This Row],[Horodatage]],2)</f>
        <v>3</v>
      </c>
      <c r="D330" s="3">
        <f>INT(MOD(Tableau2[[#This Row],[Horodatage]],1)*24)</f>
        <v>6</v>
      </c>
      <c r="E330">
        <f>SUM(B$2:B330)</f>
        <v>3</v>
      </c>
    </row>
    <row r="331" spans="1:5" x14ac:dyDescent="0.35">
      <c r="A331" s="4">
        <v>41003.28125</v>
      </c>
      <c r="B331" s="3">
        <v>1</v>
      </c>
      <c r="C331" s="3">
        <f>WEEKDAY(Tableau2[[#This Row],[Horodatage]],2)</f>
        <v>3</v>
      </c>
      <c r="D331" s="3">
        <f>INT(MOD(Tableau2[[#This Row],[Horodatage]],1)*24)</f>
        <v>6</v>
      </c>
      <c r="E331">
        <f>SUM(B$2:B331)</f>
        <v>4</v>
      </c>
    </row>
    <row r="332" spans="1:5" x14ac:dyDescent="0.35">
      <c r="A332" s="4">
        <v>41003.339583333334</v>
      </c>
      <c r="B332" s="3">
        <v>1</v>
      </c>
      <c r="C332" s="3">
        <f>WEEKDAY(Tableau2[[#This Row],[Horodatage]],2)</f>
        <v>3</v>
      </c>
      <c r="D332" s="3">
        <f>INT(MOD(Tableau2[[#This Row],[Horodatage]],1)*24)</f>
        <v>8</v>
      </c>
      <c r="E332">
        <f>SUM(B$2:B332)</f>
        <v>5</v>
      </c>
    </row>
    <row r="333" spans="1:5" x14ac:dyDescent="0.35">
      <c r="A333" s="4">
        <v>41003.364583333336</v>
      </c>
      <c r="B333" s="3">
        <v>1</v>
      </c>
      <c r="C333" s="3">
        <f>WEEKDAY(Tableau2[[#This Row],[Horodatage]],2)</f>
        <v>3</v>
      </c>
      <c r="D333" s="3">
        <f>INT(MOD(Tableau2[[#This Row],[Horodatage]],1)*24)</f>
        <v>8</v>
      </c>
      <c r="E333">
        <f>SUM(B$2:B333)</f>
        <v>6</v>
      </c>
    </row>
    <row r="334" spans="1:5" x14ac:dyDescent="0.35">
      <c r="A334" s="6">
        <v>41003.373611111114</v>
      </c>
      <c r="B334" s="3">
        <v>-1</v>
      </c>
      <c r="C334" s="3">
        <f>WEEKDAY(Tableau2[[#This Row],[Horodatage]],2)</f>
        <v>3</v>
      </c>
      <c r="D334" s="3">
        <f>INT(MOD(Tableau2[[#This Row],[Horodatage]],1)*24)</f>
        <v>8</v>
      </c>
      <c r="E334">
        <f>SUM(B$2:B334)</f>
        <v>5</v>
      </c>
    </row>
    <row r="335" spans="1:5" x14ac:dyDescent="0.35">
      <c r="A335" s="4">
        <v>41003.37777777778</v>
      </c>
      <c r="B335" s="3">
        <v>1</v>
      </c>
      <c r="C335" s="3">
        <f>WEEKDAY(Tableau2[[#This Row],[Horodatage]],2)</f>
        <v>3</v>
      </c>
      <c r="D335" s="3">
        <f>INT(MOD(Tableau2[[#This Row],[Horodatage]],1)*24)</f>
        <v>9</v>
      </c>
      <c r="E335">
        <f>SUM(B$2:B335)</f>
        <v>6</v>
      </c>
    </row>
    <row r="336" spans="1:5" x14ac:dyDescent="0.35">
      <c r="A336" s="6">
        <v>41003.379166666666</v>
      </c>
      <c r="B336" s="3">
        <v>-1</v>
      </c>
      <c r="C336" s="3">
        <f>WEEKDAY(Tableau2[[#This Row],[Horodatage]],2)</f>
        <v>3</v>
      </c>
      <c r="D336" s="3">
        <f>INT(MOD(Tableau2[[#This Row],[Horodatage]],1)*24)</f>
        <v>9</v>
      </c>
      <c r="E336">
        <f>SUM(B$2:B336)</f>
        <v>5</v>
      </c>
    </row>
    <row r="337" spans="1:5" x14ac:dyDescent="0.35">
      <c r="A337" s="4">
        <v>41003.385416666664</v>
      </c>
      <c r="B337" s="3">
        <v>1</v>
      </c>
      <c r="C337" s="3">
        <f>WEEKDAY(Tableau2[[#This Row],[Horodatage]],2)</f>
        <v>3</v>
      </c>
      <c r="D337" s="3">
        <f>INT(MOD(Tableau2[[#This Row],[Horodatage]],1)*24)</f>
        <v>9</v>
      </c>
      <c r="E337">
        <f>SUM(B$2:B337)</f>
        <v>6</v>
      </c>
    </row>
    <row r="338" spans="1:5" x14ac:dyDescent="0.35">
      <c r="A338" s="4">
        <v>41003.392361111109</v>
      </c>
      <c r="B338" s="3">
        <v>1</v>
      </c>
      <c r="C338" s="3">
        <f>WEEKDAY(Tableau2[[#This Row],[Horodatage]],2)</f>
        <v>3</v>
      </c>
      <c r="D338" s="3">
        <f>INT(MOD(Tableau2[[#This Row],[Horodatage]],1)*24)</f>
        <v>9</v>
      </c>
      <c r="E338">
        <f>SUM(B$2:B338)</f>
        <v>7</v>
      </c>
    </row>
    <row r="339" spans="1:5" x14ac:dyDescent="0.35">
      <c r="A339" s="4">
        <v>41003.40347222222</v>
      </c>
      <c r="B339" s="3">
        <v>1</v>
      </c>
      <c r="C339" s="3">
        <f>WEEKDAY(Tableau2[[#This Row],[Horodatage]],2)</f>
        <v>3</v>
      </c>
      <c r="D339" s="3">
        <f>INT(MOD(Tableau2[[#This Row],[Horodatage]],1)*24)</f>
        <v>9</v>
      </c>
      <c r="E339">
        <f>SUM(B$2:B339)</f>
        <v>8</v>
      </c>
    </row>
    <row r="340" spans="1:5" x14ac:dyDescent="0.35">
      <c r="A340" s="4">
        <v>41003.407638888886</v>
      </c>
      <c r="B340" s="3">
        <v>1</v>
      </c>
      <c r="C340" s="3">
        <f>WEEKDAY(Tableau2[[#This Row],[Horodatage]],2)</f>
        <v>3</v>
      </c>
      <c r="D340" s="3">
        <f>INT(MOD(Tableau2[[#This Row],[Horodatage]],1)*24)</f>
        <v>9</v>
      </c>
      <c r="E340">
        <f>SUM(B$2:B340)</f>
        <v>9</v>
      </c>
    </row>
    <row r="341" spans="1:5" x14ac:dyDescent="0.35">
      <c r="A341" s="4">
        <v>41003.413194444445</v>
      </c>
      <c r="B341" s="3">
        <v>1</v>
      </c>
      <c r="C341" s="3">
        <f>WEEKDAY(Tableau2[[#This Row],[Horodatage]],2)</f>
        <v>3</v>
      </c>
      <c r="D341" s="3">
        <f>INT(MOD(Tableau2[[#This Row],[Horodatage]],1)*24)</f>
        <v>9</v>
      </c>
      <c r="E341">
        <f>SUM(B$2:B341)</f>
        <v>10</v>
      </c>
    </row>
    <row r="342" spans="1:5" x14ac:dyDescent="0.35">
      <c r="A342" s="6">
        <v>41003.414583333331</v>
      </c>
      <c r="B342" s="3">
        <v>-1</v>
      </c>
      <c r="C342" s="3">
        <f>WEEKDAY(Tableau2[[#This Row],[Horodatage]],2)</f>
        <v>3</v>
      </c>
      <c r="D342" s="3">
        <f>INT(MOD(Tableau2[[#This Row],[Horodatage]],1)*24)</f>
        <v>9</v>
      </c>
      <c r="E342">
        <f>SUM(B$2:B342)</f>
        <v>9</v>
      </c>
    </row>
    <row r="343" spans="1:5" x14ac:dyDescent="0.35">
      <c r="A343" s="6">
        <v>41003.415972222225</v>
      </c>
      <c r="B343" s="3">
        <v>-1</v>
      </c>
      <c r="C343" s="3">
        <f>WEEKDAY(Tableau2[[#This Row],[Horodatage]],2)</f>
        <v>3</v>
      </c>
      <c r="D343" s="3">
        <f>INT(MOD(Tableau2[[#This Row],[Horodatage]],1)*24)</f>
        <v>9</v>
      </c>
      <c r="E343">
        <f>SUM(B$2:B343)</f>
        <v>8</v>
      </c>
    </row>
    <row r="344" spans="1:5" x14ac:dyDescent="0.35">
      <c r="A344" s="6">
        <v>41003.415972222225</v>
      </c>
      <c r="B344" s="3">
        <v>-1</v>
      </c>
      <c r="C344" s="3">
        <f>WEEKDAY(Tableau2[[#This Row],[Horodatage]],2)</f>
        <v>3</v>
      </c>
      <c r="D344" s="3">
        <f>INT(MOD(Tableau2[[#This Row],[Horodatage]],1)*24)</f>
        <v>9</v>
      </c>
      <c r="E344">
        <f>SUM(B$2:B344)</f>
        <v>7</v>
      </c>
    </row>
    <row r="345" spans="1:5" x14ac:dyDescent="0.35">
      <c r="A345" s="4">
        <v>41003.44027777778</v>
      </c>
      <c r="B345" s="3">
        <v>1</v>
      </c>
      <c r="C345" s="3">
        <f>WEEKDAY(Tableau2[[#This Row],[Horodatage]],2)</f>
        <v>3</v>
      </c>
      <c r="D345" s="3">
        <f>INT(MOD(Tableau2[[#This Row],[Horodatage]],1)*24)</f>
        <v>10</v>
      </c>
      <c r="E345">
        <f>SUM(B$2:B345)</f>
        <v>8</v>
      </c>
    </row>
    <row r="346" spans="1:5" x14ac:dyDescent="0.35">
      <c r="A346" s="4">
        <v>41003.445833333331</v>
      </c>
      <c r="B346" s="3">
        <v>1</v>
      </c>
      <c r="C346" s="3">
        <f>WEEKDAY(Tableau2[[#This Row],[Horodatage]],2)</f>
        <v>3</v>
      </c>
      <c r="D346" s="3">
        <f>INT(MOD(Tableau2[[#This Row],[Horodatage]],1)*24)</f>
        <v>10</v>
      </c>
      <c r="E346">
        <f>SUM(B$2:B346)</f>
        <v>9</v>
      </c>
    </row>
    <row r="347" spans="1:5" x14ac:dyDescent="0.35">
      <c r="A347" s="4">
        <v>41003.453472222223</v>
      </c>
      <c r="B347" s="3">
        <v>1</v>
      </c>
      <c r="C347" s="3">
        <f>WEEKDAY(Tableau2[[#This Row],[Horodatage]],2)</f>
        <v>3</v>
      </c>
      <c r="D347" s="3">
        <f>INT(MOD(Tableau2[[#This Row],[Horodatage]],1)*24)</f>
        <v>10</v>
      </c>
      <c r="E347">
        <f>SUM(B$2:B347)</f>
        <v>10</v>
      </c>
    </row>
    <row r="348" spans="1:5" x14ac:dyDescent="0.35">
      <c r="A348" s="4">
        <v>41003.459722222222</v>
      </c>
      <c r="B348" s="3">
        <v>1</v>
      </c>
      <c r="C348" s="3">
        <f>WEEKDAY(Tableau2[[#This Row],[Horodatage]],2)</f>
        <v>3</v>
      </c>
      <c r="D348" s="3">
        <f>INT(MOD(Tableau2[[#This Row],[Horodatage]],1)*24)</f>
        <v>11</v>
      </c>
      <c r="E348">
        <f>SUM(B$2:B348)</f>
        <v>11</v>
      </c>
    </row>
    <row r="349" spans="1:5" x14ac:dyDescent="0.35">
      <c r="A349" s="4">
        <v>41003.466666666667</v>
      </c>
      <c r="B349" s="3">
        <v>1</v>
      </c>
      <c r="C349" s="3">
        <f>WEEKDAY(Tableau2[[#This Row],[Horodatage]],2)</f>
        <v>3</v>
      </c>
      <c r="D349" s="3">
        <f>INT(MOD(Tableau2[[#This Row],[Horodatage]],1)*24)</f>
        <v>11</v>
      </c>
      <c r="E349">
        <f>SUM(B$2:B349)</f>
        <v>12</v>
      </c>
    </row>
    <row r="350" spans="1:5" x14ac:dyDescent="0.35">
      <c r="A350" s="6">
        <v>41003.470138888886</v>
      </c>
      <c r="B350" s="3">
        <v>-1</v>
      </c>
      <c r="C350" s="3">
        <f>WEEKDAY(Tableau2[[#This Row],[Horodatage]],2)</f>
        <v>3</v>
      </c>
      <c r="D350" s="3">
        <f>INT(MOD(Tableau2[[#This Row],[Horodatage]],1)*24)</f>
        <v>11</v>
      </c>
      <c r="E350">
        <f>SUM(B$2:B350)</f>
        <v>11</v>
      </c>
    </row>
    <row r="351" spans="1:5" x14ac:dyDescent="0.35">
      <c r="A351" s="4">
        <v>41003.474305555559</v>
      </c>
      <c r="B351" s="3">
        <v>1</v>
      </c>
      <c r="C351" s="3">
        <f>WEEKDAY(Tableau2[[#This Row],[Horodatage]],2)</f>
        <v>3</v>
      </c>
      <c r="D351" s="3">
        <f>INT(MOD(Tableau2[[#This Row],[Horodatage]],1)*24)</f>
        <v>11</v>
      </c>
      <c r="E351">
        <f>SUM(B$2:B351)</f>
        <v>12</v>
      </c>
    </row>
    <row r="352" spans="1:5" x14ac:dyDescent="0.35">
      <c r="A352" s="6">
        <v>41003.477777777778</v>
      </c>
      <c r="B352" s="3">
        <v>-1</v>
      </c>
      <c r="C352" s="3">
        <f>WEEKDAY(Tableau2[[#This Row],[Horodatage]],2)</f>
        <v>3</v>
      </c>
      <c r="D352" s="3">
        <f>INT(MOD(Tableau2[[#This Row],[Horodatage]],1)*24)</f>
        <v>11</v>
      </c>
      <c r="E352">
        <f>SUM(B$2:B352)</f>
        <v>11</v>
      </c>
    </row>
    <row r="353" spans="1:5" x14ac:dyDescent="0.35">
      <c r="A353" s="4">
        <v>41003.479861111111</v>
      </c>
      <c r="B353" s="3">
        <v>1</v>
      </c>
      <c r="C353" s="3">
        <f>WEEKDAY(Tableau2[[#This Row],[Horodatage]],2)</f>
        <v>3</v>
      </c>
      <c r="D353" s="3">
        <f>INT(MOD(Tableau2[[#This Row],[Horodatage]],1)*24)</f>
        <v>11</v>
      </c>
      <c r="E353">
        <f>SUM(B$2:B353)</f>
        <v>12</v>
      </c>
    </row>
    <row r="354" spans="1:5" x14ac:dyDescent="0.35">
      <c r="A354" s="6">
        <v>41003.5</v>
      </c>
      <c r="B354" s="3">
        <v>-1</v>
      </c>
      <c r="C354" s="3">
        <f>WEEKDAY(Tableau2[[#This Row],[Horodatage]],2)</f>
        <v>3</v>
      </c>
      <c r="D354" s="3">
        <f>INT(MOD(Tableau2[[#This Row],[Horodatage]],1)*24)</f>
        <v>12</v>
      </c>
      <c r="E354">
        <f>SUM(B$2:B354)</f>
        <v>11</v>
      </c>
    </row>
    <row r="355" spans="1:5" x14ac:dyDescent="0.35">
      <c r="A355" s="4">
        <v>41003.503472222219</v>
      </c>
      <c r="B355" s="3">
        <v>1</v>
      </c>
      <c r="C355" s="3">
        <f>WEEKDAY(Tableau2[[#This Row],[Horodatage]],2)</f>
        <v>3</v>
      </c>
      <c r="D355" s="3">
        <f>INT(MOD(Tableau2[[#This Row],[Horodatage]],1)*24)</f>
        <v>12</v>
      </c>
      <c r="E355">
        <f>SUM(B$2:B355)</f>
        <v>12</v>
      </c>
    </row>
    <row r="356" spans="1:5" x14ac:dyDescent="0.35">
      <c r="A356" s="4">
        <v>41003.511805555558</v>
      </c>
      <c r="B356" s="3">
        <v>1</v>
      </c>
      <c r="C356" s="3">
        <f>WEEKDAY(Tableau2[[#This Row],[Horodatage]],2)</f>
        <v>3</v>
      </c>
      <c r="D356" s="3">
        <f>INT(MOD(Tableau2[[#This Row],[Horodatage]],1)*24)</f>
        <v>12</v>
      </c>
      <c r="E356">
        <f>SUM(B$2:B356)</f>
        <v>13</v>
      </c>
    </row>
    <row r="357" spans="1:5" x14ac:dyDescent="0.35">
      <c r="A357" s="4">
        <v>41003.519444444442</v>
      </c>
      <c r="B357" s="3">
        <v>1</v>
      </c>
      <c r="C357" s="3">
        <f>WEEKDAY(Tableau2[[#This Row],[Horodatage]],2)</f>
        <v>3</v>
      </c>
      <c r="D357" s="3">
        <f>INT(MOD(Tableau2[[#This Row],[Horodatage]],1)*24)</f>
        <v>12</v>
      </c>
      <c r="E357">
        <f>SUM(B$2:B357)</f>
        <v>14</v>
      </c>
    </row>
    <row r="358" spans="1:5" x14ac:dyDescent="0.35">
      <c r="A358" s="4">
        <v>41003.525000000001</v>
      </c>
      <c r="B358" s="3">
        <v>1</v>
      </c>
      <c r="C358" s="3">
        <f>WEEKDAY(Tableau2[[#This Row],[Horodatage]],2)</f>
        <v>3</v>
      </c>
      <c r="D358" s="3">
        <f>INT(MOD(Tableau2[[#This Row],[Horodatage]],1)*24)</f>
        <v>12</v>
      </c>
      <c r="E358">
        <f>SUM(B$2:B358)</f>
        <v>15</v>
      </c>
    </row>
    <row r="359" spans="1:5" x14ac:dyDescent="0.35">
      <c r="A359" s="6">
        <v>41003.536111111112</v>
      </c>
      <c r="B359" s="3">
        <v>-1</v>
      </c>
      <c r="C359" s="3">
        <f>WEEKDAY(Tableau2[[#This Row],[Horodatage]],2)</f>
        <v>3</v>
      </c>
      <c r="D359" s="3">
        <f>INT(MOD(Tableau2[[#This Row],[Horodatage]],1)*24)</f>
        <v>12</v>
      </c>
      <c r="E359">
        <f>SUM(B$2:B359)</f>
        <v>14</v>
      </c>
    </row>
    <row r="360" spans="1:5" x14ac:dyDescent="0.35">
      <c r="A360" s="4">
        <v>41003.536805555559</v>
      </c>
      <c r="B360" s="3">
        <v>1</v>
      </c>
      <c r="C360" s="3">
        <f>WEEKDAY(Tableau2[[#This Row],[Horodatage]],2)</f>
        <v>3</v>
      </c>
      <c r="D360" s="3">
        <f>INT(MOD(Tableau2[[#This Row],[Horodatage]],1)*24)</f>
        <v>12</v>
      </c>
      <c r="E360">
        <f>SUM(B$2:B360)</f>
        <v>15</v>
      </c>
    </row>
    <row r="361" spans="1:5" x14ac:dyDescent="0.35">
      <c r="A361" s="6">
        <v>41003.546527777777</v>
      </c>
      <c r="B361" s="3">
        <v>-1</v>
      </c>
      <c r="C361" s="3">
        <f>WEEKDAY(Tableau2[[#This Row],[Horodatage]],2)</f>
        <v>3</v>
      </c>
      <c r="D361" s="3">
        <f>INT(MOD(Tableau2[[#This Row],[Horodatage]],1)*24)</f>
        <v>13</v>
      </c>
      <c r="E361">
        <f>SUM(B$2:B361)</f>
        <v>14</v>
      </c>
    </row>
    <row r="362" spans="1:5" x14ac:dyDescent="0.35">
      <c r="A362" s="4">
        <v>41003.54791666667</v>
      </c>
      <c r="B362" s="3">
        <v>1</v>
      </c>
      <c r="C362" s="3">
        <f>WEEKDAY(Tableau2[[#This Row],[Horodatage]],2)</f>
        <v>3</v>
      </c>
      <c r="D362" s="3">
        <f>INT(MOD(Tableau2[[#This Row],[Horodatage]],1)*24)</f>
        <v>13</v>
      </c>
      <c r="E362">
        <f>SUM(B$2:B362)</f>
        <v>15</v>
      </c>
    </row>
    <row r="363" spans="1:5" x14ac:dyDescent="0.35">
      <c r="A363" s="6">
        <v>41003.551388888889</v>
      </c>
      <c r="B363" s="3">
        <v>-1</v>
      </c>
      <c r="C363" s="3">
        <f>WEEKDAY(Tableau2[[#This Row],[Horodatage]],2)</f>
        <v>3</v>
      </c>
      <c r="D363" s="3">
        <f>INT(MOD(Tableau2[[#This Row],[Horodatage]],1)*24)</f>
        <v>13</v>
      </c>
      <c r="E363">
        <f>SUM(B$2:B363)</f>
        <v>14</v>
      </c>
    </row>
    <row r="364" spans="1:5" x14ac:dyDescent="0.35">
      <c r="A364" s="6">
        <v>41003.555555555555</v>
      </c>
      <c r="B364" s="3">
        <v>-1</v>
      </c>
      <c r="C364" s="3">
        <f>WEEKDAY(Tableau2[[#This Row],[Horodatage]],2)</f>
        <v>3</v>
      </c>
      <c r="D364" s="3">
        <f>INT(MOD(Tableau2[[#This Row],[Horodatage]],1)*24)</f>
        <v>13</v>
      </c>
      <c r="E364">
        <f>SUM(B$2:B364)</f>
        <v>13</v>
      </c>
    </row>
    <row r="365" spans="1:5" x14ac:dyDescent="0.35">
      <c r="A365" s="6">
        <v>41003.557638888888</v>
      </c>
      <c r="B365" s="3">
        <v>-1</v>
      </c>
      <c r="C365" s="3">
        <f>WEEKDAY(Tableau2[[#This Row],[Horodatage]],2)</f>
        <v>3</v>
      </c>
      <c r="D365" s="3">
        <f>INT(MOD(Tableau2[[#This Row],[Horodatage]],1)*24)</f>
        <v>13</v>
      </c>
      <c r="E365">
        <f>SUM(B$2:B365)</f>
        <v>12</v>
      </c>
    </row>
    <row r="366" spans="1:5" x14ac:dyDescent="0.35">
      <c r="A366" s="4">
        <v>41003.558333333334</v>
      </c>
      <c r="B366" s="3">
        <v>1</v>
      </c>
      <c r="C366" s="3">
        <f>WEEKDAY(Tableau2[[#This Row],[Horodatage]],2)</f>
        <v>3</v>
      </c>
      <c r="D366" s="3">
        <f>INT(MOD(Tableau2[[#This Row],[Horodatage]],1)*24)</f>
        <v>13</v>
      </c>
      <c r="E366">
        <f>SUM(B$2:B366)</f>
        <v>13</v>
      </c>
    </row>
    <row r="367" spans="1:5" x14ac:dyDescent="0.35">
      <c r="A367" s="4">
        <v>41003.588888888888</v>
      </c>
      <c r="B367" s="3">
        <v>1</v>
      </c>
      <c r="C367" s="3">
        <f>WEEKDAY(Tableau2[[#This Row],[Horodatage]],2)</f>
        <v>3</v>
      </c>
      <c r="D367" s="3">
        <f>INT(MOD(Tableau2[[#This Row],[Horodatage]],1)*24)</f>
        <v>14</v>
      </c>
      <c r="E367">
        <f>SUM(B$2:B367)</f>
        <v>14</v>
      </c>
    </row>
    <row r="368" spans="1:5" x14ac:dyDescent="0.35">
      <c r="A368" s="4">
        <v>41003.595833333333</v>
      </c>
      <c r="B368" s="3">
        <v>1</v>
      </c>
      <c r="C368" s="3">
        <f>WEEKDAY(Tableau2[[#This Row],[Horodatage]],2)</f>
        <v>3</v>
      </c>
      <c r="D368" s="3">
        <f>INT(MOD(Tableau2[[#This Row],[Horodatage]],1)*24)</f>
        <v>14</v>
      </c>
      <c r="E368">
        <f>SUM(B$2:B368)</f>
        <v>15</v>
      </c>
    </row>
    <row r="369" spans="1:5" x14ac:dyDescent="0.35">
      <c r="A369" s="4">
        <v>41003.599999999999</v>
      </c>
      <c r="B369" s="3">
        <v>1</v>
      </c>
      <c r="C369" s="3">
        <f>WEEKDAY(Tableau2[[#This Row],[Horodatage]],2)</f>
        <v>3</v>
      </c>
      <c r="D369" s="3">
        <f>INT(MOD(Tableau2[[#This Row],[Horodatage]],1)*24)</f>
        <v>14</v>
      </c>
      <c r="E369">
        <f>SUM(B$2:B369)</f>
        <v>16</v>
      </c>
    </row>
    <row r="370" spans="1:5" x14ac:dyDescent="0.35">
      <c r="A370" s="6">
        <v>41003.603472222225</v>
      </c>
      <c r="B370" s="3">
        <v>-1</v>
      </c>
      <c r="C370" s="3">
        <f>WEEKDAY(Tableau2[[#This Row],[Horodatage]],2)</f>
        <v>3</v>
      </c>
      <c r="D370" s="3">
        <f>INT(MOD(Tableau2[[#This Row],[Horodatage]],1)*24)</f>
        <v>14</v>
      </c>
      <c r="E370">
        <f>SUM(B$2:B370)</f>
        <v>15</v>
      </c>
    </row>
    <row r="371" spans="1:5" x14ac:dyDescent="0.35">
      <c r="A371" s="6">
        <v>41003.615277777775</v>
      </c>
      <c r="B371" s="3">
        <v>-1</v>
      </c>
      <c r="C371" s="3">
        <f>WEEKDAY(Tableau2[[#This Row],[Horodatage]],2)</f>
        <v>3</v>
      </c>
      <c r="D371" s="3">
        <f>INT(MOD(Tableau2[[#This Row],[Horodatage]],1)*24)</f>
        <v>14</v>
      </c>
      <c r="E371">
        <f>SUM(B$2:B371)</f>
        <v>14</v>
      </c>
    </row>
    <row r="372" spans="1:5" x14ac:dyDescent="0.35">
      <c r="A372" s="6">
        <v>41003.618750000001</v>
      </c>
      <c r="B372" s="3">
        <v>-1</v>
      </c>
      <c r="C372" s="3">
        <f>WEEKDAY(Tableau2[[#This Row],[Horodatage]],2)</f>
        <v>3</v>
      </c>
      <c r="D372" s="3">
        <f>INT(MOD(Tableau2[[#This Row],[Horodatage]],1)*24)</f>
        <v>14</v>
      </c>
      <c r="E372">
        <f>SUM(B$2:B372)</f>
        <v>13</v>
      </c>
    </row>
    <row r="373" spans="1:5" x14ac:dyDescent="0.35">
      <c r="A373" s="6">
        <v>41003.620138888888</v>
      </c>
      <c r="B373" s="3">
        <v>-1</v>
      </c>
      <c r="C373" s="3">
        <f>WEEKDAY(Tableau2[[#This Row],[Horodatage]],2)</f>
        <v>3</v>
      </c>
      <c r="D373" s="3">
        <f>INT(MOD(Tableau2[[#This Row],[Horodatage]],1)*24)</f>
        <v>14</v>
      </c>
      <c r="E373">
        <f>SUM(B$2:B373)</f>
        <v>12</v>
      </c>
    </row>
    <row r="374" spans="1:5" x14ac:dyDescent="0.35">
      <c r="A374" s="6">
        <v>41003.62222222222</v>
      </c>
      <c r="B374" s="3">
        <v>-1</v>
      </c>
      <c r="C374" s="3">
        <f>WEEKDAY(Tableau2[[#This Row],[Horodatage]],2)</f>
        <v>3</v>
      </c>
      <c r="D374" s="3">
        <f>INT(MOD(Tableau2[[#This Row],[Horodatage]],1)*24)</f>
        <v>14</v>
      </c>
      <c r="E374">
        <f>SUM(B$2:B374)</f>
        <v>11</v>
      </c>
    </row>
    <row r="375" spans="1:5" x14ac:dyDescent="0.35">
      <c r="A375" s="4">
        <v>41003.633333333331</v>
      </c>
      <c r="B375" s="3">
        <v>1</v>
      </c>
      <c r="C375" s="3">
        <f>WEEKDAY(Tableau2[[#This Row],[Horodatage]],2)</f>
        <v>3</v>
      </c>
      <c r="D375" s="3">
        <f>INT(MOD(Tableau2[[#This Row],[Horodatage]],1)*24)</f>
        <v>15</v>
      </c>
      <c r="E375">
        <f>SUM(B$2:B375)</f>
        <v>12</v>
      </c>
    </row>
    <row r="376" spans="1:5" x14ac:dyDescent="0.35">
      <c r="A376" s="4">
        <v>41003.63958333333</v>
      </c>
      <c r="B376" s="3">
        <v>1</v>
      </c>
      <c r="C376" s="3">
        <f>WEEKDAY(Tableau2[[#This Row],[Horodatage]],2)</f>
        <v>3</v>
      </c>
      <c r="D376" s="3">
        <f>INT(MOD(Tableau2[[#This Row],[Horodatage]],1)*24)</f>
        <v>15</v>
      </c>
      <c r="E376">
        <f>SUM(B$2:B376)</f>
        <v>13</v>
      </c>
    </row>
    <row r="377" spans="1:5" x14ac:dyDescent="0.35">
      <c r="A377" s="6">
        <v>41003.640972222223</v>
      </c>
      <c r="B377" s="3">
        <v>-1</v>
      </c>
      <c r="C377" s="3">
        <f>WEEKDAY(Tableau2[[#This Row],[Horodatage]],2)</f>
        <v>3</v>
      </c>
      <c r="D377" s="3">
        <f>INT(MOD(Tableau2[[#This Row],[Horodatage]],1)*24)</f>
        <v>15</v>
      </c>
      <c r="E377">
        <f>SUM(B$2:B377)</f>
        <v>12</v>
      </c>
    </row>
    <row r="378" spans="1:5" x14ac:dyDescent="0.35">
      <c r="A378" s="6">
        <v>41003.645833333336</v>
      </c>
      <c r="B378" s="3">
        <v>-1</v>
      </c>
      <c r="C378" s="3">
        <f>WEEKDAY(Tableau2[[#This Row],[Horodatage]],2)</f>
        <v>3</v>
      </c>
      <c r="D378" s="3">
        <f>INT(MOD(Tableau2[[#This Row],[Horodatage]],1)*24)</f>
        <v>15</v>
      </c>
      <c r="E378">
        <f>SUM(B$2:B378)</f>
        <v>11</v>
      </c>
    </row>
    <row r="379" spans="1:5" x14ac:dyDescent="0.35">
      <c r="A379" s="4">
        <v>41003.657638888886</v>
      </c>
      <c r="B379" s="3">
        <v>1</v>
      </c>
      <c r="C379" s="3">
        <f>WEEKDAY(Tableau2[[#This Row],[Horodatage]],2)</f>
        <v>3</v>
      </c>
      <c r="D379" s="3">
        <f>INT(MOD(Tableau2[[#This Row],[Horodatage]],1)*24)</f>
        <v>15</v>
      </c>
      <c r="E379">
        <f>SUM(B$2:B379)</f>
        <v>12</v>
      </c>
    </row>
    <row r="380" spans="1:5" x14ac:dyDescent="0.35">
      <c r="A380" s="6">
        <v>41003.661805555559</v>
      </c>
      <c r="B380" s="3">
        <v>-1</v>
      </c>
      <c r="C380" s="3">
        <f>WEEKDAY(Tableau2[[#This Row],[Horodatage]],2)</f>
        <v>3</v>
      </c>
      <c r="D380" s="3">
        <f>INT(MOD(Tableau2[[#This Row],[Horodatage]],1)*24)</f>
        <v>15</v>
      </c>
      <c r="E380">
        <f>SUM(B$2:B380)</f>
        <v>11</v>
      </c>
    </row>
    <row r="381" spans="1:5" x14ac:dyDescent="0.35">
      <c r="A381" s="4">
        <v>41003.664583333331</v>
      </c>
      <c r="B381" s="3">
        <v>1</v>
      </c>
      <c r="C381" s="3">
        <f>WEEKDAY(Tableau2[[#This Row],[Horodatage]],2)</f>
        <v>3</v>
      </c>
      <c r="D381" s="3">
        <f>INT(MOD(Tableau2[[#This Row],[Horodatage]],1)*24)</f>
        <v>15</v>
      </c>
      <c r="E381">
        <f>SUM(B$2:B381)</f>
        <v>12</v>
      </c>
    </row>
    <row r="382" spans="1:5" x14ac:dyDescent="0.35">
      <c r="A382" s="6">
        <v>41003.667361111111</v>
      </c>
      <c r="B382" s="3">
        <v>-1</v>
      </c>
      <c r="C382" s="3">
        <f>WEEKDAY(Tableau2[[#This Row],[Horodatage]],2)</f>
        <v>3</v>
      </c>
      <c r="D382" s="3">
        <f>INT(MOD(Tableau2[[#This Row],[Horodatage]],1)*24)</f>
        <v>16</v>
      </c>
      <c r="E382">
        <f>SUM(B$2:B382)</f>
        <v>11</v>
      </c>
    </row>
    <row r="383" spans="1:5" x14ac:dyDescent="0.35">
      <c r="A383" s="6">
        <v>41003.669444444444</v>
      </c>
      <c r="B383" s="3">
        <v>-1</v>
      </c>
      <c r="C383" s="3">
        <f>WEEKDAY(Tableau2[[#This Row],[Horodatage]],2)</f>
        <v>3</v>
      </c>
      <c r="D383" s="3">
        <f>INT(MOD(Tableau2[[#This Row],[Horodatage]],1)*24)</f>
        <v>16</v>
      </c>
      <c r="E383">
        <f>SUM(B$2:B383)</f>
        <v>10</v>
      </c>
    </row>
    <row r="384" spans="1:5" x14ac:dyDescent="0.35">
      <c r="A384" s="4">
        <v>41003.670138888891</v>
      </c>
      <c r="B384" s="3">
        <v>1</v>
      </c>
      <c r="C384" s="3">
        <f>WEEKDAY(Tableau2[[#This Row],[Horodatage]],2)</f>
        <v>3</v>
      </c>
      <c r="D384" s="3">
        <f>INT(MOD(Tableau2[[#This Row],[Horodatage]],1)*24)</f>
        <v>16</v>
      </c>
      <c r="E384">
        <f>SUM(B$2:B384)</f>
        <v>11</v>
      </c>
    </row>
    <row r="385" spans="1:5" x14ac:dyDescent="0.35">
      <c r="A385" s="6">
        <v>41003.671527777777</v>
      </c>
      <c r="B385" s="3">
        <v>-1</v>
      </c>
      <c r="C385" s="3">
        <f>WEEKDAY(Tableau2[[#This Row],[Horodatage]],2)</f>
        <v>3</v>
      </c>
      <c r="D385" s="3">
        <f>INT(MOD(Tableau2[[#This Row],[Horodatage]],1)*24)</f>
        <v>16</v>
      </c>
      <c r="E385">
        <f>SUM(B$2:B385)</f>
        <v>10</v>
      </c>
    </row>
    <row r="386" spans="1:5" x14ac:dyDescent="0.35">
      <c r="A386" s="4">
        <v>41003.677083333336</v>
      </c>
      <c r="B386" s="3">
        <v>1</v>
      </c>
      <c r="C386" s="3">
        <f>WEEKDAY(Tableau2[[#This Row],[Horodatage]],2)</f>
        <v>3</v>
      </c>
      <c r="D386" s="3">
        <f>INT(MOD(Tableau2[[#This Row],[Horodatage]],1)*24)</f>
        <v>16</v>
      </c>
      <c r="E386">
        <f>SUM(B$2:B386)</f>
        <v>11</v>
      </c>
    </row>
    <row r="387" spans="1:5" x14ac:dyDescent="0.35">
      <c r="A387" s="6">
        <v>41003.681944444441</v>
      </c>
      <c r="B387" s="3">
        <v>-1</v>
      </c>
      <c r="C387" s="3">
        <f>WEEKDAY(Tableau2[[#This Row],[Horodatage]],2)</f>
        <v>3</v>
      </c>
      <c r="D387" s="3">
        <f>INT(MOD(Tableau2[[#This Row],[Horodatage]],1)*24)</f>
        <v>16</v>
      </c>
      <c r="E387">
        <f>SUM(B$2:B387)</f>
        <v>10</v>
      </c>
    </row>
    <row r="388" spans="1:5" x14ac:dyDescent="0.35">
      <c r="A388" s="4">
        <v>41003.68472222222</v>
      </c>
      <c r="B388" s="3">
        <v>1</v>
      </c>
      <c r="C388" s="3">
        <f>WEEKDAY(Tableau2[[#This Row],[Horodatage]],2)</f>
        <v>3</v>
      </c>
      <c r="D388" s="3">
        <f>INT(MOD(Tableau2[[#This Row],[Horodatage]],1)*24)</f>
        <v>16</v>
      </c>
      <c r="E388">
        <f>SUM(B$2:B388)</f>
        <v>11</v>
      </c>
    </row>
    <row r="389" spans="1:5" x14ac:dyDescent="0.35">
      <c r="A389" s="6">
        <v>41003.688194444447</v>
      </c>
      <c r="B389" s="3">
        <v>-1</v>
      </c>
      <c r="C389" s="3">
        <f>WEEKDAY(Tableau2[[#This Row],[Horodatage]],2)</f>
        <v>3</v>
      </c>
      <c r="D389" s="3">
        <f>INT(MOD(Tableau2[[#This Row],[Horodatage]],1)*24)</f>
        <v>16</v>
      </c>
      <c r="E389">
        <f>SUM(B$2:B389)</f>
        <v>10</v>
      </c>
    </row>
    <row r="390" spans="1:5" x14ac:dyDescent="0.35">
      <c r="A390" s="6">
        <v>41003.688194444447</v>
      </c>
      <c r="B390" s="3">
        <v>-1</v>
      </c>
      <c r="C390" s="3">
        <f>WEEKDAY(Tableau2[[#This Row],[Horodatage]],2)</f>
        <v>3</v>
      </c>
      <c r="D390" s="3">
        <f>INT(MOD(Tableau2[[#This Row],[Horodatage]],1)*24)</f>
        <v>16</v>
      </c>
      <c r="E390">
        <f>SUM(B$2:B390)</f>
        <v>9</v>
      </c>
    </row>
    <row r="391" spans="1:5" x14ac:dyDescent="0.35">
      <c r="A391" s="6">
        <v>41003.688194444447</v>
      </c>
      <c r="B391" s="3">
        <v>-1</v>
      </c>
      <c r="C391" s="3">
        <f>WEEKDAY(Tableau2[[#This Row],[Horodatage]],2)</f>
        <v>3</v>
      </c>
      <c r="D391" s="3">
        <f>INT(MOD(Tableau2[[#This Row],[Horodatage]],1)*24)</f>
        <v>16</v>
      </c>
      <c r="E391">
        <f>SUM(B$2:B391)</f>
        <v>8</v>
      </c>
    </row>
    <row r="392" spans="1:5" x14ac:dyDescent="0.35">
      <c r="A392" s="4">
        <v>41003.690972222219</v>
      </c>
      <c r="B392" s="3">
        <v>1</v>
      </c>
      <c r="C392" s="3">
        <f>WEEKDAY(Tableau2[[#This Row],[Horodatage]],2)</f>
        <v>3</v>
      </c>
      <c r="D392" s="3">
        <f>INT(MOD(Tableau2[[#This Row],[Horodatage]],1)*24)</f>
        <v>16</v>
      </c>
      <c r="E392">
        <f>SUM(B$2:B392)</f>
        <v>9</v>
      </c>
    </row>
    <row r="393" spans="1:5" x14ac:dyDescent="0.35">
      <c r="A393" s="6">
        <v>41003.693749999999</v>
      </c>
      <c r="B393" s="3">
        <v>-1</v>
      </c>
      <c r="C393" s="3">
        <f>WEEKDAY(Tableau2[[#This Row],[Horodatage]],2)</f>
        <v>3</v>
      </c>
      <c r="D393" s="3">
        <f>INT(MOD(Tableau2[[#This Row],[Horodatage]],1)*24)</f>
        <v>16</v>
      </c>
      <c r="E393">
        <f>SUM(B$2:B393)</f>
        <v>8</v>
      </c>
    </row>
    <row r="394" spans="1:5" x14ac:dyDescent="0.35">
      <c r="A394" s="4">
        <v>41003.694444444445</v>
      </c>
      <c r="B394" s="3">
        <v>1</v>
      </c>
      <c r="C394" s="3">
        <f>WEEKDAY(Tableau2[[#This Row],[Horodatage]],2)</f>
        <v>3</v>
      </c>
      <c r="D394" s="3">
        <f>INT(MOD(Tableau2[[#This Row],[Horodatage]],1)*24)</f>
        <v>16</v>
      </c>
      <c r="E394">
        <f>SUM(B$2:B394)</f>
        <v>9</v>
      </c>
    </row>
    <row r="395" spans="1:5" x14ac:dyDescent="0.35">
      <c r="A395" s="4">
        <v>41003.701388888891</v>
      </c>
      <c r="B395" s="3">
        <v>1</v>
      </c>
      <c r="C395" s="3">
        <f>WEEKDAY(Tableau2[[#This Row],[Horodatage]],2)</f>
        <v>3</v>
      </c>
      <c r="D395" s="3">
        <f>INT(MOD(Tableau2[[#This Row],[Horodatage]],1)*24)</f>
        <v>16</v>
      </c>
      <c r="E395">
        <f>SUM(B$2:B395)</f>
        <v>10</v>
      </c>
    </row>
    <row r="396" spans="1:5" x14ac:dyDescent="0.35">
      <c r="A396" s="6">
        <v>41003.704861111109</v>
      </c>
      <c r="B396" s="3">
        <v>-1</v>
      </c>
      <c r="C396" s="3">
        <f>WEEKDAY(Tableau2[[#This Row],[Horodatage]],2)</f>
        <v>3</v>
      </c>
      <c r="D396" s="3">
        <f>INT(MOD(Tableau2[[#This Row],[Horodatage]],1)*24)</f>
        <v>16</v>
      </c>
      <c r="E396">
        <f>SUM(B$2:B396)</f>
        <v>9</v>
      </c>
    </row>
    <row r="397" spans="1:5" x14ac:dyDescent="0.35">
      <c r="A397" s="4">
        <v>41003.713888888888</v>
      </c>
      <c r="B397" s="3">
        <v>1</v>
      </c>
      <c r="C397" s="3">
        <f>WEEKDAY(Tableau2[[#This Row],[Horodatage]],2)</f>
        <v>3</v>
      </c>
      <c r="D397" s="3">
        <f>INT(MOD(Tableau2[[#This Row],[Horodatage]],1)*24)</f>
        <v>17</v>
      </c>
      <c r="E397">
        <f>SUM(B$2:B397)</f>
        <v>10</v>
      </c>
    </row>
    <row r="398" spans="1:5" x14ac:dyDescent="0.35">
      <c r="A398" s="4">
        <v>41003.71875</v>
      </c>
      <c r="B398" s="3">
        <v>1</v>
      </c>
      <c r="C398" s="3">
        <f>WEEKDAY(Tableau2[[#This Row],[Horodatage]],2)</f>
        <v>3</v>
      </c>
      <c r="D398" s="3">
        <f>INT(MOD(Tableau2[[#This Row],[Horodatage]],1)*24)</f>
        <v>17</v>
      </c>
      <c r="E398">
        <f>SUM(B$2:B398)</f>
        <v>11</v>
      </c>
    </row>
    <row r="399" spans="1:5" x14ac:dyDescent="0.35">
      <c r="A399" s="6">
        <v>41003.723611111112</v>
      </c>
      <c r="B399" s="3">
        <v>-1</v>
      </c>
      <c r="C399" s="3">
        <f>WEEKDAY(Tableau2[[#This Row],[Horodatage]],2)</f>
        <v>3</v>
      </c>
      <c r="D399" s="3">
        <f>INT(MOD(Tableau2[[#This Row],[Horodatage]],1)*24)</f>
        <v>17</v>
      </c>
      <c r="E399">
        <f>SUM(B$2:B399)</f>
        <v>10</v>
      </c>
    </row>
    <row r="400" spans="1:5" x14ac:dyDescent="0.35">
      <c r="A400" s="4">
        <v>41003.739583333336</v>
      </c>
      <c r="B400" s="3">
        <v>1</v>
      </c>
      <c r="C400" s="3">
        <f>WEEKDAY(Tableau2[[#This Row],[Horodatage]],2)</f>
        <v>3</v>
      </c>
      <c r="D400" s="3">
        <f>INT(MOD(Tableau2[[#This Row],[Horodatage]],1)*24)</f>
        <v>17</v>
      </c>
      <c r="E400">
        <f>SUM(B$2:B400)</f>
        <v>11</v>
      </c>
    </row>
    <row r="401" spans="1:5" x14ac:dyDescent="0.35">
      <c r="A401" s="4">
        <v>41003.746527777781</v>
      </c>
      <c r="B401" s="3">
        <v>1</v>
      </c>
      <c r="C401" s="3">
        <f>WEEKDAY(Tableau2[[#This Row],[Horodatage]],2)</f>
        <v>3</v>
      </c>
      <c r="D401" s="3">
        <f>INT(MOD(Tableau2[[#This Row],[Horodatage]],1)*24)</f>
        <v>17</v>
      </c>
      <c r="E401">
        <f>SUM(B$2:B401)</f>
        <v>12</v>
      </c>
    </row>
    <row r="402" spans="1:5" x14ac:dyDescent="0.35">
      <c r="A402" s="4">
        <v>41003.751388888886</v>
      </c>
      <c r="B402" s="3">
        <v>1</v>
      </c>
      <c r="C402" s="3">
        <f>WEEKDAY(Tableau2[[#This Row],[Horodatage]],2)</f>
        <v>3</v>
      </c>
      <c r="D402" s="3">
        <f>INT(MOD(Tableau2[[#This Row],[Horodatage]],1)*24)</f>
        <v>18</v>
      </c>
      <c r="E402">
        <f>SUM(B$2:B402)</f>
        <v>13</v>
      </c>
    </row>
    <row r="403" spans="1:5" x14ac:dyDescent="0.35">
      <c r="A403" s="6">
        <v>41003.754166666666</v>
      </c>
      <c r="B403" s="3">
        <v>-1</v>
      </c>
      <c r="C403" s="3">
        <f>WEEKDAY(Tableau2[[#This Row],[Horodatage]],2)</f>
        <v>3</v>
      </c>
      <c r="D403" s="3">
        <f>INT(MOD(Tableau2[[#This Row],[Horodatage]],1)*24)</f>
        <v>18</v>
      </c>
      <c r="E403">
        <f>SUM(B$2:B403)</f>
        <v>12</v>
      </c>
    </row>
    <row r="404" spans="1:5" x14ac:dyDescent="0.35">
      <c r="A404" s="6">
        <v>41003.758333333331</v>
      </c>
      <c r="B404" s="3">
        <v>-1</v>
      </c>
      <c r="C404" s="3">
        <f>WEEKDAY(Tableau2[[#This Row],[Horodatage]],2)</f>
        <v>3</v>
      </c>
      <c r="D404" s="3">
        <f>INT(MOD(Tableau2[[#This Row],[Horodatage]],1)*24)</f>
        <v>18</v>
      </c>
      <c r="E404">
        <f>SUM(B$2:B404)</f>
        <v>11</v>
      </c>
    </row>
    <row r="405" spans="1:5" x14ac:dyDescent="0.35">
      <c r="A405" s="6">
        <v>41003.759027777778</v>
      </c>
      <c r="B405" s="3">
        <v>-1</v>
      </c>
      <c r="C405" s="3">
        <f>WEEKDAY(Tableau2[[#This Row],[Horodatage]],2)</f>
        <v>3</v>
      </c>
      <c r="D405" s="3">
        <f>INT(MOD(Tableau2[[#This Row],[Horodatage]],1)*24)</f>
        <v>18</v>
      </c>
      <c r="E405">
        <f>SUM(B$2:B405)</f>
        <v>10</v>
      </c>
    </row>
    <row r="406" spans="1:5" x14ac:dyDescent="0.35">
      <c r="A406" s="6">
        <v>41003.760416666664</v>
      </c>
      <c r="B406" s="3">
        <v>-1</v>
      </c>
      <c r="C406" s="3">
        <f>WEEKDAY(Tableau2[[#This Row],[Horodatage]],2)</f>
        <v>3</v>
      </c>
      <c r="D406" s="3">
        <f>INT(MOD(Tableau2[[#This Row],[Horodatage]],1)*24)</f>
        <v>18</v>
      </c>
      <c r="E406">
        <f>SUM(B$2:B406)</f>
        <v>9</v>
      </c>
    </row>
    <row r="407" spans="1:5" x14ac:dyDescent="0.35">
      <c r="A407" s="4">
        <v>41003.765972222223</v>
      </c>
      <c r="B407" s="3">
        <v>1</v>
      </c>
      <c r="C407" s="3">
        <f>WEEKDAY(Tableau2[[#This Row],[Horodatage]],2)</f>
        <v>3</v>
      </c>
      <c r="D407" s="3">
        <f>INT(MOD(Tableau2[[#This Row],[Horodatage]],1)*24)</f>
        <v>18</v>
      </c>
      <c r="E407">
        <f>SUM(B$2:B407)</f>
        <v>10</v>
      </c>
    </row>
    <row r="408" spans="1:5" x14ac:dyDescent="0.35">
      <c r="A408" s="6">
        <v>41003.770138888889</v>
      </c>
      <c r="B408" s="3">
        <v>-1</v>
      </c>
      <c r="C408" s="3">
        <f>WEEKDAY(Tableau2[[#This Row],[Horodatage]],2)</f>
        <v>3</v>
      </c>
      <c r="D408" s="3">
        <f>INT(MOD(Tableau2[[#This Row],[Horodatage]],1)*24)</f>
        <v>18</v>
      </c>
      <c r="E408">
        <f>SUM(B$2:B408)</f>
        <v>9</v>
      </c>
    </row>
    <row r="409" spans="1:5" x14ac:dyDescent="0.35">
      <c r="A409" s="4">
        <v>41003.777777777781</v>
      </c>
      <c r="B409" s="3">
        <v>1</v>
      </c>
      <c r="C409" s="3">
        <f>WEEKDAY(Tableau2[[#This Row],[Horodatage]],2)</f>
        <v>3</v>
      </c>
      <c r="D409" s="3">
        <f>INT(MOD(Tableau2[[#This Row],[Horodatage]],1)*24)</f>
        <v>18</v>
      </c>
      <c r="E409">
        <f>SUM(B$2:B409)</f>
        <v>10</v>
      </c>
    </row>
    <row r="410" spans="1:5" x14ac:dyDescent="0.35">
      <c r="A410" s="6">
        <v>41003.78125</v>
      </c>
      <c r="B410" s="3">
        <v>-1</v>
      </c>
      <c r="C410" s="3">
        <f>WEEKDAY(Tableau2[[#This Row],[Horodatage]],2)</f>
        <v>3</v>
      </c>
      <c r="D410" s="3">
        <f>INT(MOD(Tableau2[[#This Row],[Horodatage]],1)*24)</f>
        <v>18</v>
      </c>
      <c r="E410">
        <f>SUM(B$2:B410)</f>
        <v>9</v>
      </c>
    </row>
    <row r="411" spans="1:5" x14ac:dyDescent="0.35">
      <c r="A411" s="4">
        <v>41003.782638888886</v>
      </c>
      <c r="B411" s="3">
        <v>1</v>
      </c>
      <c r="C411" s="3">
        <f>WEEKDAY(Tableau2[[#This Row],[Horodatage]],2)</f>
        <v>3</v>
      </c>
      <c r="D411" s="3">
        <f>INT(MOD(Tableau2[[#This Row],[Horodatage]],1)*24)</f>
        <v>18</v>
      </c>
      <c r="E411">
        <f>SUM(B$2:B411)</f>
        <v>10</v>
      </c>
    </row>
    <row r="412" spans="1:5" x14ac:dyDescent="0.35">
      <c r="A412" s="4">
        <v>41003.788194444445</v>
      </c>
      <c r="B412" s="3">
        <v>1</v>
      </c>
      <c r="C412" s="3">
        <f>WEEKDAY(Tableau2[[#This Row],[Horodatage]],2)</f>
        <v>3</v>
      </c>
      <c r="D412" s="3">
        <f>INT(MOD(Tableau2[[#This Row],[Horodatage]],1)*24)</f>
        <v>18</v>
      </c>
      <c r="E412">
        <f>SUM(B$2:B412)</f>
        <v>11</v>
      </c>
    </row>
    <row r="413" spans="1:5" x14ac:dyDescent="0.35">
      <c r="A413" s="6">
        <v>41003.788888888892</v>
      </c>
      <c r="B413" s="3">
        <v>-1</v>
      </c>
      <c r="C413" s="3">
        <f>WEEKDAY(Tableau2[[#This Row],[Horodatage]],2)</f>
        <v>3</v>
      </c>
      <c r="D413" s="3">
        <f>INT(MOD(Tableau2[[#This Row],[Horodatage]],1)*24)</f>
        <v>18</v>
      </c>
      <c r="E413">
        <f>SUM(B$2:B413)</f>
        <v>10</v>
      </c>
    </row>
    <row r="414" spans="1:5" x14ac:dyDescent="0.35">
      <c r="A414" s="6">
        <v>41003.79791666667</v>
      </c>
      <c r="B414" s="3">
        <v>-1</v>
      </c>
      <c r="C414" s="3">
        <f>WEEKDAY(Tableau2[[#This Row],[Horodatage]],2)</f>
        <v>3</v>
      </c>
      <c r="D414" s="3">
        <f>INT(MOD(Tableau2[[#This Row],[Horodatage]],1)*24)</f>
        <v>19</v>
      </c>
      <c r="E414">
        <f>SUM(B$2:B414)</f>
        <v>9</v>
      </c>
    </row>
    <row r="415" spans="1:5" x14ac:dyDescent="0.35">
      <c r="A415" s="4">
        <v>41003.800694444442</v>
      </c>
      <c r="B415" s="3">
        <v>1</v>
      </c>
      <c r="C415" s="3">
        <f>WEEKDAY(Tableau2[[#This Row],[Horodatage]],2)</f>
        <v>3</v>
      </c>
      <c r="D415" s="3">
        <f>INT(MOD(Tableau2[[#This Row],[Horodatage]],1)*24)</f>
        <v>19</v>
      </c>
      <c r="E415">
        <f>SUM(B$2:B415)</f>
        <v>10</v>
      </c>
    </row>
    <row r="416" spans="1:5" x14ac:dyDescent="0.35">
      <c r="A416" s="6">
        <v>41003.800694444442</v>
      </c>
      <c r="B416" s="3">
        <v>-1</v>
      </c>
      <c r="C416" s="3">
        <f>WEEKDAY(Tableau2[[#This Row],[Horodatage]],2)</f>
        <v>3</v>
      </c>
      <c r="D416" s="3">
        <f>INT(MOD(Tableau2[[#This Row],[Horodatage]],1)*24)</f>
        <v>19</v>
      </c>
      <c r="E416">
        <f>SUM(B$2:B416)</f>
        <v>9</v>
      </c>
    </row>
    <row r="417" spans="1:5" x14ac:dyDescent="0.35">
      <c r="A417" s="6">
        <v>41003.801388888889</v>
      </c>
      <c r="B417" s="3">
        <v>-1</v>
      </c>
      <c r="C417" s="3">
        <f>WEEKDAY(Tableau2[[#This Row],[Horodatage]],2)</f>
        <v>3</v>
      </c>
      <c r="D417" s="3">
        <f>INT(MOD(Tableau2[[#This Row],[Horodatage]],1)*24)</f>
        <v>19</v>
      </c>
      <c r="E417">
        <f>SUM(B$2:B417)</f>
        <v>8</v>
      </c>
    </row>
    <row r="418" spans="1:5" x14ac:dyDescent="0.35">
      <c r="A418" s="6">
        <v>41003.802777777775</v>
      </c>
      <c r="B418" s="3">
        <v>-1</v>
      </c>
      <c r="C418" s="3">
        <f>WEEKDAY(Tableau2[[#This Row],[Horodatage]],2)</f>
        <v>3</v>
      </c>
      <c r="D418" s="3">
        <f>INT(MOD(Tableau2[[#This Row],[Horodatage]],1)*24)</f>
        <v>19</v>
      </c>
      <c r="E418">
        <f>SUM(B$2:B418)</f>
        <v>7</v>
      </c>
    </row>
    <row r="419" spans="1:5" x14ac:dyDescent="0.35">
      <c r="A419" s="4">
        <v>41003.804861111108</v>
      </c>
      <c r="B419" s="3">
        <v>1</v>
      </c>
      <c r="C419" s="3">
        <f>WEEKDAY(Tableau2[[#This Row],[Horodatage]],2)</f>
        <v>3</v>
      </c>
      <c r="D419" s="3">
        <f>INT(MOD(Tableau2[[#This Row],[Horodatage]],1)*24)</f>
        <v>19</v>
      </c>
      <c r="E419">
        <f>SUM(B$2:B419)</f>
        <v>8</v>
      </c>
    </row>
    <row r="420" spans="1:5" x14ac:dyDescent="0.35">
      <c r="A420" s="4">
        <v>41003.813194444447</v>
      </c>
      <c r="B420" s="3">
        <v>1</v>
      </c>
      <c r="C420" s="3">
        <f>WEEKDAY(Tableau2[[#This Row],[Horodatage]],2)</f>
        <v>3</v>
      </c>
      <c r="D420" s="3">
        <f>INT(MOD(Tableau2[[#This Row],[Horodatage]],1)*24)</f>
        <v>19</v>
      </c>
      <c r="E420">
        <f>SUM(B$2:B420)</f>
        <v>9</v>
      </c>
    </row>
    <row r="421" spans="1:5" x14ac:dyDescent="0.35">
      <c r="A421" s="4">
        <v>41003.813194444447</v>
      </c>
      <c r="B421" s="3">
        <v>1</v>
      </c>
      <c r="C421" s="3">
        <f>WEEKDAY(Tableau2[[#This Row],[Horodatage]],2)</f>
        <v>3</v>
      </c>
      <c r="D421" s="3">
        <f>INT(MOD(Tableau2[[#This Row],[Horodatage]],1)*24)</f>
        <v>19</v>
      </c>
      <c r="E421">
        <f>SUM(B$2:B421)</f>
        <v>10</v>
      </c>
    </row>
    <row r="422" spans="1:5" x14ac:dyDescent="0.35">
      <c r="A422" s="6">
        <v>41003.817361111112</v>
      </c>
      <c r="B422" s="3">
        <v>-1</v>
      </c>
      <c r="C422" s="3">
        <f>WEEKDAY(Tableau2[[#This Row],[Horodatage]],2)</f>
        <v>3</v>
      </c>
      <c r="D422" s="3">
        <f>INT(MOD(Tableau2[[#This Row],[Horodatage]],1)*24)</f>
        <v>19</v>
      </c>
      <c r="E422">
        <f>SUM(B$2:B422)</f>
        <v>9</v>
      </c>
    </row>
    <row r="423" spans="1:5" x14ac:dyDescent="0.35">
      <c r="A423" s="4">
        <v>41003.819444444445</v>
      </c>
      <c r="B423" s="3">
        <v>1</v>
      </c>
      <c r="C423" s="3">
        <f>WEEKDAY(Tableau2[[#This Row],[Horodatage]],2)</f>
        <v>3</v>
      </c>
      <c r="D423" s="3">
        <f>INT(MOD(Tableau2[[#This Row],[Horodatage]],1)*24)</f>
        <v>19</v>
      </c>
      <c r="E423">
        <f>SUM(B$2:B423)</f>
        <v>10</v>
      </c>
    </row>
    <row r="424" spans="1:5" x14ac:dyDescent="0.35">
      <c r="A424" s="4">
        <v>41003.827777777777</v>
      </c>
      <c r="B424" s="3">
        <v>1</v>
      </c>
      <c r="C424" s="3">
        <f>WEEKDAY(Tableau2[[#This Row],[Horodatage]],2)</f>
        <v>3</v>
      </c>
      <c r="D424" s="3">
        <f>INT(MOD(Tableau2[[#This Row],[Horodatage]],1)*24)</f>
        <v>19</v>
      </c>
      <c r="E424">
        <f>SUM(B$2:B424)</f>
        <v>11</v>
      </c>
    </row>
    <row r="425" spans="1:5" x14ac:dyDescent="0.35">
      <c r="A425" s="6">
        <v>41003.827777777777</v>
      </c>
      <c r="B425" s="3">
        <v>-1</v>
      </c>
      <c r="C425" s="3">
        <f>WEEKDAY(Tableau2[[#This Row],[Horodatage]],2)</f>
        <v>3</v>
      </c>
      <c r="D425" s="3">
        <f>INT(MOD(Tableau2[[#This Row],[Horodatage]],1)*24)</f>
        <v>19</v>
      </c>
      <c r="E425">
        <f>SUM(B$2:B425)</f>
        <v>10</v>
      </c>
    </row>
    <row r="426" spans="1:5" x14ac:dyDescent="0.35">
      <c r="A426" s="6">
        <v>41003.838194444441</v>
      </c>
      <c r="B426" s="3">
        <v>-1</v>
      </c>
      <c r="C426" s="3">
        <f>WEEKDAY(Tableau2[[#This Row],[Horodatage]],2)</f>
        <v>3</v>
      </c>
      <c r="D426" s="3">
        <f>INT(MOD(Tableau2[[#This Row],[Horodatage]],1)*24)</f>
        <v>20</v>
      </c>
      <c r="E426">
        <f>SUM(B$2:B426)</f>
        <v>9</v>
      </c>
    </row>
    <row r="427" spans="1:5" x14ac:dyDescent="0.35">
      <c r="A427" s="6">
        <v>41003.847222222219</v>
      </c>
      <c r="B427" s="3">
        <v>-1</v>
      </c>
      <c r="C427" s="3">
        <f>WEEKDAY(Tableau2[[#This Row],[Horodatage]],2)</f>
        <v>3</v>
      </c>
      <c r="D427" s="3">
        <f>INT(MOD(Tableau2[[#This Row],[Horodatage]],1)*24)</f>
        <v>20</v>
      </c>
      <c r="E427">
        <f>SUM(B$2:B427)</f>
        <v>8</v>
      </c>
    </row>
    <row r="428" spans="1:5" x14ac:dyDescent="0.35">
      <c r="A428" s="4">
        <v>41003.851388888892</v>
      </c>
      <c r="B428" s="3">
        <v>1</v>
      </c>
      <c r="C428" s="3">
        <f>WEEKDAY(Tableau2[[#This Row],[Horodatage]],2)</f>
        <v>3</v>
      </c>
      <c r="D428" s="3">
        <f>INT(MOD(Tableau2[[#This Row],[Horodatage]],1)*24)</f>
        <v>20</v>
      </c>
      <c r="E428">
        <f>SUM(B$2:B428)</f>
        <v>9</v>
      </c>
    </row>
    <row r="429" spans="1:5" x14ac:dyDescent="0.35">
      <c r="A429" s="6">
        <v>41003.857638888891</v>
      </c>
      <c r="B429" s="3">
        <v>-1</v>
      </c>
      <c r="C429" s="3">
        <f>WEEKDAY(Tableau2[[#This Row],[Horodatage]],2)</f>
        <v>3</v>
      </c>
      <c r="D429" s="3">
        <f>INT(MOD(Tableau2[[#This Row],[Horodatage]],1)*24)</f>
        <v>20</v>
      </c>
      <c r="E429">
        <f>SUM(B$2:B429)</f>
        <v>8</v>
      </c>
    </row>
    <row r="430" spans="1:5" x14ac:dyDescent="0.35">
      <c r="A430" s="4">
        <v>41003.861111111109</v>
      </c>
      <c r="B430" s="3">
        <v>1</v>
      </c>
      <c r="C430" s="3">
        <f>WEEKDAY(Tableau2[[#This Row],[Horodatage]],2)</f>
        <v>3</v>
      </c>
      <c r="D430" s="3">
        <f>INT(MOD(Tableau2[[#This Row],[Horodatage]],1)*24)</f>
        <v>20</v>
      </c>
      <c r="E430">
        <f>SUM(B$2:B430)</f>
        <v>9</v>
      </c>
    </row>
    <row r="431" spans="1:5" x14ac:dyDescent="0.35">
      <c r="A431" s="4">
        <v>41003.863194444442</v>
      </c>
      <c r="B431" s="3">
        <v>1</v>
      </c>
      <c r="C431" s="3">
        <f>WEEKDAY(Tableau2[[#This Row],[Horodatage]],2)</f>
        <v>3</v>
      </c>
      <c r="D431" s="3">
        <f>INT(MOD(Tableau2[[#This Row],[Horodatage]],1)*24)</f>
        <v>20</v>
      </c>
      <c r="E431">
        <f>SUM(B$2:B431)</f>
        <v>10</v>
      </c>
    </row>
    <row r="432" spans="1:5" x14ac:dyDescent="0.35">
      <c r="A432" s="6">
        <v>41003.863194444442</v>
      </c>
      <c r="B432" s="3">
        <v>-1</v>
      </c>
      <c r="C432" s="3">
        <f>WEEKDAY(Tableau2[[#This Row],[Horodatage]],2)</f>
        <v>3</v>
      </c>
      <c r="D432" s="3">
        <f>INT(MOD(Tableau2[[#This Row],[Horodatage]],1)*24)</f>
        <v>20</v>
      </c>
      <c r="E432">
        <f>SUM(B$2:B432)</f>
        <v>9</v>
      </c>
    </row>
    <row r="433" spans="1:5" x14ac:dyDescent="0.35">
      <c r="A433" s="6">
        <v>41003.865972222222</v>
      </c>
      <c r="B433" s="3">
        <v>-1</v>
      </c>
      <c r="C433" s="3">
        <f>WEEKDAY(Tableau2[[#This Row],[Horodatage]],2)</f>
        <v>3</v>
      </c>
      <c r="D433" s="3">
        <f>INT(MOD(Tableau2[[#This Row],[Horodatage]],1)*24)</f>
        <v>20</v>
      </c>
      <c r="E433">
        <f>SUM(B$2:B433)</f>
        <v>8</v>
      </c>
    </row>
    <row r="434" spans="1:5" x14ac:dyDescent="0.35">
      <c r="A434" s="4">
        <v>41003.870138888888</v>
      </c>
      <c r="B434" s="3">
        <v>1</v>
      </c>
      <c r="C434" s="3">
        <f>WEEKDAY(Tableau2[[#This Row],[Horodatage]],2)</f>
        <v>3</v>
      </c>
      <c r="D434" s="3">
        <f>INT(MOD(Tableau2[[#This Row],[Horodatage]],1)*24)</f>
        <v>20</v>
      </c>
      <c r="E434">
        <f>SUM(B$2:B434)</f>
        <v>9</v>
      </c>
    </row>
    <row r="435" spans="1:5" x14ac:dyDescent="0.35">
      <c r="A435" s="6">
        <v>41003.870138888888</v>
      </c>
      <c r="B435" s="3">
        <v>-1</v>
      </c>
      <c r="C435" s="3">
        <f>WEEKDAY(Tableau2[[#This Row],[Horodatage]],2)</f>
        <v>3</v>
      </c>
      <c r="D435" s="3">
        <f>INT(MOD(Tableau2[[#This Row],[Horodatage]],1)*24)</f>
        <v>20</v>
      </c>
      <c r="E435">
        <f>SUM(B$2:B435)</f>
        <v>8</v>
      </c>
    </row>
    <row r="436" spans="1:5" x14ac:dyDescent="0.35">
      <c r="A436" s="6">
        <v>41003.875</v>
      </c>
      <c r="B436" s="3">
        <v>-1</v>
      </c>
      <c r="C436" s="3">
        <f>WEEKDAY(Tableau2[[#This Row],[Horodatage]],2)</f>
        <v>3</v>
      </c>
      <c r="D436" s="3">
        <f>INT(MOD(Tableau2[[#This Row],[Horodatage]],1)*24)</f>
        <v>21</v>
      </c>
      <c r="E436">
        <f>SUM(B$2:B436)</f>
        <v>7</v>
      </c>
    </row>
    <row r="437" spans="1:5" x14ac:dyDescent="0.35">
      <c r="A437" s="6">
        <v>41003.877083333333</v>
      </c>
      <c r="B437" s="3">
        <v>-1</v>
      </c>
      <c r="C437" s="3">
        <f>WEEKDAY(Tableau2[[#This Row],[Horodatage]],2)</f>
        <v>3</v>
      </c>
      <c r="D437" s="3">
        <f>INT(MOD(Tableau2[[#This Row],[Horodatage]],1)*24)</f>
        <v>21</v>
      </c>
      <c r="E437">
        <f>SUM(B$2:B437)</f>
        <v>6</v>
      </c>
    </row>
    <row r="438" spans="1:5" x14ac:dyDescent="0.35">
      <c r="A438" s="4">
        <v>41003.87777777778</v>
      </c>
      <c r="B438" s="3">
        <v>1</v>
      </c>
      <c r="C438" s="3">
        <f>WEEKDAY(Tableau2[[#This Row],[Horodatage]],2)</f>
        <v>3</v>
      </c>
      <c r="D438" s="3">
        <f>INT(MOD(Tableau2[[#This Row],[Horodatage]],1)*24)</f>
        <v>21</v>
      </c>
      <c r="E438">
        <f>SUM(B$2:B438)</f>
        <v>7</v>
      </c>
    </row>
    <row r="439" spans="1:5" x14ac:dyDescent="0.35">
      <c r="A439" s="4">
        <v>41003.884027777778</v>
      </c>
      <c r="B439" s="3">
        <v>1</v>
      </c>
      <c r="C439" s="3">
        <f>WEEKDAY(Tableau2[[#This Row],[Horodatage]],2)</f>
        <v>3</v>
      </c>
      <c r="D439" s="3">
        <f>INT(MOD(Tableau2[[#This Row],[Horodatage]],1)*24)</f>
        <v>21</v>
      </c>
      <c r="E439">
        <f>SUM(B$2:B439)</f>
        <v>8</v>
      </c>
    </row>
    <row r="440" spans="1:5" x14ac:dyDescent="0.35">
      <c r="A440" s="4">
        <v>41003.89166666667</v>
      </c>
      <c r="B440" s="3">
        <v>1</v>
      </c>
      <c r="C440" s="3">
        <f>WEEKDAY(Tableau2[[#This Row],[Horodatage]],2)</f>
        <v>3</v>
      </c>
      <c r="D440" s="3">
        <f>INT(MOD(Tableau2[[#This Row],[Horodatage]],1)*24)</f>
        <v>21</v>
      </c>
      <c r="E440">
        <f>SUM(B$2:B440)</f>
        <v>9</v>
      </c>
    </row>
    <row r="441" spans="1:5" x14ac:dyDescent="0.35">
      <c r="A441" s="6">
        <v>41003.900694444441</v>
      </c>
      <c r="B441" s="3">
        <v>-1</v>
      </c>
      <c r="C441" s="3">
        <f>WEEKDAY(Tableau2[[#This Row],[Horodatage]],2)</f>
        <v>3</v>
      </c>
      <c r="D441" s="3">
        <f>INT(MOD(Tableau2[[#This Row],[Horodatage]],1)*24)</f>
        <v>21</v>
      </c>
      <c r="E441">
        <f>SUM(B$2:B441)</f>
        <v>8</v>
      </c>
    </row>
    <row r="442" spans="1:5" x14ac:dyDescent="0.35">
      <c r="A442" s="4">
        <v>41003.90347222222</v>
      </c>
      <c r="B442" s="3">
        <v>1</v>
      </c>
      <c r="C442" s="3">
        <f>WEEKDAY(Tableau2[[#This Row],[Horodatage]],2)</f>
        <v>3</v>
      </c>
      <c r="D442" s="3">
        <f>INT(MOD(Tableau2[[#This Row],[Horodatage]],1)*24)</f>
        <v>21</v>
      </c>
      <c r="E442">
        <f>SUM(B$2:B442)</f>
        <v>9</v>
      </c>
    </row>
    <row r="443" spans="1:5" x14ac:dyDescent="0.35">
      <c r="A443" s="4">
        <v>41003.90625</v>
      </c>
      <c r="B443" s="3">
        <v>1</v>
      </c>
      <c r="C443" s="3">
        <f>WEEKDAY(Tableau2[[#This Row],[Horodatage]],2)</f>
        <v>3</v>
      </c>
      <c r="D443" s="3">
        <f>INT(MOD(Tableau2[[#This Row],[Horodatage]],1)*24)</f>
        <v>21</v>
      </c>
      <c r="E443">
        <f>SUM(B$2:B443)</f>
        <v>10</v>
      </c>
    </row>
    <row r="444" spans="1:5" x14ac:dyDescent="0.35">
      <c r="A444" s="4">
        <v>41003.914583333331</v>
      </c>
      <c r="B444" s="3">
        <v>1</v>
      </c>
      <c r="C444" s="3">
        <f>WEEKDAY(Tableau2[[#This Row],[Horodatage]],2)</f>
        <v>3</v>
      </c>
      <c r="D444" s="3">
        <f>INT(MOD(Tableau2[[#This Row],[Horodatage]],1)*24)</f>
        <v>21</v>
      </c>
      <c r="E444">
        <f>SUM(B$2:B444)</f>
        <v>11</v>
      </c>
    </row>
    <row r="445" spans="1:5" x14ac:dyDescent="0.35">
      <c r="A445" s="4">
        <v>41003.925694444442</v>
      </c>
      <c r="B445" s="3">
        <v>1</v>
      </c>
      <c r="C445" s="3">
        <f>WEEKDAY(Tableau2[[#This Row],[Horodatage]],2)</f>
        <v>3</v>
      </c>
      <c r="D445" s="3">
        <f>INT(MOD(Tableau2[[#This Row],[Horodatage]],1)*24)</f>
        <v>22</v>
      </c>
      <c r="E445">
        <f>SUM(B$2:B445)</f>
        <v>12</v>
      </c>
    </row>
    <row r="446" spans="1:5" x14ac:dyDescent="0.35">
      <c r="A446" s="4">
        <v>41003.928472222222</v>
      </c>
      <c r="B446" s="3">
        <v>1</v>
      </c>
      <c r="C446" s="3">
        <f>WEEKDAY(Tableau2[[#This Row],[Horodatage]],2)</f>
        <v>3</v>
      </c>
      <c r="D446" s="3">
        <f>INT(MOD(Tableau2[[#This Row],[Horodatage]],1)*24)</f>
        <v>22</v>
      </c>
      <c r="E446">
        <f>SUM(B$2:B446)</f>
        <v>13</v>
      </c>
    </row>
    <row r="447" spans="1:5" x14ac:dyDescent="0.35">
      <c r="A447" s="6">
        <v>41003.932638888888</v>
      </c>
      <c r="B447" s="3">
        <v>-1</v>
      </c>
      <c r="C447" s="3">
        <f>WEEKDAY(Tableau2[[#This Row],[Horodatage]],2)</f>
        <v>3</v>
      </c>
      <c r="D447" s="3">
        <f>INT(MOD(Tableau2[[#This Row],[Horodatage]],1)*24)</f>
        <v>22</v>
      </c>
      <c r="E447">
        <f>SUM(B$2:B447)</f>
        <v>12</v>
      </c>
    </row>
    <row r="448" spans="1:5" x14ac:dyDescent="0.35">
      <c r="A448" s="4">
        <v>41003.934027777781</v>
      </c>
      <c r="B448" s="3">
        <v>1</v>
      </c>
      <c r="C448" s="3">
        <f>WEEKDAY(Tableau2[[#This Row],[Horodatage]],2)</f>
        <v>3</v>
      </c>
      <c r="D448" s="3">
        <f>INT(MOD(Tableau2[[#This Row],[Horodatage]],1)*24)</f>
        <v>22</v>
      </c>
      <c r="E448">
        <f>SUM(B$2:B448)</f>
        <v>13</v>
      </c>
    </row>
    <row r="449" spans="1:5" x14ac:dyDescent="0.35">
      <c r="A449" s="6">
        <v>41003.949999999997</v>
      </c>
      <c r="B449" s="3">
        <v>-1</v>
      </c>
      <c r="C449" s="3">
        <f>WEEKDAY(Tableau2[[#This Row],[Horodatage]],2)</f>
        <v>3</v>
      </c>
      <c r="D449" s="3">
        <f>INT(MOD(Tableau2[[#This Row],[Horodatage]],1)*24)</f>
        <v>22</v>
      </c>
      <c r="E449">
        <f>SUM(B$2:B449)</f>
        <v>12</v>
      </c>
    </row>
    <row r="450" spans="1:5" x14ac:dyDescent="0.35">
      <c r="A450" s="6">
        <v>41003.965277777781</v>
      </c>
      <c r="B450" s="3">
        <v>-1</v>
      </c>
      <c r="C450" s="3">
        <f>WEEKDAY(Tableau2[[#This Row],[Horodatage]],2)</f>
        <v>3</v>
      </c>
      <c r="D450" s="3">
        <f>INT(MOD(Tableau2[[#This Row],[Horodatage]],1)*24)</f>
        <v>23</v>
      </c>
      <c r="E450">
        <f>SUM(B$2:B450)</f>
        <v>11</v>
      </c>
    </row>
    <row r="451" spans="1:5" x14ac:dyDescent="0.35">
      <c r="A451" s="4">
        <v>41003.97152777778</v>
      </c>
      <c r="B451" s="3">
        <v>1</v>
      </c>
      <c r="C451" s="3">
        <f>WEEKDAY(Tableau2[[#This Row],[Horodatage]],2)</f>
        <v>3</v>
      </c>
      <c r="D451" s="3">
        <f>INT(MOD(Tableau2[[#This Row],[Horodatage]],1)*24)</f>
        <v>23</v>
      </c>
      <c r="E451">
        <f>SUM(B$2:B451)</f>
        <v>12</v>
      </c>
    </row>
    <row r="452" spans="1:5" x14ac:dyDescent="0.35">
      <c r="A452" s="6">
        <v>41003.984027777777</v>
      </c>
      <c r="B452" s="3">
        <v>-1</v>
      </c>
      <c r="C452" s="3">
        <f>WEEKDAY(Tableau2[[#This Row],[Horodatage]],2)</f>
        <v>3</v>
      </c>
      <c r="D452" s="3">
        <f>INT(MOD(Tableau2[[#This Row],[Horodatage]],1)*24)</f>
        <v>23</v>
      </c>
      <c r="E452">
        <f>SUM(B$2:B452)</f>
        <v>11</v>
      </c>
    </row>
    <row r="453" spans="1:5" x14ac:dyDescent="0.35">
      <c r="A453" s="6">
        <v>41003.987500000003</v>
      </c>
      <c r="B453" s="3">
        <v>-1</v>
      </c>
      <c r="C453" s="3">
        <f>WEEKDAY(Tableau2[[#This Row],[Horodatage]],2)</f>
        <v>3</v>
      </c>
      <c r="D453" s="3">
        <f>INT(MOD(Tableau2[[#This Row],[Horodatage]],1)*24)</f>
        <v>23</v>
      </c>
      <c r="E453">
        <f>SUM(B$2:B453)</f>
        <v>10</v>
      </c>
    </row>
    <row r="454" spans="1:5" x14ac:dyDescent="0.35">
      <c r="A454" s="6">
        <v>41003.997916666667</v>
      </c>
      <c r="B454" s="3">
        <v>-1</v>
      </c>
      <c r="C454" s="3">
        <f>WEEKDAY(Tableau2[[#This Row],[Horodatage]],2)</f>
        <v>3</v>
      </c>
      <c r="D454" s="3">
        <f>INT(MOD(Tableau2[[#This Row],[Horodatage]],1)*24)</f>
        <v>23</v>
      </c>
      <c r="E454">
        <f>SUM(B$2:B454)</f>
        <v>9</v>
      </c>
    </row>
    <row r="455" spans="1:5" x14ac:dyDescent="0.35">
      <c r="A455" s="6">
        <v>41003.997916666667</v>
      </c>
      <c r="B455" s="3">
        <v>-1</v>
      </c>
      <c r="C455" s="3">
        <f>WEEKDAY(Tableau2[[#This Row],[Horodatage]],2)</f>
        <v>3</v>
      </c>
      <c r="D455" s="3">
        <f>INT(MOD(Tableau2[[#This Row],[Horodatage]],1)*24)</f>
        <v>23</v>
      </c>
      <c r="E455">
        <f>SUM(B$2:B455)</f>
        <v>8</v>
      </c>
    </row>
    <row r="456" spans="1:5" x14ac:dyDescent="0.35">
      <c r="A456" s="4">
        <v>41003.999305555553</v>
      </c>
      <c r="B456" s="3">
        <v>1</v>
      </c>
      <c r="C456" s="3">
        <f>WEEKDAY(Tableau2[[#This Row],[Horodatage]],2)</f>
        <v>3</v>
      </c>
      <c r="D456" s="3">
        <f>INT(MOD(Tableau2[[#This Row],[Horodatage]],1)*24)</f>
        <v>23</v>
      </c>
      <c r="E456">
        <f>SUM(B$2:B456)</f>
        <v>9</v>
      </c>
    </row>
    <row r="457" spans="1:5" x14ac:dyDescent="0.35">
      <c r="A457" s="4">
        <v>41004.001388888886</v>
      </c>
      <c r="B457" s="3">
        <v>1</v>
      </c>
      <c r="C457" s="3">
        <f>WEEKDAY(Tableau2[[#This Row],[Horodatage]],2)</f>
        <v>4</v>
      </c>
      <c r="D457" s="3">
        <f>INT(MOD(Tableau2[[#This Row],[Horodatage]],1)*24)</f>
        <v>0</v>
      </c>
      <c r="E457">
        <f>SUM(B$2:B457)</f>
        <v>10</v>
      </c>
    </row>
    <row r="458" spans="1:5" x14ac:dyDescent="0.35">
      <c r="A458" s="6">
        <v>41004.002083333333</v>
      </c>
      <c r="B458" s="3">
        <v>-1</v>
      </c>
      <c r="C458" s="3">
        <f>WEEKDAY(Tableau2[[#This Row],[Horodatage]],2)</f>
        <v>4</v>
      </c>
      <c r="D458" s="3">
        <f>INT(MOD(Tableau2[[#This Row],[Horodatage]],1)*24)</f>
        <v>0</v>
      </c>
      <c r="E458">
        <f>SUM(B$2:B458)</f>
        <v>9</v>
      </c>
    </row>
    <row r="459" spans="1:5" x14ac:dyDescent="0.35">
      <c r="A459" s="6">
        <v>41004.007638888892</v>
      </c>
      <c r="B459" s="3">
        <v>-1</v>
      </c>
      <c r="C459" s="3">
        <f>WEEKDAY(Tableau2[[#This Row],[Horodatage]],2)</f>
        <v>4</v>
      </c>
      <c r="D459" s="3">
        <f>INT(MOD(Tableau2[[#This Row],[Horodatage]],1)*24)</f>
        <v>0</v>
      </c>
      <c r="E459">
        <f>SUM(B$2:B459)</f>
        <v>8</v>
      </c>
    </row>
    <row r="460" spans="1:5" x14ac:dyDescent="0.35">
      <c r="A460" s="6">
        <v>41004.007638888892</v>
      </c>
      <c r="B460" s="3">
        <v>-1</v>
      </c>
      <c r="C460" s="3">
        <f>WEEKDAY(Tableau2[[#This Row],[Horodatage]],2)</f>
        <v>4</v>
      </c>
      <c r="D460" s="3">
        <f>INT(MOD(Tableau2[[#This Row],[Horodatage]],1)*24)</f>
        <v>0</v>
      </c>
      <c r="E460">
        <f>SUM(B$2:B460)</f>
        <v>7</v>
      </c>
    </row>
    <row r="461" spans="1:5" x14ac:dyDescent="0.35">
      <c r="A461" s="6">
        <v>41004.020833333336</v>
      </c>
      <c r="B461" s="3">
        <v>-1</v>
      </c>
      <c r="C461" s="3">
        <f>WEEKDAY(Tableau2[[#This Row],[Horodatage]],2)</f>
        <v>4</v>
      </c>
      <c r="D461" s="3">
        <f>INT(MOD(Tableau2[[#This Row],[Horodatage]],1)*24)</f>
        <v>0</v>
      </c>
      <c r="E461">
        <f>SUM(B$2:B461)</f>
        <v>6</v>
      </c>
    </row>
    <row r="462" spans="1:5" x14ac:dyDescent="0.35">
      <c r="A462" s="6">
        <v>41004.025000000001</v>
      </c>
      <c r="B462" s="3">
        <v>-1</v>
      </c>
      <c r="C462" s="3">
        <f>WEEKDAY(Tableau2[[#This Row],[Horodatage]],2)</f>
        <v>4</v>
      </c>
      <c r="D462" s="3">
        <f>INT(MOD(Tableau2[[#This Row],[Horodatage]],1)*24)</f>
        <v>0</v>
      </c>
      <c r="E462">
        <f>SUM(B$2:B462)</f>
        <v>5</v>
      </c>
    </row>
    <row r="463" spans="1:5" x14ac:dyDescent="0.35">
      <c r="A463" s="6">
        <v>41004.051388888889</v>
      </c>
      <c r="B463" s="3">
        <v>-1</v>
      </c>
      <c r="C463" s="3">
        <f>WEEKDAY(Tableau2[[#This Row],[Horodatage]],2)</f>
        <v>4</v>
      </c>
      <c r="D463" s="3">
        <f>INT(MOD(Tableau2[[#This Row],[Horodatage]],1)*24)</f>
        <v>1</v>
      </c>
      <c r="E463">
        <f>SUM(B$2:B463)</f>
        <v>4</v>
      </c>
    </row>
    <row r="464" spans="1:5" x14ac:dyDescent="0.35">
      <c r="A464" s="6">
        <v>41004.060416666667</v>
      </c>
      <c r="B464" s="3">
        <v>-1</v>
      </c>
      <c r="C464" s="3">
        <f>WEEKDAY(Tableau2[[#This Row],[Horodatage]],2)</f>
        <v>4</v>
      </c>
      <c r="D464" s="3">
        <f>INT(MOD(Tableau2[[#This Row],[Horodatage]],1)*24)</f>
        <v>1</v>
      </c>
      <c r="E464">
        <f>SUM(B$2:B464)</f>
        <v>3</v>
      </c>
    </row>
    <row r="465" spans="1:5" x14ac:dyDescent="0.35">
      <c r="A465" s="6">
        <v>41004.069444444445</v>
      </c>
      <c r="B465" s="3">
        <v>-1</v>
      </c>
      <c r="C465" s="3">
        <f>WEEKDAY(Tableau2[[#This Row],[Horodatage]],2)</f>
        <v>4</v>
      </c>
      <c r="D465" s="3">
        <f>INT(MOD(Tableau2[[#This Row],[Horodatage]],1)*24)</f>
        <v>1</v>
      </c>
      <c r="E465">
        <f>SUM(B$2:B465)</f>
        <v>2</v>
      </c>
    </row>
    <row r="466" spans="1:5" x14ac:dyDescent="0.35">
      <c r="A466" s="4">
        <v>41004.075694444444</v>
      </c>
      <c r="B466" s="3">
        <v>1</v>
      </c>
      <c r="C466" s="3">
        <f>WEEKDAY(Tableau2[[#This Row],[Horodatage]],2)</f>
        <v>4</v>
      </c>
      <c r="D466" s="3">
        <f>INT(MOD(Tableau2[[#This Row],[Horodatage]],1)*24)</f>
        <v>1</v>
      </c>
      <c r="E466">
        <f>SUM(B$2:B466)</f>
        <v>3</v>
      </c>
    </row>
    <row r="467" spans="1:5" x14ac:dyDescent="0.35">
      <c r="A467" s="4">
        <v>41004.097916666666</v>
      </c>
      <c r="B467" s="3">
        <v>1</v>
      </c>
      <c r="C467" s="3">
        <f>WEEKDAY(Tableau2[[#This Row],[Horodatage]],2)</f>
        <v>4</v>
      </c>
      <c r="D467" s="3">
        <f>INT(MOD(Tableau2[[#This Row],[Horodatage]],1)*24)</f>
        <v>2</v>
      </c>
      <c r="E467">
        <f>SUM(B$2:B467)</f>
        <v>4</v>
      </c>
    </row>
    <row r="468" spans="1:5" x14ac:dyDescent="0.35">
      <c r="A468" s="6">
        <v>41004.20416666667</v>
      </c>
      <c r="B468" s="3">
        <v>-1</v>
      </c>
      <c r="C468" s="3">
        <f>WEEKDAY(Tableau2[[#This Row],[Horodatage]],2)</f>
        <v>4</v>
      </c>
      <c r="D468" s="3">
        <f>INT(MOD(Tableau2[[#This Row],[Horodatage]],1)*24)</f>
        <v>4</v>
      </c>
      <c r="E468">
        <f>SUM(B$2:B468)</f>
        <v>3</v>
      </c>
    </row>
    <row r="469" spans="1:5" x14ac:dyDescent="0.35">
      <c r="A469" s="4">
        <v>41004.320138888892</v>
      </c>
      <c r="B469" s="3">
        <v>1</v>
      </c>
      <c r="C469" s="3">
        <f>WEEKDAY(Tableau2[[#This Row],[Horodatage]],2)</f>
        <v>4</v>
      </c>
      <c r="D469" s="3">
        <f>INT(MOD(Tableau2[[#This Row],[Horodatage]],1)*24)</f>
        <v>7</v>
      </c>
      <c r="E469">
        <f>SUM(B$2:B469)</f>
        <v>4</v>
      </c>
    </row>
    <row r="470" spans="1:5" x14ac:dyDescent="0.35">
      <c r="A470" s="4">
        <v>41004.35833333333</v>
      </c>
      <c r="B470" s="3">
        <v>1</v>
      </c>
      <c r="C470" s="3">
        <f>WEEKDAY(Tableau2[[#This Row],[Horodatage]],2)</f>
        <v>4</v>
      </c>
      <c r="D470" s="3">
        <f>INT(MOD(Tableau2[[#This Row],[Horodatage]],1)*24)</f>
        <v>8</v>
      </c>
      <c r="E470">
        <f>SUM(B$2:B470)</f>
        <v>5</v>
      </c>
    </row>
    <row r="471" spans="1:5" x14ac:dyDescent="0.35">
      <c r="A471" s="4">
        <v>41004.369444444441</v>
      </c>
      <c r="B471" s="3">
        <v>1</v>
      </c>
      <c r="C471" s="3">
        <f>WEEKDAY(Tableau2[[#This Row],[Horodatage]],2)</f>
        <v>4</v>
      </c>
      <c r="D471" s="3">
        <f>INT(MOD(Tableau2[[#This Row],[Horodatage]],1)*24)</f>
        <v>8</v>
      </c>
      <c r="E471">
        <f>SUM(B$2:B471)</f>
        <v>6</v>
      </c>
    </row>
    <row r="472" spans="1:5" x14ac:dyDescent="0.35">
      <c r="A472" s="4">
        <v>41004.379166666666</v>
      </c>
      <c r="B472" s="3">
        <v>1</v>
      </c>
      <c r="C472" s="3">
        <f>WEEKDAY(Tableau2[[#This Row],[Horodatage]],2)</f>
        <v>4</v>
      </c>
      <c r="D472" s="3">
        <f>INT(MOD(Tableau2[[#This Row],[Horodatage]],1)*24)</f>
        <v>9</v>
      </c>
      <c r="E472">
        <f>SUM(B$2:B472)</f>
        <v>7</v>
      </c>
    </row>
    <row r="473" spans="1:5" x14ac:dyDescent="0.35">
      <c r="A473" s="4">
        <v>41004.387499999997</v>
      </c>
      <c r="B473" s="3">
        <v>1</v>
      </c>
      <c r="C473" s="3">
        <f>WEEKDAY(Tableau2[[#This Row],[Horodatage]],2)</f>
        <v>4</v>
      </c>
      <c r="D473" s="3">
        <f>INT(MOD(Tableau2[[#This Row],[Horodatage]],1)*24)</f>
        <v>9</v>
      </c>
      <c r="E473">
        <f>SUM(B$2:B473)</f>
        <v>8</v>
      </c>
    </row>
    <row r="474" spans="1:5" x14ac:dyDescent="0.35">
      <c r="A474" s="6">
        <v>41004.388888888891</v>
      </c>
      <c r="B474" s="3">
        <v>-1</v>
      </c>
      <c r="C474" s="3">
        <f>WEEKDAY(Tableau2[[#This Row],[Horodatage]],2)</f>
        <v>4</v>
      </c>
      <c r="D474" s="3">
        <f>INT(MOD(Tableau2[[#This Row],[Horodatage]],1)*24)</f>
        <v>9</v>
      </c>
      <c r="E474">
        <f>SUM(B$2:B474)</f>
        <v>7</v>
      </c>
    </row>
    <row r="475" spans="1:5" x14ac:dyDescent="0.35">
      <c r="A475" s="4">
        <v>41004.397916666669</v>
      </c>
      <c r="B475" s="3">
        <v>1</v>
      </c>
      <c r="C475" s="3">
        <f>WEEKDAY(Tableau2[[#This Row],[Horodatage]],2)</f>
        <v>4</v>
      </c>
      <c r="D475" s="3">
        <f>INT(MOD(Tableau2[[#This Row],[Horodatage]],1)*24)</f>
        <v>9</v>
      </c>
      <c r="E475">
        <f>SUM(B$2:B475)</f>
        <v>8</v>
      </c>
    </row>
    <row r="476" spans="1:5" x14ac:dyDescent="0.35">
      <c r="A476" s="4">
        <v>41004.406944444447</v>
      </c>
      <c r="B476" s="3">
        <v>1</v>
      </c>
      <c r="C476" s="3">
        <f>WEEKDAY(Tableau2[[#This Row],[Horodatage]],2)</f>
        <v>4</v>
      </c>
      <c r="D476" s="3">
        <f>INT(MOD(Tableau2[[#This Row],[Horodatage]],1)*24)</f>
        <v>9</v>
      </c>
      <c r="E476">
        <f>SUM(B$2:B476)</f>
        <v>9</v>
      </c>
    </row>
    <row r="477" spans="1:5" x14ac:dyDescent="0.35">
      <c r="A477" s="4">
        <v>41004.415277777778</v>
      </c>
      <c r="B477" s="3">
        <v>1</v>
      </c>
      <c r="C477" s="3">
        <f>WEEKDAY(Tableau2[[#This Row],[Horodatage]],2)</f>
        <v>4</v>
      </c>
      <c r="D477" s="3">
        <f>INT(MOD(Tableau2[[#This Row],[Horodatage]],1)*24)</f>
        <v>9</v>
      </c>
      <c r="E477">
        <f>SUM(B$2:B477)</f>
        <v>10</v>
      </c>
    </row>
    <row r="478" spans="1:5" x14ac:dyDescent="0.35">
      <c r="A478" s="4">
        <v>41004.418749999997</v>
      </c>
      <c r="B478" s="3">
        <v>1</v>
      </c>
      <c r="C478" s="3">
        <f>WEEKDAY(Tableau2[[#This Row],[Horodatage]],2)</f>
        <v>4</v>
      </c>
      <c r="D478" s="3">
        <f>INT(MOD(Tableau2[[#This Row],[Horodatage]],1)*24)</f>
        <v>10</v>
      </c>
      <c r="E478">
        <f>SUM(B$2:B478)</f>
        <v>11</v>
      </c>
    </row>
    <row r="479" spans="1:5" x14ac:dyDescent="0.35">
      <c r="A479" s="4">
        <v>41004.425694444442</v>
      </c>
      <c r="B479" s="3">
        <v>1</v>
      </c>
      <c r="C479" s="3">
        <f>WEEKDAY(Tableau2[[#This Row],[Horodatage]],2)</f>
        <v>4</v>
      </c>
      <c r="D479" s="3">
        <f>INT(MOD(Tableau2[[#This Row],[Horodatage]],1)*24)</f>
        <v>10</v>
      </c>
      <c r="E479">
        <f>SUM(B$2:B479)</f>
        <v>12</v>
      </c>
    </row>
    <row r="480" spans="1:5" x14ac:dyDescent="0.35">
      <c r="A480" s="4">
        <v>41004.436805555553</v>
      </c>
      <c r="B480" s="3">
        <v>1</v>
      </c>
      <c r="C480" s="3">
        <f>WEEKDAY(Tableau2[[#This Row],[Horodatage]],2)</f>
        <v>4</v>
      </c>
      <c r="D480" s="3">
        <f>INT(MOD(Tableau2[[#This Row],[Horodatage]],1)*24)</f>
        <v>10</v>
      </c>
      <c r="E480">
        <f>SUM(B$2:B480)</f>
        <v>13</v>
      </c>
    </row>
    <row r="481" spans="1:5" x14ac:dyDescent="0.35">
      <c r="A481" s="6">
        <v>41004.443749999999</v>
      </c>
      <c r="B481" s="3">
        <v>-1</v>
      </c>
      <c r="C481" s="3">
        <f>WEEKDAY(Tableau2[[#This Row],[Horodatage]],2)</f>
        <v>4</v>
      </c>
      <c r="D481" s="3">
        <f>INT(MOD(Tableau2[[#This Row],[Horodatage]],1)*24)</f>
        <v>10</v>
      </c>
      <c r="E481">
        <f>SUM(B$2:B481)</f>
        <v>12</v>
      </c>
    </row>
    <row r="482" spans="1:5" x14ac:dyDescent="0.35">
      <c r="A482" s="4">
        <v>41004.444444444445</v>
      </c>
      <c r="B482" s="3">
        <v>1</v>
      </c>
      <c r="C482" s="3">
        <f>WEEKDAY(Tableau2[[#This Row],[Horodatage]],2)</f>
        <v>4</v>
      </c>
      <c r="D482" s="3">
        <f>INT(MOD(Tableau2[[#This Row],[Horodatage]],1)*24)</f>
        <v>10</v>
      </c>
      <c r="E482">
        <f>SUM(B$2:B482)</f>
        <v>13</v>
      </c>
    </row>
    <row r="483" spans="1:5" x14ac:dyDescent="0.35">
      <c r="A483" s="6">
        <v>41004.452777777777</v>
      </c>
      <c r="B483" s="3">
        <v>-1</v>
      </c>
      <c r="C483" s="3">
        <f>WEEKDAY(Tableau2[[#This Row],[Horodatage]],2)</f>
        <v>4</v>
      </c>
      <c r="D483" s="3">
        <f>INT(MOD(Tableau2[[#This Row],[Horodatage]],1)*24)</f>
        <v>10</v>
      </c>
      <c r="E483">
        <f>SUM(B$2:B483)</f>
        <v>12</v>
      </c>
    </row>
    <row r="484" spans="1:5" x14ac:dyDescent="0.35">
      <c r="A484" s="4">
        <v>41004.454861111109</v>
      </c>
      <c r="B484" s="3">
        <v>1</v>
      </c>
      <c r="C484" s="3">
        <f>WEEKDAY(Tableau2[[#This Row],[Horodatage]],2)</f>
        <v>4</v>
      </c>
      <c r="D484" s="3">
        <f>INT(MOD(Tableau2[[#This Row],[Horodatage]],1)*24)</f>
        <v>10</v>
      </c>
      <c r="E484">
        <f>SUM(B$2:B484)</f>
        <v>13</v>
      </c>
    </row>
    <row r="485" spans="1:5" x14ac:dyDescent="0.35">
      <c r="A485" s="4">
        <v>41004.46875</v>
      </c>
      <c r="B485" s="3">
        <v>1</v>
      </c>
      <c r="C485" s="3">
        <f>WEEKDAY(Tableau2[[#This Row],[Horodatage]],2)</f>
        <v>4</v>
      </c>
      <c r="D485" s="3">
        <f>INT(MOD(Tableau2[[#This Row],[Horodatage]],1)*24)</f>
        <v>11</v>
      </c>
      <c r="E485">
        <f>SUM(B$2:B485)</f>
        <v>14</v>
      </c>
    </row>
    <row r="486" spans="1:5" x14ac:dyDescent="0.35">
      <c r="A486" s="4">
        <v>41004.479166666664</v>
      </c>
      <c r="B486" s="3">
        <v>1</v>
      </c>
      <c r="C486" s="3">
        <f>WEEKDAY(Tableau2[[#This Row],[Horodatage]],2)</f>
        <v>4</v>
      </c>
      <c r="D486" s="3">
        <f>INT(MOD(Tableau2[[#This Row],[Horodatage]],1)*24)</f>
        <v>11</v>
      </c>
      <c r="E486">
        <f>SUM(B$2:B486)</f>
        <v>15</v>
      </c>
    </row>
    <row r="487" spans="1:5" x14ac:dyDescent="0.35">
      <c r="A487" s="4">
        <v>41004.481944444444</v>
      </c>
      <c r="B487" s="3">
        <v>1</v>
      </c>
      <c r="C487" s="3">
        <f>WEEKDAY(Tableau2[[#This Row],[Horodatage]],2)</f>
        <v>4</v>
      </c>
      <c r="D487" s="3">
        <f>INT(MOD(Tableau2[[#This Row],[Horodatage]],1)*24)</f>
        <v>11</v>
      </c>
      <c r="E487">
        <f>SUM(B$2:B487)</f>
        <v>16</v>
      </c>
    </row>
    <row r="488" spans="1:5" x14ac:dyDescent="0.35">
      <c r="A488" s="6">
        <v>41004.481944444444</v>
      </c>
      <c r="B488" s="3">
        <v>-1</v>
      </c>
      <c r="C488" s="3">
        <f>WEEKDAY(Tableau2[[#This Row],[Horodatage]],2)</f>
        <v>4</v>
      </c>
      <c r="D488" s="3">
        <f>INT(MOD(Tableau2[[#This Row],[Horodatage]],1)*24)</f>
        <v>11</v>
      </c>
      <c r="E488">
        <f>SUM(B$2:B488)</f>
        <v>15</v>
      </c>
    </row>
    <row r="489" spans="1:5" x14ac:dyDescent="0.35">
      <c r="A489" s="6">
        <v>41004.484722222223</v>
      </c>
      <c r="B489" s="3">
        <v>-1</v>
      </c>
      <c r="C489" s="3">
        <f>WEEKDAY(Tableau2[[#This Row],[Horodatage]],2)</f>
        <v>4</v>
      </c>
      <c r="D489" s="3">
        <f>INT(MOD(Tableau2[[#This Row],[Horodatage]],1)*24)</f>
        <v>11</v>
      </c>
      <c r="E489">
        <f>SUM(B$2:B489)</f>
        <v>14</v>
      </c>
    </row>
    <row r="490" spans="1:5" x14ac:dyDescent="0.35">
      <c r="A490" s="4">
        <v>41004.492361111108</v>
      </c>
      <c r="B490" s="3">
        <v>1</v>
      </c>
      <c r="C490" s="3">
        <f>WEEKDAY(Tableau2[[#This Row],[Horodatage]],2)</f>
        <v>4</v>
      </c>
      <c r="D490" s="3">
        <f>INT(MOD(Tableau2[[#This Row],[Horodatage]],1)*24)</f>
        <v>11</v>
      </c>
      <c r="E490">
        <f>SUM(B$2:B490)</f>
        <v>15</v>
      </c>
    </row>
    <row r="491" spans="1:5" x14ac:dyDescent="0.35">
      <c r="A491" s="4">
        <v>41004.499305555553</v>
      </c>
      <c r="B491" s="3">
        <v>1</v>
      </c>
      <c r="C491" s="3">
        <f>WEEKDAY(Tableau2[[#This Row],[Horodatage]],2)</f>
        <v>4</v>
      </c>
      <c r="D491" s="3">
        <f>INT(MOD(Tableau2[[#This Row],[Horodatage]],1)*24)</f>
        <v>11</v>
      </c>
      <c r="E491">
        <f>SUM(B$2:B491)</f>
        <v>16</v>
      </c>
    </row>
    <row r="492" spans="1:5" x14ac:dyDescent="0.35">
      <c r="A492" s="6">
        <v>41004.50277777778</v>
      </c>
      <c r="B492" s="3">
        <v>-1</v>
      </c>
      <c r="C492" s="3">
        <f>WEEKDAY(Tableau2[[#This Row],[Horodatage]],2)</f>
        <v>4</v>
      </c>
      <c r="D492" s="3">
        <f>INT(MOD(Tableau2[[#This Row],[Horodatage]],1)*24)</f>
        <v>12</v>
      </c>
      <c r="E492">
        <f>SUM(B$2:B492)</f>
        <v>15</v>
      </c>
    </row>
    <row r="493" spans="1:5" x14ac:dyDescent="0.35">
      <c r="A493" s="6">
        <v>41004.506944444445</v>
      </c>
      <c r="B493" s="3">
        <v>-1</v>
      </c>
      <c r="C493" s="3">
        <f>WEEKDAY(Tableau2[[#This Row],[Horodatage]],2)</f>
        <v>4</v>
      </c>
      <c r="D493" s="3">
        <f>INT(MOD(Tableau2[[#This Row],[Horodatage]],1)*24)</f>
        <v>12</v>
      </c>
      <c r="E493">
        <f>SUM(B$2:B493)</f>
        <v>14</v>
      </c>
    </row>
    <row r="494" spans="1:5" x14ac:dyDescent="0.35">
      <c r="A494" s="4">
        <v>41004.509722222225</v>
      </c>
      <c r="B494" s="3">
        <v>1</v>
      </c>
      <c r="C494" s="3">
        <f>WEEKDAY(Tableau2[[#This Row],[Horodatage]],2)</f>
        <v>4</v>
      </c>
      <c r="D494" s="3">
        <f>INT(MOD(Tableau2[[#This Row],[Horodatage]],1)*24)</f>
        <v>12</v>
      </c>
      <c r="E494">
        <f>SUM(B$2:B494)</f>
        <v>15</v>
      </c>
    </row>
    <row r="495" spans="1:5" x14ac:dyDescent="0.35">
      <c r="A495" s="6">
        <v>41004.518750000003</v>
      </c>
      <c r="B495" s="3">
        <v>-1</v>
      </c>
      <c r="C495" s="3">
        <f>WEEKDAY(Tableau2[[#This Row],[Horodatage]],2)</f>
        <v>4</v>
      </c>
      <c r="D495" s="3">
        <f>INT(MOD(Tableau2[[#This Row],[Horodatage]],1)*24)</f>
        <v>12</v>
      </c>
      <c r="E495">
        <f>SUM(B$2:B495)</f>
        <v>14</v>
      </c>
    </row>
    <row r="496" spans="1:5" x14ac:dyDescent="0.35">
      <c r="A496" s="4">
        <v>41004.521527777775</v>
      </c>
      <c r="B496" s="3">
        <v>1</v>
      </c>
      <c r="C496" s="3">
        <f>WEEKDAY(Tableau2[[#This Row],[Horodatage]],2)</f>
        <v>4</v>
      </c>
      <c r="D496" s="3">
        <f>INT(MOD(Tableau2[[#This Row],[Horodatage]],1)*24)</f>
        <v>12</v>
      </c>
      <c r="E496">
        <f>SUM(B$2:B496)</f>
        <v>15</v>
      </c>
    </row>
    <row r="497" spans="1:5" x14ac:dyDescent="0.35">
      <c r="A497" s="6">
        <v>41004.522916666669</v>
      </c>
      <c r="B497" s="3">
        <v>-1</v>
      </c>
      <c r="C497" s="3">
        <f>WEEKDAY(Tableau2[[#This Row],[Horodatage]],2)</f>
        <v>4</v>
      </c>
      <c r="D497" s="3">
        <f>INT(MOD(Tableau2[[#This Row],[Horodatage]],1)*24)</f>
        <v>12</v>
      </c>
      <c r="E497">
        <f>SUM(B$2:B497)</f>
        <v>14</v>
      </c>
    </row>
    <row r="498" spans="1:5" x14ac:dyDescent="0.35">
      <c r="A498" s="4">
        <v>41004.527777777781</v>
      </c>
      <c r="B498" s="3">
        <v>1</v>
      </c>
      <c r="C498" s="3">
        <f>WEEKDAY(Tableau2[[#This Row],[Horodatage]],2)</f>
        <v>4</v>
      </c>
      <c r="D498" s="3">
        <f>INT(MOD(Tableau2[[#This Row],[Horodatage]],1)*24)</f>
        <v>12</v>
      </c>
      <c r="E498">
        <f>SUM(B$2:B498)</f>
        <v>15</v>
      </c>
    </row>
    <row r="499" spans="1:5" x14ac:dyDescent="0.35">
      <c r="A499" s="6">
        <v>41004.533333333333</v>
      </c>
      <c r="B499" s="3">
        <v>-1</v>
      </c>
      <c r="C499" s="3">
        <f>WEEKDAY(Tableau2[[#This Row],[Horodatage]],2)</f>
        <v>4</v>
      </c>
      <c r="D499" s="3">
        <f>INT(MOD(Tableau2[[#This Row],[Horodatage]],1)*24)</f>
        <v>12</v>
      </c>
      <c r="E499">
        <f>SUM(B$2:B499)</f>
        <v>14</v>
      </c>
    </row>
    <row r="500" spans="1:5" x14ac:dyDescent="0.35">
      <c r="A500" s="4">
        <v>41004.536111111112</v>
      </c>
      <c r="B500" s="3">
        <v>1</v>
      </c>
      <c r="C500" s="3">
        <f>WEEKDAY(Tableau2[[#This Row],[Horodatage]],2)</f>
        <v>4</v>
      </c>
      <c r="D500" s="3">
        <f>INT(MOD(Tableau2[[#This Row],[Horodatage]],1)*24)</f>
        <v>12</v>
      </c>
      <c r="E500">
        <f>SUM(B$2:B500)</f>
        <v>15</v>
      </c>
    </row>
    <row r="501" spans="1:5" x14ac:dyDescent="0.35">
      <c r="A501" s="6">
        <v>41004.536805555559</v>
      </c>
      <c r="B501" s="3">
        <v>-1</v>
      </c>
      <c r="C501" s="3">
        <f>WEEKDAY(Tableau2[[#This Row],[Horodatage]],2)</f>
        <v>4</v>
      </c>
      <c r="D501" s="3">
        <f>INT(MOD(Tableau2[[#This Row],[Horodatage]],1)*24)</f>
        <v>12</v>
      </c>
      <c r="E501">
        <f>SUM(B$2:B501)</f>
        <v>14</v>
      </c>
    </row>
    <row r="502" spans="1:5" x14ac:dyDescent="0.35">
      <c r="A502" s="4">
        <v>41004.540972222225</v>
      </c>
      <c r="B502" s="3">
        <v>1</v>
      </c>
      <c r="C502" s="3">
        <f>WEEKDAY(Tableau2[[#This Row],[Horodatage]],2)</f>
        <v>4</v>
      </c>
      <c r="D502" s="3">
        <f>INT(MOD(Tableau2[[#This Row],[Horodatage]],1)*24)</f>
        <v>12</v>
      </c>
      <c r="E502">
        <f>SUM(B$2:B502)</f>
        <v>15</v>
      </c>
    </row>
    <row r="503" spans="1:5" x14ac:dyDescent="0.35">
      <c r="A503" s="4">
        <v>41004.543749999997</v>
      </c>
      <c r="B503" s="3">
        <v>1</v>
      </c>
      <c r="C503" s="3">
        <f>WEEKDAY(Tableau2[[#This Row],[Horodatage]],2)</f>
        <v>4</v>
      </c>
      <c r="D503" s="3">
        <f>INT(MOD(Tableau2[[#This Row],[Horodatage]],1)*24)</f>
        <v>13</v>
      </c>
      <c r="E503">
        <f>SUM(B$2:B503)</f>
        <v>16</v>
      </c>
    </row>
    <row r="504" spans="1:5" x14ac:dyDescent="0.35">
      <c r="A504" s="4">
        <v>41004.551388888889</v>
      </c>
      <c r="B504" s="3">
        <v>1</v>
      </c>
      <c r="C504" s="3">
        <f>WEEKDAY(Tableau2[[#This Row],[Horodatage]],2)</f>
        <v>4</v>
      </c>
      <c r="D504" s="3">
        <f>INT(MOD(Tableau2[[#This Row],[Horodatage]],1)*24)</f>
        <v>13</v>
      </c>
      <c r="E504">
        <f>SUM(B$2:B504)</f>
        <v>17</v>
      </c>
    </row>
    <row r="505" spans="1:5" x14ac:dyDescent="0.35">
      <c r="A505" s="4">
        <v>41004.552777777775</v>
      </c>
      <c r="B505" s="3">
        <v>1</v>
      </c>
      <c r="C505" s="3">
        <f>WEEKDAY(Tableau2[[#This Row],[Horodatage]],2)</f>
        <v>4</v>
      </c>
      <c r="D505" s="3">
        <f>INT(MOD(Tableau2[[#This Row],[Horodatage]],1)*24)</f>
        <v>13</v>
      </c>
      <c r="E505">
        <f>SUM(B$2:B505)</f>
        <v>18</v>
      </c>
    </row>
    <row r="506" spans="1:5" x14ac:dyDescent="0.35">
      <c r="A506" s="6">
        <v>41004.556250000001</v>
      </c>
      <c r="B506" s="3">
        <v>-1</v>
      </c>
      <c r="C506" s="3">
        <f>WEEKDAY(Tableau2[[#This Row],[Horodatage]],2)</f>
        <v>4</v>
      </c>
      <c r="D506" s="3">
        <f>INT(MOD(Tableau2[[#This Row],[Horodatage]],1)*24)</f>
        <v>13</v>
      </c>
      <c r="E506">
        <f>SUM(B$2:B506)</f>
        <v>17</v>
      </c>
    </row>
    <row r="507" spans="1:5" x14ac:dyDescent="0.35">
      <c r="A507" s="6">
        <v>41004.556250000001</v>
      </c>
      <c r="B507" s="3">
        <v>-1</v>
      </c>
      <c r="C507" s="3">
        <f>WEEKDAY(Tableau2[[#This Row],[Horodatage]],2)</f>
        <v>4</v>
      </c>
      <c r="D507" s="3">
        <f>INT(MOD(Tableau2[[#This Row],[Horodatage]],1)*24)</f>
        <v>13</v>
      </c>
      <c r="E507">
        <f>SUM(B$2:B507)</f>
        <v>16</v>
      </c>
    </row>
    <row r="508" spans="1:5" x14ac:dyDescent="0.35">
      <c r="A508" s="6">
        <v>41004.556944444441</v>
      </c>
      <c r="B508" s="3">
        <v>-1</v>
      </c>
      <c r="C508" s="3">
        <f>WEEKDAY(Tableau2[[#This Row],[Horodatage]],2)</f>
        <v>4</v>
      </c>
      <c r="D508" s="3">
        <f>INT(MOD(Tableau2[[#This Row],[Horodatage]],1)*24)</f>
        <v>13</v>
      </c>
      <c r="E508">
        <f>SUM(B$2:B508)</f>
        <v>15</v>
      </c>
    </row>
    <row r="509" spans="1:5" x14ac:dyDescent="0.35">
      <c r="A509" s="4">
        <v>41004.55972222222</v>
      </c>
      <c r="B509" s="3">
        <v>1</v>
      </c>
      <c r="C509" s="3">
        <f>WEEKDAY(Tableau2[[#This Row],[Horodatage]],2)</f>
        <v>4</v>
      </c>
      <c r="D509" s="3">
        <f>INT(MOD(Tableau2[[#This Row],[Horodatage]],1)*24)</f>
        <v>13</v>
      </c>
      <c r="E509">
        <f>SUM(B$2:B509)</f>
        <v>16</v>
      </c>
    </row>
    <row r="510" spans="1:5" x14ac:dyDescent="0.35">
      <c r="A510" s="4">
        <v>41004.563888888886</v>
      </c>
      <c r="B510" s="3">
        <v>1</v>
      </c>
      <c r="C510" s="3">
        <f>WEEKDAY(Tableau2[[#This Row],[Horodatage]],2)</f>
        <v>4</v>
      </c>
      <c r="D510" s="3">
        <f>INT(MOD(Tableau2[[#This Row],[Horodatage]],1)*24)</f>
        <v>13</v>
      </c>
      <c r="E510">
        <f>SUM(B$2:B510)</f>
        <v>17</v>
      </c>
    </row>
    <row r="511" spans="1:5" x14ac:dyDescent="0.35">
      <c r="A511" s="4">
        <v>41004.568749999999</v>
      </c>
      <c r="B511" s="3">
        <v>1</v>
      </c>
      <c r="C511" s="3">
        <f>WEEKDAY(Tableau2[[#This Row],[Horodatage]],2)</f>
        <v>4</v>
      </c>
      <c r="D511" s="3">
        <f>INT(MOD(Tableau2[[#This Row],[Horodatage]],1)*24)</f>
        <v>13</v>
      </c>
      <c r="E511">
        <f>SUM(B$2:B511)</f>
        <v>18</v>
      </c>
    </row>
    <row r="512" spans="1:5" x14ac:dyDescent="0.35">
      <c r="A512" s="4">
        <v>41004.574999999997</v>
      </c>
      <c r="B512" s="3">
        <v>1</v>
      </c>
      <c r="C512" s="3">
        <f>WEEKDAY(Tableau2[[#This Row],[Horodatage]],2)</f>
        <v>4</v>
      </c>
      <c r="D512" s="3">
        <f>INT(MOD(Tableau2[[#This Row],[Horodatage]],1)*24)</f>
        <v>13</v>
      </c>
      <c r="E512">
        <f>SUM(B$2:B512)</f>
        <v>19</v>
      </c>
    </row>
    <row r="513" spans="1:5" x14ac:dyDescent="0.35">
      <c r="A513" s="4">
        <v>41004.575694444444</v>
      </c>
      <c r="B513" s="3">
        <v>1</v>
      </c>
      <c r="C513" s="3">
        <f>WEEKDAY(Tableau2[[#This Row],[Horodatage]],2)</f>
        <v>4</v>
      </c>
      <c r="D513" s="3">
        <f>INT(MOD(Tableau2[[#This Row],[Horodatage]],1)*24)</f>
        <v>13</v>
      </c>
      <c r="E513">
        <f>SUM(B$2:B513)</f>
        <v>20</v>
      </c>
    </row>
    <row r="514" spans="1:5" x14ac:dyDescent="0.35">
      <c r="A514" s="6">
        <v>41004.57708333333</v>
      </c>
      <c r="B514" s="3">
        <v>-1</v>
      </c>
      <c r="C514" s="3">
        <f>WEEKDAY(Tableau2[[#This Row],[Horodatage]],2)</f>
        <v>4</v>
      </c>
      <c r="D514" s="3">
        <f>INT(MOD(Tableau2[[#This Row],[Horodatage]],1)*24)</f>
        <v>13</v>
      </c>
      <c r="E514">
        <f>SUM(B$2:B514)</f>
        <v>19</v>
      </c>
    </row>
    <row r="515" spans="1:5" x14ac:dyDescent="0.35">
      <c r="A515" s="4">
        <v>41004.584027777775</v>
      </c>
      <c r="B515" s="3">
        <v>1</v>
      </c>
      <c r="C515" s="3">
        <f>WEEKDAY(Tableau2[[#This Row],[Horodatage]],2)</f>
        <v>4</v>
      </c>
      <c r="D515" s="3">
        <f>INT(MOD(Tableau2[[#This Row],[Horodatage]],1)*24)</f>
        <v>14</v>
      </c>
      <c r="E515">
        <f>SUM(B$2:B515)</f>
        <v>20</v>
      </c>
    </row>
    <row r="516" spans="1:5" x14ac:dyDescent="0.35">
      <c r="A516" s="4">
        <v>41004.589583333334</v>
      </c>
      <c r="B516" s="3">
        <v>1</v>
      </c>
      <c r="C516" s="3">
        <f>WEEKDAY(Tableau2[[#This Row],[Horodatage]],2)</f>
        <v>4</v>
      </c>
      <c r="D516" s="3">
        <f>INT(MOD(Tableau2[[#This Row],[Horodatage]],1)*24)</f>
        <v>14</v>
      </c>
      <c r="E516">
        <f>SUM(B$2:B516)</f>
        <v>21</v>
      </c>
    </row>
    <row r="517" spans="1:5" x14ac:dyDescent="0.35">
      <c r="A517" s="4">
        <v>41004.59375</v>
      </c>
      <c r="B517" s="3">
        <v>1</v>
      </c>
      <c r="C517" s="3">
        <f>WEEKDAY(Tableau2[[#This Row],[Horodatage]],2)</f>
        <v>4</v>
      </c>
      <c r="D517" s="3">
        <f>INT(MOD(Tableau2[[#This Row],[Horodatage]],1)*24)</f>
        <v>14</v>
      </c>
      <c r="E517">
        <f>SUM(B$2:B517)</f>
        <v>22</v>
      </c>
    </row>
    <row r="518" spans="1:5" x14ac:dyDescent="0.35">
      <c r="A518" s="4">
        <v>41004.597222222219</v>
      </c>
      <c r="B518" s="3">
        <v>1</v>
      </c>
      <c r="C518" s="3">
        <f>WEEKDAY(Tableau2[[#This Row],[Horodatage]],2)</f>
        <v>4</v>
      </c>
      <c r="D518" s="3">
        <f>INT(MOD(Tableau2[[#This Row],[Horodatage]],1)*24)</f>
        <v>14</v>
      </c>
      <c r="E518">
        <f>SUM(B$2:B518)</f>
        <v>23</v>
      </c>
    </row>
    <row r="519" spans="1:5" x14ac:dyDescent="0.35">
      <c r="A519" s="6">
        <v>41004.602083333331</v>
      </c>
      <c r="B519" s="3">
        <v>-1</v>
      </c>
      <c r="C519" s="3">
        <f>WEEKDAY(Tableau2[[#This Row],[Horodatage]],2)</f>
        <v>4</v>
      </c>
      <c r="D519" s="3">
        <f>INT(MOD(Tableau2[[#This Row],[Horodatage]],1)*24)</f>
        <v>14</v>
      </c>
      <c r="E519">
        <f>SUM(B$2:B519)</f>
        <v>22</v>
      </c>
    </row>
    <row r="520" spans="1:5" x14ac:dyDescent="0.35">
      <c r="A520" s="6">
        <v>41004.602777777778</v>
      </c>
      <c r="B520" s="3">
        <v>-1</v>
      </c>
      <c r="C520" s="3">
        <f>WEEKDAY(Tableau2[[#This Row],[Horodatage]],2)</f>
        <v>4</v>
      </c>
      <c r="D520" s="3">
        <f>INT(MOD(Tableau2[[#This Row],[Horodatage]],1)*24)</f>
        <v>14</v>
      </c>
      <c r="E520">
        <f>SUM(B$2:B520)</f>
        <v>21</v>
      </c>
    </row>
    <row r="521" spans="1:5" x14ac:dyDescent="0.35">
      <c r="A521" s="4">
        <v>41004.607638888891</v>
      </c>
      <c r="B521" s="3">
        <v>1</v>
      </c>
      <c r="C521" s="3">
        <f>WEEKDAY(Tableau2[[#This Row],[Horodatage]],2)</f>
        <v>4</v>
      </c>
      <c r="D521" s="3">
        <f>INT(MOD(Tableau2[[#This Row],[Horodatage]],1)*24)</f>
        <v>14</v>
      </c>
      <c r="E521">
        <f>SUM(B$2:B521)</f>
        <v>22</v>
      </c>
    </row>
    <row r="522" spans="1:5" x14ac:dyDescent="0.35">
      <c r="A522" s="4">
        <v>41004.611805555556</v>
      </c>
      <c r="B522" s="3">
        <v>1</v>
      </c>
      <c r="C522" s="3">
        <f>WEEKDAY(Tableau2[[#This Row],[Horodatage]],2)</f>
        <v>4</v>
      </c>
      <c r="D522" s="3">
        <f>INT(MOD(Tableau2[[#This Row],[Horodatage]],1)*24)</f>
        <v>14</v>
      </c>
      <c r="E522">
        <f>SUM(B$2:B522)</f>
        <v>23</v>
      </c>
    </row>
    <row r="523" spans="1:5" x14ac:dyDescent="0.35">
      <c r="A523" s="6">
        <v>41004.618750000001</v>
      </c>
      <c r="B523" s="3">
        <v>-1</v>
      </c>
      <c r="C523" s="3">
        <f>WEEKDAY(Tableau2[[#This Row],[Horodatage]],2)</f>
        <v>4</v>
      </c>
      <c r="D523" s="3">
        <f>INT(MOD(Tableau2[[#This Row],[Horodatage]],1)*24)</f>
        <v>14</v>
      </c>
      <c r="E523">
        <f>SUM(B$2:B523)</f>
        <v>22</v>
      </c>
    </row>
    <row r="524" spans="1:5" x14ac:dyDescent="0.35">
      <c r="A524" s="4">
        <v>41004.620833333334</v>
      </c>
      <c r="B524" s="3">
        <v>1</v>
      </c>
      <c r="C524" s="3">
        <f>WEEKDAY(Tableau2[[#This Row],[Horodatage]],2)</f>
        <v>4</v>
      </c>
      <c r="D524" s="3">
        <f>INT(MOD(Tableau2[[#This Row],[Horodatage]],1)*24)</f>
        <v>14</v>
      </c>
      <c r="E524">
        <f>SUM(B$2:B524)</f>
        <v>23</v>
      </c>
    </row>
    <row r="525" spans="1:5" x14ac:dyDescent="0.35">
      <c r="A525" s="4">
        <v>41004.626388888886</v>
      </c>
      <c r="B525" s="3">
        <v>1</v>
      </c>
      <c r="C525" s="3">
        <f>WEEKDAY(Tableau2[[#This Row],[Horodatage]],2)</f>
        <v>4</v>
      </c>
      <c r="D525" s="3">
        <f>INT(MOD(Tableau2[[#This Row],[Horodatage]],1)*24)</f>
        <v>15</v>
      </c>
      <c r="E525">
        <f>SUM(B$2:B525)</f>
        <v>24</v>
      </c>
    </row>
    <row r="526" spans="1:5" x14ac:dyDescent="0.35">
      <c r="A526" s="6">
        <v>41004.626388888886</v>
      </c>
      <c r="B526" s="3">
        <v>-1</v>
      </c>
      <c r="C526" s="3">
        <f>WEEKDAY(Tableau2[[#This Row],[Horodatage]],2)</f>
        <v>4</v>
      </c>
      <c r="D526" s="3">
        <f>INT(MOD(Tableau2[[#This Row],[Horodatage]],1)*24)</f>
        <v>15</v>
      </c>
      <c r="E526">
        <f>SUM(B$2:B526)</f>
        <v>23</v>
      </c>
    </row>
    <row r="527" spans="1:5" x14ac:dyDescent="0.35">
      <c r="A527" s="4">
        <v>41004.62777777778</v>
      </c>
      <c r="B527" s="3">
        <v>1</v>
      </c>
      <c r="C527" s="3">
        <f>WEEKDAY(Tableau2[[#This Row],[Horodatage]],2)</f>
        <v>4</v>
      </c>
      <c r="D527" s="3">
        <f>INT(MOD(Tableau2[[#This Row],[Horodatage]],1)*24)</f>
        <v>15</v>
      </c>
      <c r="E527">
        <f>SUM(B$2:B527)</f>
        <v>24</v>
      </c>
    </row>
    <row r="528" spans="1:5" x14ac:dyDescent="0.35">
      <c r="A528" s="6">
        <v>41004.630555555559</v>
      </c>
      <c r="B528" s="3">
        <v>-1</v>
      </c>
      <c r="C528" s="3">
        <f>WEEKDAY(Tableau2[[#This Row],[Horodatage]],2)</f>
        <v>4</v>
      </c>
      <c r="D528" s="3">
        <f>INT(MOD(Tableau2[[#This Row],[Horodatage]],1)*24)</f>
        <v>15</v>
      </c>
      <c r="E528">
        <f>SUM(B$2:B528)</f>
        <v>23</v>
      </c>
    </row>
    <row r="529" spans="1:5" x14ac:dyDescent="0.35">
      <c r="A529" s="6">
        <v>41004.631249999999</v>
      </c>
      <c r="B529" s="3">
        <v>-1</v>
      </c>
      <c r="C529" s="3">
        <f>WEEKDAY(Tableau2[[#This Row],[Horodatage]],2)</f>
        <v>4</v>
      </c>
      <c r="D529" s="3">
        <f>INT(MOD(Tableau2[[#This Row],[Horodatage]],1)*24)</f>
        <v>15</v>
      </c>
      <c r="E529">
        <f>SUM(B$2:B529)</f>
        <v>22</v>
      </c>
    </row>
    <row r="530" spans="1:5" x14ac:dyDescent="0.35">
      <c r="A530" s="4">
        <v>41004.631944444445</v>
      </c>
      <c r="B530" s="3">
        <v>1</v>
      </c>
      <c r="C530" s="3">
        <f>WEEKDAY(Tableau2[[#This Row],[Horodatage]],2)</f>
        <v>4</v>
      </c>
      <c r="D530" s="3">
        <f>INT(MOD(Tableau2[[#This Row],[Horodatage]],1)*24)</f>
        <v>15</v>
      </c>
      <c r="E530">
        <f>SUM(B$2:B530)</f>
        <v>23</v>
      </c>
    </row>
    <row r="531" spans="1:5" x14ac:dyDescent="0.35">
      <c r="A531" s="6">
        <v>41004.632638888892</v>
      </c>
      <c r="B531" s="3">
        <v>-1</v>
      </c>
      <c r="C531" s="3">
        <f>WEEKDAY(Tableau2[[#This Row],[Horodatage]],2)</f>
        <v>4</v>
      </c>
      <c r="D531" s="3">
        <f>INT(MOD(Tableau2[[#This Row],[Horodatage]],1)*24)</f>
        <v>15</v>
      </c>
      <c r="E531">
        <f>SUM(B$2:B531)</f>
        <v>22</v>
      </c>
    </row>
    <row r="532" spans="1:5" x14ac:dyDescent="0.35">
      <c r="A532" s="6">
        <v>41004.634722222225</v>
      </c>
      <c r="B532" s="3">
        <v>-1</v>
      </c>
      <c r="C532" s="3">
        <f>WEEKDAY(Tableau2[[#This Row],[Horodatage]],2)</f>
        <v>4</v>
      </c>
      <c r="D532" s="3">
        <f>INT(MOD(Tableau2[[#This Row],[Horodatage]],1)*24)</f>
        <v>15</v>
      </c>
      <c r="E532">
        <f>SUM(B$2:B532)</f>
        <v>21</v>
      </c>
    </row>
    <row r="533" spans="1:5" x14ac:dyDescent="0.35">
      <c r="A533" s="4">
        <v>41004.640277777777</v>
      </c>
      <c r="B533" s="3">
        <v>1</v>
      </c>
      <c r="C533" s="3">
        <f>WEEKDAY(Tableau2[[#This Row],[Horodatage]],2)</f>
        <v>4</v>
      </c>
      <c r="D533" s="3">
        <f>INT(MOD(Tableau2[[#This Row],[Horodatage]],1)*24)</f>
        <v>15</v>
      </c>
      <c r="E533">
        <f>SUM(B$2:B533)</f>
        <v>22</v>
      </c>
    </row>
    <row r="534" spans="1:5" x14ac:dyDescent="0.35">
      <c r="A534" s="6">
        <v>41004.643750000003</v>
      </c>
      <c r="B534" s="3">
        <v>-1</v>
      </c>
      <c r="C534" s="3">
        <f>WEEKDAY(Tableau2[[#This Row],[Horodatage]],2)</f>
        <v>4</v>
      </c>
      <c r="D534" s="3">
        <f>INT(MOD(Tableau2[[#This Row],[Horodatage]],1)*24)</f>
        <v>15</v>
      </c>
      <c r="E534">
        <f>SUM(B$2:B534)</f>
        <v>21</v>
      </c>
    </row>
    <row r="535" spans="1:5" x14ac:dyDescent="0.35">
      <c r="A535" s="6">
        <v>41004.645833333336</v>
      </c>
      <c r="B535" s="3">
        <v>-1</v>
      </c>
      <c r="C535" s="3">
        <f>WEEKDAY(Tableau2[[#This Row],[Horodatage]],2)</f>
        <v>4</v>
      </c>
      <c r="D535" s="3">
        <f>INT(MOD(Tableau2[[#This Row],[Horodatage]],1)*24)</f>
        <v>15</v>
      </c>
      <c r="E535">
        <f>SUM(B$2:B535)</f>
        <v>20</v>
      </c>
    </row>
    <row r="536" spans="1:5" x14ac:dyDescent="0.35">
      <c r="A536" s="4">
        <v>41004.646527777775</v>
      </c>
      <c r="B536" s="3">
        <v>1</v>
      </c>
      <c r="C536" s="3">
        <f>WEEKDAY(Tableau2[[#This Row],[Horodatage]],2)</f>
        <v>4</v>
      </c>
      <c r="D536" s="3">
        <f>INT(MOD(Tableau2[[#This Row],[Horodatage]],1)*24)</f>
        <v>15</v>
      </c>
      <c r="E536">
        <f>SUM(B$2:B536)</f>
        <v>21</v>
      </c>
    </row>
    <row r="537" spans="1:5" x14ac:dyDescent="0.35">
      <c r="A537" s="6">
        <v>41004.647916666669</v>
      </c>
      <c r="B537" s="3">
        <v>-1</v>
      </c>
      <c r="C537" s="3">
        <f>WEEKDAY(Tableau2[[#This Row],[Horodatage]],2)</f>
        <v>4</v>
      </c>
      <c r="D537" s="3">
        <f>INT(MOD(Tableau2[[#This Row],[Horodatage]],1)*24)</f>
        <v>15</v>
      </c>
      <c r="E537">
        <f>SUM(B$2:B537)</f>
        <v>20</v>
      </c>
    </row>
    <row r="538" spans="1:5" x14ac:dyDescent="0.35">
      <c r="A538" s="6">
        <v>41004.65</v>
      </c>
      <c r="B538" s="3">
        <v>-1</v>
      </c>
      <c r="C538" s="3">
        <f>WEEKDAY(Tableau2[[#This Row],[Horodatage]],2)</f>
        <v>4</v>
      </c>
      <c r="D538" s="3">
        <f>INT(MOD(Tableau2[[#This Row],[Horodatage]],1)*24)</f>
        <v>15</v>
      </c>
      <c r="E538">
        <f>SUM(B$2:B538)</f>
        <v>19</v>
      </c>
    </row>
    <row r="539" spans="1:5" x14ac:dyDescent="0.35">
      <c r="A539" s="6">
        <v>41004.652083333334</v>
      </c>
      <c r="B539" s="3">
        <v>-1</v>
      </c>
      <c r="C539" s="3">
        <f>WEEKDAY(Tableau2[[#This Row],[Horodatage]],2)</f>
        <v>4</v>
      </c>
      <c r="D539" s="3">
        <f>INT(MOD(Tableau2[[#This Row],[Horodatage]],1)*24)</f>
        <v>15</v>
      </c>
      <c r="E539">
        <f>SUM(B$2:B539)</f>
        <v>18</v>
      </c>
    </row>
    <row r="540" spans="1:5" x14ac:dyDescent="0.35">
      <c r="A540" s="4">
        <v>41004.652777777781</v>
      </c>
      <c r="B540" s="3">
        <v>1</v>
      </c>
      <c r="C540" s="3">
        <f>WEEKDAY(Tableau2[[#This Row],[Horodatage]],2)</f>
        <v>4</v>
      </c>
      <c r="D540" s="3">
        <f>INT(MOD(Tableau2[[#This Row],[Horodatage]],1)*24)</f>
        <v>15</v>
      </c>
      <c r="E540">
        <f>SUM(B$2:B540)</f>
        <v>19</v>
      </c>
    </row>
    <row r="541" spans="1:5" x14ac:dyDescent="0.35">
      <c r="A541" s="6">
        <v>41004.654861111114</v>
      </c>
      <c r="B541" s="3">
        <v>-1</v>
      </c>
      <c r="C541" s="3">
        <f>WEEKDAY(Tableau2[[#This Row],[Horodatage]],2)</f>
        <v>4</v>
      </c>
      <c r="D541" s="3">
        <f>INT(MOD(Tableau2[[#This Row],[Horodatage]],1)*24)</f>
        <v>15</v>
      </c>
      <c r="E541">
        <f>SUM(B$2:B541)</f>
        <v>18</v>
      </c>
    </row>
    <row r="542" spans="1:5" x14ac:dyDescent="0.35">
      <c r="A542" s="4">
        <v>41004.656944444447</v>
      </c>
      <c r="B542" s="3">
        <v>1</v>
      </c>
      <c r="C542" s="3">
        <f>WEEKDAY(Tableau2[[#This Row],[Horodatage]],2)</f>
        <v>4</v>
      </c>
      <c r="D542" s="3">
        <f>INT(MOD(Tableau2[[#This Row],[Horodatage]],1)*24)</f>
        <v>15</v>
      </c>
      <c r="E542">
        <f>SUM(B$2:B542)</f>
        <v>19</v>
      </c>
    </row>
    <row r="543" spans="1:5" x14ac:dyDescent="0.35">
      <c r="A543" s="6">
        <v>41004.656944444447</v>
      </c>
      <c r="B543" s="3">
        <v>-1</v>
      </c>
      <c r="C543" s="3">
        <f>WEEKDAY(Tableau2[[#This Row],[Horodatage]],2)</f>
        <v>4</v>
      </c>
      <c r="D543" s="3">
        <f>INT(MOD(Tableau2[[#This Row],[Horodatage]],1)*24)</f>
        <v>15</v>
      </c>
      <c r="E543">
        <f>SUM(B$2:B543)</f>
        <v>18</v>
      </c>
    </row>
    <row r="544" spans="1:5" x14ac:dyDescent="0.35">
      <c r="A544" s="4">
        <v>41004.658333333333</v>
      </c>
      <c r="B544" s="3">
        <v>1</v>
      </c>
      <c r="C544" s="3">
        <f>WEEKDAY(Tableau2[[#This Row],[Horodatage]],2)</f>
        <v>4</v>
      </c>
      <c r="D544" s="3">
        <f>INT(MOD(Tableau2[[#This Row],[Horodatage]],1)*24)</f>
        <v>15</v>
      </c>
      <c r="E544">
        <f>SUM(B$2:B544)</f>
        <v>19</v>
      </c>
    </row>
    <row r="545" spans="1:5" x14ac:dyDescent="0.35">
      <c r="A545" s="6">
        <v>41004.65902777778</v>
      </c>
      <c r="B545" s="3">
        <v>-1</v>
      </c>
      <c r="C545" s="3">
        <f>WEEKDAY(Tableau2[[#This Row],[Horodatage]],2)</f>
        <v>4</v>
      </c>
      <c r="D545" s="3">
        <f>INT(MOD(Tableau2[[#This Row],[Horodatage]],1)*24)</f>
        <v>15</v>
      </c>
      <c r="E545">
        <f>SUM(B$2:B545)</f>
        <v>18</v>
      </c>
    </row>
    <row r="546" spans="1:5" x14ac:dyDescent="0.35">
      <c r="A546" s="6">
        <v>41004.659722222219</v>
      </c>
      <c r="B546" s="3">
        <v>-1</v>
      </c>
      <c r="C546" s="3">
        <f>WEEKDAY(Tableau2[[#This Row],[Horodatage]],2)</f>
        <v>4</v>
      </c>
      <c r="D546" s="3">
        <f>INT(MOD(Tableau2[[#This Row],[Horodatage]],1)*24)</f>
        <v>15</v>
      </c>
      <c r="E546">
        <f>SUM(B$2:B546)</f>
        <v>17</v>
      </c>
    </row>
    <row r="547" spans="1:5" x14ac:dyDescent="0.35">
      <c r="A547" s="4">
        <v>41004.661111111112</v>
      </c>
      <c r="B547" s="3">
        <v>1</v>
      </c>
      <c r="C547" s="3">
        <f>WEEKDAY(Tableau2[[#This Row],[Horodatage]],2)</f>
        <v>4</v>
      </c>
      <c r="D547" s="3">
        <f>INT(MOD(Tableau2[[#This Row],[Horodatage]],1)*24)</f>
        <v>15</v>
      </c>
      <c r="E547">
        <f>SUM(B$2:B547)</f>
        <v>18</v>
      </c>
    </row>
    <row r="548" spans="1:5" x14ac:dyDescent="0.35">
      <c r="A548" s="6">
        <v>41004.661111111112</v>
      </c>
      <c r="B548" s="3">
        <v>-1</v>
      </c>
      <c r="C548" s="3">
        <f>WEEKDAY(Tableau2[[#This Row],[Horodatage]],2)</f>
        <v>4</v>
      </c>
      <c r="D548" s="3">
        <f>INT(MOD(Tableau2[[#This Row],[Horodatage]],1)*24)</f>
        <v>15</v>
      </c>
      <c r="E548">
        <f>SUM(B$2:B548)</f>
        <v>17</v>
      </c>
    </row>
    <row r="549" spans="1:5" x14ac:dyDescent="0.35">
      <c r="A549" s="6">
        <v>41004.661805555559</v>
      </c>
      <c r="B549" s="3">
        <v>-1</v>
      </c>
      <c r="C549" s="3">
        <f>WEEKDAY(Tableau2[[#This Row],[Horodatage]],2)</f>
        <v>4</v>
      </c>
      <c r="D549" s="3">
        <f>INT(MOD(Tableau2[[#This Row],[Horodatage]],1)*24)</f>
        <v>15</v>
      </c>
      <c r="E549">
        <f>SUM(B$2:B549)</f>
        <v>16</v>
      </c>
    </row>
    <row r="550" spans="1:5" x14ac:dyDescent="0.35">
      <c r="A550" s="4">
        <v>41004.664583333331</v>
      </c>
      <c r="B550" s="3">
        <v>1</v>
      </c>
      <c r="C550" s="3">
        <f>WEEKDAY(Tableau2[[#This Row],[Horodatage]],2)</f>
        <v>4</v>
      </c>
      <c r="D550" s="3">
        <f>INT(MOD(Tableau2[[#This Row],[Horodatage]],1)*24)</f>
        <v>15</v>
      </c>
      <c r="E550">
        <f>SUM(B$2:B550)</f>
        <v>17</v>
      </c>
    </row>
    <row r="551" spans="1:5" x14ac:dyDescent="0.35">
      <c r="A551" s="6">
        <v>41004.666666666664</v>
      </c>
      <c r="B551" s="3">
        <v>-1</v>
      </c>
      <c r="C551" s="3">
        <f>WEEKDAY(Tableau2[[#This Row],[Horodatage]],2)</f>
        <v>4</v>
      </c>
      <c r="D551" s="3">
        <f>INT(MOD(Tableau2[[#This Row],[Horodatage]],1)*24)</f>
        <v>15</v>
      </c>
      <c r="E551">
        <f>SUM(B$2:B551)</f>
        <v>16</v>
      </c>
    </row>
    <row r="552" spans="1:5" x14ac:dyDescent="0.35">
      <c r="A552" s="4">
        <v>41004.669444444444</v>
      </c>
      <c r="B552" s="3">
        <v>1</v>
      </c>
      <c r="C552" s="3">
        <f>WEEKDAY(Tableau2[[#This Row],[Horodatage]],2)</f>
        <v>4</v>
      </c>
      <c r="D552" s="3">
        <f>INT(MOD(Tableau2[[#This Row],[Horodatage]],1)*24)</f>
        <v>16</v>
      </c>
      <c r="E552">
        <f>SUM(B$2:B552)</f>
        <v>17</v>
      </c>
    </row>
    <row r="553" spans="1:5" x14ac:dyDescent="0.35">
      <c r="A553" s="4">
        <v>41004.670138888891</v>
      </c>
      <c r="B553" s="3">
        <v>1</v>
      </c>
      <c r="C553" s="3">
        <f>WEEKDAY(Tableau2[[#This Row],[Horodatage]],2)</f>
        <v>4</v>
      </c>
      <c r="D553" s="3">
        <f>INT(MOD(Tableau2[[#This Row],[Horodatage]],1)*24)</f>
        <v>16</v>
      </c>
      <c r="E553">
        <f>SUM(B$2:B553)</f>
        <v>18</v>
      </c>
    </row>
    <row r="554" spans="1:5" x14ac:dyDescent="0.35">
      <c r="A554" s="6">
        <v>41004.670138888891</v>
      </c>
      <c r="B554" s="3">
        <v>-1</v>
      </c>
      <c r="C554" s="3">
        <f>WEEKDAY(Tableau2[[#This Row],[Horodatage]],2)</f>
        <v>4</v>
      </c>
      <c r="D554" s="3">
        <f>INT(MOD(Tableau2[[#This Row],[Horodatage]],1)*24)</f>
        <v>16</v>
      </c>
      <c r="E554">
        <f>SUM(B$2:B554)</f>
        <v>17</v>
      </c>
    </row>
    <row r="555" spans="1:5" x14ac:dyDescent="0.35">
      <c r="A555" s="4">
        <v>41004.675000000003</v>
      </c>
      <c r="B555" s="3">
        <v>1</v>
      </c>
      <c r="C555" s="3">
        <f>WEEKDAY(Tableau2[[#This Row],[Horodatage]],2)</f>
        <v>4</v>
      </c>
      <c r="D555" s="3">
        <f>INT(MOD(Tableau2[[#This Row],[Horodatage]],1)*24)</f>
        <v>16</v>
      </c>
      <c r="E555">
        <f>SUM(B$2:B555)</f>
        <v>18</v>
      </c>
    </row>
    <row r="556" spans="1:5" x14ac:dyDescent="0.35">
      <c r="A556" s="4">
        <v>41004.683333333334</v>
      </c>
      <c r="B556" s="3">
        <v>1</v>
      </c>
      <c r="C556" s="3">
        <f>WEEKDAY(Tableau2[[#This Row],[Horodatage]],2)</f>
        <v>4</v>
      </c>
      <c r="D556" s="3">
        <f>INT(MOD(Tableau2[[#This Row],[Horodatage]],1)*24)</f>
        <v>16</v>
      </c>
      <c r="E556">
        <f>SUM(B$2:B556)</f>
        <v>19</v>
      </c>
    </row>
    <row r="557" spans="1:5" x14ac:dyDescent="0.35">
      <c r="A557" s="4">
        <v>41004.688888888886</v>
      </c>
      <c r="B557" s="3">
        <v>1</v>
      </c>
      <c r="C557" s="3">
        <f>WEEKDAY(Tableau2[[#This Row],[Horodatage]],2)</f>
        <v>4</v>
      </c>
      <c r="D557" s="3">
        <f>INT(MOD(Tableau2[[#This Row],[Horodatage]],1)*24)</f>
        <v>16</v>
      </c>
      <c r="E557">
        <f>SUM(B$2:B557)</f>
        <v>20</v>
      </c>
    </row>
    <row r="558" spans="1:5" x14ac:dyDescent="0.35">
      <c r="A558" s="6">
        <v>41004.691666666666</v>
      </c>
      <c r="B558" s="3">
        <v>-1</v>
      </c>
      <c r="C558" s="3">
        <f>WEEKDAY(Tableau2[[#This Row],[Horodatage]],2)</f>
        <v>4</v>
      </c>
      <c r="D558" s="3">
        <f>INT(MOD(Tableau2[[#This Row],[Horodatage]],1)*24)</f>
        <v>16</v>
      </c>
      <c r="E558">
        <f>SUM(B$2:B558)</f>
        <v>19</v>
      </c>
    </row>
    <row r="559" spans="1:5" x14ac:dyDescent="0.35">
      <c r="A559" s="4">
        <v>41004.693749999999</v>
      </c>
      <c r="B559" s="3">
        <v>1</v>
      </c>
      <c r="C559" s="3">
        <f>WEEKDAY(Tableau2[[#This Row],[Horodatage]],2)</f>
        <v>4</v>
      </c>
      <c r="D559" s="3">
        <f>INT(MOD(Tableau2[[#This Row],[Horodatage]],1)*24)</f>
        <v>16</v>
      </c>
      <c r="E559">
        <f>SUM(B$2:B559)</f>
        <v>20</v>
      </c>
    </row>
    <row r="560" spans="1:5" x14ac:dyDescent="0.35">
      <c r="A560" s="4">
        <v>41004.700694444444</v>
      </c>
      <c r="B560" s="3">
        <v>1</v>
      </c>
      <c r="C560" s="3">
        <f>WEEKDAY(Tableau2[[#This Row],[Horodatage]],2)</f>
        <v>4</v>
      </c>
      <c r="D560" s="3">
        <f>INT(MOD(Tableau2[[#This Row],[Horodatage]],1)*24)</f>
        <v>16</v>
      </c>
      <c r="E560">
        <f>SUM(B$2:B560)</f>
        <v>21</v>
      </c>
    </row>
    <row r="561" spans="1:5" x14ac:dyDescent="0.35">
      <c r="A561" s="6">
        <v>41004.70208333333</v>
      </c>
      <c r="B561" s="3">
        <v>-1</v>
      </c>
      <c r="C561" s="3">
        <f>WEEKDAY(Tableau2[[#This Row],[Horodatage]],2)</f>
        <v>4</v>
      </c>
      <c r="D561" s="3">
        <f>INT(MOD(Tableau2[[#This Row],[Horodatage]],1)*24)</f>
        <v>16</v>
      </c>
      <c r="E561">
        <f>SUM(B$2:B561)</f>
        <v>20</v>
      </c>
    </row>
    <row r="562" spans="1:5" x14ac:dyDescent="0.35">
      <c r="A562" s="6">
        <v>41004.704861111109</v>
      </c>
      <c r="B562" s="3">
        <v>-1</v>
      </c>
      <c r="C562" s="3">
        <f>WEEKDAY(Tableau2[[#This Row],[Horodatage]],2)</f>
        <v>4</v>
      </c>
      <c r="D562" s="3">
        <f>INT(MOD(Tableau2[[#This Row],[Horodatage]],1)*24)</f>
        <v>16</v>
      </c>
      <c r="E562">
        <f>SUM(B$2:B562)</f>
        <v>19</v>
      </c>
    </row>
    <row r="563" spans="1:5" x14ac:dyDescent="0.35">
      <c r="A563" s="4">
        <v>41004.707638888889</v>
      </c>
      <c r="B563" s="3">
        <v>1</v>
      </c>
      <c r="C563" s="3">
        <f>WEEKDAY(Tableau2[[#This Row],[Horodatage]],2)</f>
        <v>4</v>
      </c>
      <c r="D563" s="3">
        <f>INT(MOD(Tableau2[[#This Row],[Horodatage]],1)*24)</f>
        <v>16</v>
      </c>
      <c r="E563">
        <f>SUM(B$2:B563)</f>
        <v>20</v>
      </c>
    </row>
    <row r="564" spans="1:5" x14ac:dyDescent="0.35">
      <c r="A564" s="4">
        <v>41004.714583333334</v>
      </c>
      <c r="B564" s="3">
        <v>1</v>
      </c>
      <c r="C564" s="3">
        <f>WEEKDAY(Tableau2[[#This Row],[Horodatage]],2)</f>
        <v>4</v>
      </c>
      <c r="D564" s="3">
        <f>INT(MOD(Tableau2[[#This Row],[Horodatage]],1)*24)</f>
        <v>17</v>
      </c>
      <c r="E564">
        <f>SUM(B$2:B564)</f>
        <v>21</v>
      </c>
    </row>
    <row r="565" spans="1:5" x14ac:dyDescent="0.35">
      <c r="A565" s="4">
        <v>41004.720138888886</v>
      </c>
      <c r="B565" s="3">
        <v>1</v>
      </c>
      <c r="C565" s="3">
        <f>WEEKDAY(Tableau2[[#This Row],[Horodatage]],2)</f>
        <v>4</v>
      </c>
      <c r="D565" s="3">
        <f>INT(MOD(Tableau2[[#This Row],[Horodatage]],1)*24)</f>
        <v>17</v>
      </c>
      <c r="E565">
        <f>SUM(B$2:B565)</f>
        <v>22</v>
      </c>
    </row>
    <row r="566" spans="1:5" x14ac:dyDescent="0.35">
      <c r="A566" s="6">
        <v>41004.722916666666</v>
      </c>
      <c r="B566" s="3">
        <v>-1</v>
      </c>
      <c r="C566" s="3">
        <f>WEEKDAY(Tableau2[[#This Row],[Horodatage]],2)</f>
        <v>4</v>
      </c>
      <c r="D566" s="3">
        <f>INT(MOD(Tableau2[[#This Row],[Horodatage]],1)*24)</f>
        <v>17</v>
      </c>
      <c r="E566">
        <f>SUM(B$2:B566)</f>
        <v>21</v>
      </c>
    </row>
    <row r="567" spans="1:5" x14ac:dyDescent="0.35">
      <c r="A567" s="6">
        <v>41004.726388888892</v>
      </c>
      <c r="B567" s="3">
        <v>-1</v>
      </c>
      <c r="C567" s="3">
        <f>WEEKDAY(Tableau2[[#This Row],[Horodatage]],2)</f>
        <v>4</v>
      </c>
      <c r="D567" s="3">
        <f>INT(MOD(Tableau2[[#This Row],[Horodatage]],1)*24)</f>
        <v>17</v>
      </c>
      <c r="E567">
        <f>SUM(B$2:B567)</f>
        <v>20</v>
      </c>
    </row>
    <row r="568" spans="1:5" x14ac:dyDescent="0.35">
      <c r="A568" s="4">
        <v>41004.727777777778</v>
      </c>
      <c r="B568" s="3">
        <v>1</v>
      </c>
      <c r="C568" s="3">
        <f>WEEKDAY(Tableau2[[#This Row],[Horodatage]],2)</f>
        <v>4</v>
      </c>
      <c r="D568" s="3">
        <f>INT(MOD(Tableau2[[#This Row],[Horodatage]],1)*24)</f>
        <v>17</v>
      </c>
      <c r="E568">
        <f>SUM(B$2:B568)</f>
        <v>21</v>
      </c>
    </row>
    <row r="569" spans="1:5" x14ac:dyDescent="0.35">
      <c r="A569" s="4">
        <v>41004.729861111111</v>
      </c>
      <c r="B569" s="3">
        <v>1</v>
      </c>
      <c r="C569" s="3">
        <f>WEEKDAY(Tableau2[[#This Row],[Horodatage]],2)</f>
        <v>4</v>
      </c>
      <c r="D569" s="3">
        <f>INT(MOD(Tableau2[[#This Row],[Horodatage]],1)*24)</f>
        <v>17</v>
      </c>
      <c r="E569">
        <f>SUM(B$2:B569)</f>
        <v>22</v>
      </c>
    </row>
    <row r="570" spans="1:5" x14ac:dyDescent="0.35">
      <c r="A570" s="6">
        <v>41004.731249999997</v>
      </c>
      <c r="B570" s="3">
        <v>-1</v>
      </c>
      <c r="C570" s="3">
        <f>WEEKDAY(Tableau2[[#This Row],[Horodatage]],2)</f>
        <v>4</v>
      </c>
      <c r="D570" s="3">
        <f>INT(MOD(Tableau2[[#This Row],[Horodatage]],1)*24)</f>
        <v>17</v>
      </c>
      <c r="E570">
        <f>SUM(B$2:B570)</f>
        <v>21</v>
      </c>
    </row>
    <row r="571" spans="1:5" x14ac:dyDescent="0.35">
      <c r="A571" s="6">
        <v>41004.731944444444</v>
      </c>
      <c r="B571" s="3">
        <v>-1</v>
      </c>
      <c r="C571" s="3">
        <f>WEEKDAY(Tableau2[[#This Row],[Horodatage]],2)</f>
        <v>4</v>
      </c>
      <c r="D571" s="3">
        <f>INT(MOD(Tableau2[[#This Row],[Horodatage]],1)*24)</f>
        <v>17</v>
      </c>
      <c r="E571">
        <f>SUM(B$2:B571)</f>
        <v>20</v>
      </c>
    </row>
    <row r="572" spans="1:5" x14ac:dyDescent="0.35">
      <c r="A572" s="6">
        <v>41004.731944444444</v>
      </c>
      <c r="B572" s="3">
        <v>-1</v>
      </c>
      <c r="C572" s="3">
        <f>WEEKDAY(Tableau2[[#This Row],[Horodatage]],2)</f>
        <v>4</v>
      </c>
      <c r="D572" s="3">
        <f>INT(MOD(Tableau2[[#This Row],[Horodatage]],1)*24)</f>
        <v>17</v>
      </c>
      <c r="E572">
        <f>SUM(B$2:B572)</f>
        <v>19</v>
      </c>
    </row>
    <row r="573" spans="1:5" x14ac:dyDescent="0.35">
      <c r="A573" s="4">
        <v>41004.737500000003</v>
      </c>
      <c r="B573" s="3">
        <v>1</v>
      </c>
      <c r="C573" s="3">
        <f>WEEKDAY(Tableau2[[#This Row],[Horodatage]],2)</f>
        <v>4</v>
      </c>
      <c r="D573" s="3">
        <f>INT(MOD(Tableau2[[#This Row],[Horodatage]],1)*24)</f>
        <v>17</v>
      </c>
      <c r="E573">
        <f>SUM(B$2:B573)</f>
        <v>20</v>
      </c>
    </row>
    <row r="574" spans="1:5" x14ac:dyDescent="0.35">
      <c r="A574" s="6">
        <v>41004.738194444442</v>
      </c>
      <c r="B574" s="3">
        <v>-1</v>
      </c>
      <c r="C574" s="3">
        <f>WEEKDAY(Tableau2[[#This Row],[Horodatage]],2)</f>
        <v>4</v>
      </c>
      <c r="D574" s="3">
        <f>INT(MOD(Tableau2[[#This Row],[Horodatage]],1)*24)</f>
        <v>17</v>
      </c>
      <c r="E574">
        <f>SUM(B$2:B574)</f>
        <v>19</v>
      </c>
    </row>
    <row r="575" spans="1:5" x14ac:dyDescent="0.35">
      <c r="A575" s="4">
        <v>41004.741666666669</v>
      </c>
      <c r="B575" s="3">
        <v>1</v>
      </c>
      <c r="C575" s="3">
        <f>WEEKDAY(Tableau2[[#This Row],[Horodatage]],2)</f>
        <v>4</v>
      </c>
      <c r="D575" s="3">
        <f>INT(MOD(Tableau2[[#This Row],[Horodatage]],1)*24)</f>
        <v>17</v>
      </c>
      <c r="E575">
        <f>SUM(B$2:B575)</f>
        <v>20</v>
      </c>
    </row>
    <row r="576" spans="1:5" x14ac:dyDescent="0.35">
      <c r="A576" s="4">
        <v>41004.745833333334</v>
      </c>
      <c r="B576" s="3">
        <v>1</v>
      </c>
      <c r="C576" s="3">
        <f>WEEKDAY(Tableau2[[#This Row],[Horodatage]],2)</f>
        <v>4</v>
      </c>
      <c r="D576" s="3">
        <f>INT(MOD(Tableau2[[#This Row],[Horodatage]],1)*24)</f>
        <v>17</v>
      </c>
      <c r="E576">
        <f>SUM(B$2:B576)</f>
        <v>21</v>
      </c>
    </row>
    <row r="577" spans="1:5" x14ac:dyDescent="0.35">
      <c r="A577" s="6">
        <v>41004.745833333334</v>
      </c>
      <c r="B577" s="3">
        <v>-1</v>
      </c>
      <c r="C577" s="3">
        <f>WEEKDAY(Tableau2[[#This Row],[Horodatage]],2)</f>
        <v>4</v>
      </c>
      <c r="D577" s="3">
        <f>INT(MOD(Tableau2[[#This Row],[Horodatage]],1)*24)</f>
        <v>17</v>
      </c>
      <c r="E577">
        <f>SUM(B$2:B577)</f>
        <v>20</v>
      </c>
    </row>
    <row r="578" spans="1:5" x14ac:dyDescent="0.35">
      <c r="A578" s="4">
        <v>41004.750694444447</v>
      </c>
      <c r="B578" s="3">
        <v>1</v>
      </c>
      <c r="C578" s="3">
        <f>WEEKDAY(Tableau2[[#This Row],[Horodatage]],2)</f>
        <v>4</v>
      </c>
      <c r="D578" s="3">
        <f>INT(MOD(Tableau2[[#This Row],[Horodatage]],1)*24)</f>
        <v>18</v>
      </c>
      <c r="E578">
        <f>SUM(B$2:B578)</f>
        <v>21</v>
      </c>
    </row>
    <row r="579" spans="1:5" x14ac:dyDescent="0.35">
      <c r="A579" s="6">
        <v>41004.751388888886</v>
      </c>
      <c r="B579" s="3">
        <v>-1</v>
      </c>
      <c r="C579" s="3">
        <f>WEEKDAY(Tableau2[[#This Row],[Horodatage]],2)</f>
        <v>4</v>
      </c>
      <c r="D579" s="3">
        <f>INT(MOD(Tableau2[[#This Row],[Horodatage]],1)*24)</f>
        <v>18</v>
      </c>
      <c r="E579">
        <f>SUM(B$2:B579)</f>
        <v>20</v>
      </c>
    </row>
    <row r="580" spans="1:5" x14ac:dyDescent="0.35">
      <c r="A580" s="6">
        <v>41004.751388888886</v>
      </c>
      <c r="B580" s="3">
        <v>-1</v>
      </c>
      <c r="C580" s="3">
        <f>WEEKDAY(Tableau2[[#This Row],[Horodatage]],2)</f>
        <v>4</v>
      </c>
      <c r="D580" s="3">
        <f>INT(MOD(Tableau2[[#This Row],[Horodatage]],1)*24)</f>
        <v>18</v>
      </c>
      <c r="E580">
        <f>SUM(B$2:B580)</f>
        <v>19</v>
      </c>
    </row>
    <row r="581" spans="1:5" x14ac:dyDescent="0.35">
      <c r="A581" s="6">
        <v>41004.751388888886</v>
      </c>
      <c r="B581" s="3">
        <v>-1</v>
      </c>
      <c r="C581" s="3">
        <f>WEEKDAY(Tableau2[[#This Row],[Horodatage]],2)</f>
        <v>4</v>
      </c>
      <c r="D581" s="3">
        <f>INT(MOD(Tableau2[[#This Row],[Horodatage]],1)*24)</f>
        <v>18</v>
      </c>
      <c r="E581">
        <f>SUM(B$2:B581)</f>
        <v>18</v>
      </c>
    </row>
    <row r="582" spans="1:5" x14ac:dyDescent="0.35">
      <c r="A582" s="6">
        <v>41004.756249999999</v>
      </c>
      <c r="B582" s="3">
        <v>-1</v>
      </c>
      <c r="C582" s="3">
        <f>WEEKDAY(Tableau2[[#This Row],[Horodatage]],2)</f>
        <v>4</v>
      </c>
      <c r="D582" s="3">
        <f>INT(MOD(Tableau2[[#This Row],[Horodatage]],1)*24)</f>
        <v>18</v>
      </c>
      <c r="E582">
        <f>SUM(B$2:B582)</f>
        <v>17</v>
      </c>
    </row>
    <row r="583" spans="1:5" x14ac:dyDescent="0.35">
      <c r="A583" s="4">
        <v>41004.756944444445</v>
      </c>
      <c r="B583" s="3">
        <v>1</v>
      </c>
      <c r="C583" s="3">
        <f>WEEKDAY(Tableau2[[#This Row],[Horodatage]],2)</f>
        <v>4</v>
      </c>
      <c r="D583" s="3">
        <f>INT(MOD(Tableau2[[#This Row],[Horodatage]],1)*24)</f>
        <v>18</v>
      </c>
      <c r="E583">
        <f>SUM(B$2:B583)</f>
        <v>18</v>
      </c>
    </row>
    <row r="584" spans="1:5" x14ac:dyDescent="0.35">
      <c r="A584" s="6">
        <v>41004.761111111111</v>
      </c>
      <c r="B584" s="3">
        <v>-1</v>
      </c>
      <c r="C584" s="3">
        <f>WEEKDAY(Tableau2[[#This Row],[Horodatage]],2)</f>
        <v>4</v>
      </c>
      <c r="D584" s="3">
        <f>INT(MOD(Tableau2[[#This Row],[Horodatage]],1)*24)</f>
        <v>18</v>
      </c>
      <c r="E584">
        <f>SUM(B$2:B584)</f>
        <v>17</v>
      </c>
    </row>
    <row r="585" spans="1:5" x14ac:dyDescent="0.35">
      <c r="A585" s="4">
        <v>41004.763888888891</v>
      </c>
      <c r="B585" s="3">
        <v>1</v>
      </c>
      <c r="C585" s="3">
        <f>WEEKDAY(Tableau2[[#This Row],[Horodatage]],2)</f>
        <v>4</v>
      </c>
      <c r="D585" s="3">
        <f>INT(MOD(Tableau2[[#This Row],[Horodatage]],1)*24)</f>
        <v>18</v>
      </c>
      <c r="E585">
        <f>SUM(B$2:B585)</f>
        <v>18</v>
      </c>
    </row>
    <row r="586" spans="1:5" x14ac:dyDescent="0.35">
      <c r="A586" s="4">
        <v>41004.765972222223</v>
      </c>
      <c r="B586" s="3">
        <v>1</v>
      </c>
      <c r="C586" s="3">
        <f>WEEKDAY(Tableau2[[#This Row],[Horodatage]],2)</f>
        <v>4</v>
      </c>
      <c r="D586" s="3">
        <f>INT(MOD(Tableau2[[#This Row],[Horodatage]],1)*24)</f>
        <v>18</v>
      </c>
      <c r="E586">
        <f>SUM(B$2:B586)</f>
        <v>19</v>
      </c>
    </row>
    <row r="587" spans="1:5" x14ac:dyDescent="0.35">
      <c r="A587" s="4">
        <v>41004.770138888889</v>
      </c>
      <c r="B587" s="3">
        <v>1</v>
      </c>
      <c r="C587" s="3">
        <f>WEEKDAY(Tableau2[[#This Row],[Horodatage]],2)</f>
        <v>4</v>
      </c>
      <c r="D587" s="3">
        <f>INT(MOD(Tableau2[[#This Row],[Horodatage]],1)*24)</f>
        <v>18</v>
      </c>
      <c r="E587">
        <f>SUM(B$2:B587)</f>
        <v>20</v>
      </c>
    </row>
    <row r="588" spans="1:5" x14ac:dyDescent="0.35">
      <c r="A588" s="6">
        <v>41004.770138888889</v>
      </c>
      <c r="B588" s="3">
        <v>-1</v>
      </c>
      <c r="C588" s="3">
        <f>WEEKDAY(Tableau2[[#This Row],[Horodatage]],2)</f>
        <v>4</v>
      </c>
      <c r="D588" s="3">
        <f>INT(MOD(Tableau2[[#This Row],[Horodatage]],1)*24)</f>
        <v>18</v>
      </c>
      <c r="E588">
        <f>SUM(B$2:B588)</f>
        <v>19</v>
      </c>
    </row>
    <row r="589" spans="1:5" x14ac:dyDescent="0.35">
      <c r="A589" s="4">
        <v>41004.77847222222</v>
      </c>
      <c r="B589" s="3">
        <v>1</v>
      </c>
      <c r="C589" s="3">
        <f>WEEKDAY(Tableau2[[#This Row],[Horodatage]],2)</f>
        <v>4</v>
      </c>
      <c r="D589" s="3">
        <f>INT(MOD(Tableau2[[#This Row],[Horodatage]],1)*24)</f>
        <v>18</v>
      </c>
      <c r="E589">
        <f>SUM(B$2:B589)</f>
        <v>20</v>
      </c>
    </row>
    <row r="590" spans="1:5" x14ac:dyDescent="0.35">
      <c r="A590" s="6">
        <v>41004.782638888886</v>
      </c>
      <c r="B590" s="3">
        <v>-1</v>
      </c>
      <c r="C590" s="3">
        <f>WEEKDAY(Tableau2[[#This Row],[Horodatage]],2)</f>
        <v>4</v>
      </c>
      <c r="D590" s="3">
        <f>INT(MOD(Tableau2[[#This Row],[Horodatage]],1)*24)</f>
        <v>18</v>
      </c>
      <c r="E590">
        <f>SUM(B$2:B590)</f>
        <v>19</v>
      </c>
    </row>
    <row r="591" spans="1:5" x14ac:dyDescent="0.35">
      <c r="A591" s="6">
        <v>41004.783333333333</v>
      </c>
      <c r="B591" s="3">
        <v>-1</v>
      </c>
      <c r="C591" s="3">
        <f>WEEKDAY(Tableau2[[#This Row],[Horodatage]],2)</f>
        <v>4</v>
      </c>
      <c r="D591" s="3">
        <f>INT(MOD(Tableau2[[#This Row],[Horodatage]],1)*24)</f>
        <v>18</v>
      </c>
      <c r="E591">
        <f>SUM(B$2:B591)</f>
        <v>18</v>
      </c>
    </row>
    <row r="592" spans="1:5" x14ac:dyDescent="0.35">
      <c r="A592" s="4">
        <v>41004.78402777778</v>
      </c>
      <c r="B592" s="3">
        <v>1</v>
      </c>
      <c r="C592" s="3">
        <f>WEEKDAY(Tableau2[[#This Row],[Horodatage]],2)</f>
        <v>4</v>
      </c>
      <c r="D592" s="3">
        <f>INT(MOD(Tableau2[[#This Row],[Horodatage]],1)*24)</f>
        <v>18</v>
      </c>
      <c r="E592">
        <f>SUM(B$2:B592)</f>
        <v>19</v>
      </c>
    </row>
    <row r="593" spans="1:5" x14ac:dyDescent="0.35">
      <c r="A593" s="6">
        <v>41004.786805555559</v>
      </c>
      <c r="B593" s="3">
        <v>-1</v>
      </c>
      <c r="C593" s="3">
        <f>WEEKDAY(Tableau2[[#This Row],[Horodatage]],2)</f>
        <v>4</v>
      </c>
      <c r="D593" s="3">
        <f>INT(MOD(Tableau2[[#This Row],[Horodatage]],1)*24)</f>
        <v>18</v>
      </c>
      <c r="E593">
        <f>SUM(B$2:B593)</f>
        <v>18</v>
      </c>
    </row>
    <row r="594" spans="1:5" x14ac:dyDescent="0.35">
      <c r="A594" s="4">
        <v>41004.790972222225</v>
      </c>
      <c r="B594" s="3">
        <v>1</v>
      </c>
      <c r="C594" s="3">
        <f>WEEKDAY(Tableau2[[#This Row],[Horodatage]],2)</f>
        <v>4</v>
      </c>
      <c r="D594" s="3">
        <f>INT(MOD(Tableau2[[#This Row],[Horodatage]],1)*24)</f>
        <v>18</v>
      </c>
      <c r="E594">
        <f>SUM(B$2:B594)</f>
        <v>19</v>
      </c>
    </row>
    <row r="595" spans="1:5" x14ac:dyDescent="0.35">
      <c r="A595" s="4">
        <v>41004.795138888891</v>
      </c>
      <c r="B595" s="3">
        <v>1</v>
      </c>
      <c r="C595" s="3">
        <f>WEEKDAY(Tableau2[[#This Row],[Horodatage]],2)</f>
        <v>4</v>
      </c>
      <c r="D595" s="3">
        <f>INT(MOD(Tableau2[[#This Row],[Horodatage]],1)*24)</f>
        <v>19</v>
      </c>
      <c r="E595">
        <f>SUM(B$2:B595)</f>
        <v>20</v>
      </c>
    </row>
    <row r="596" spans="1:5" x14ac:dyDescent="0.35">
      <c r="A596" s="6">
        <v>41004.79583333333</v>
      </c>
      <c r="B596" s="3">
        <v>-1</v>
      </c>
      <c r="C596" s="3">
        <f>WEEKDAY(Tableau2[[#This Row],[Horodatage]],2)</f>
        <v>4</v>
      </c>
      <c r="D596" s="3">
        <f>INT(MOD(Tableau2[[#This Row],[Horodatage]],1)*24)</f>
        <v>19</v>
      </c>
      <c r="E596">
        <f>SUM(B$2:B596)</f>
        <v>19</v>
      </c>
    </row>
    <row r="597" spans="1:5" x14ac:dyDescent="0.35">
      <c r="A597" s="6">
        <v>41004.797222222223</v>
      </c>
      <c r="B597" s="3">
        <v>-1</v>
      </c>
      <c r="C597" s="3">
        <f>WEEKDAY(Tableau2[[#This Row],[Horodatage]],2)</f>
        <v>4</v>
      </c>
      <c r="D597" s="3">
        <f>INT(MOD(Tableau2[[#This Row],[Horodatage]],1)*24)</f>
        <v>19</v>
      </c>
      <c r="E597">
        <f>SUM(B$2:B597)</f>
        <v>18</v>
      </c>
    </row>
    <row r="598" spans="1:5" x14ac:dyDescent="0.35">
      <c r="A598" s="4">
        <v>41004.799305555556</v>
      </c>
      <c r="B598" s="3">
        <v>1</v>
      </c>
      <c r="C598" s="3">
        <f>WEEKDAY(Tableau2[[#This Row],[Horodatage]],2)</f>
        <v>4</v>
      </c>
      <c r="D598" s="3">
        <f>INT(MOD(Tableau2[[#This Row],[Horodatage]],1)*24)</f>
        <v>19</v>
      </c>
      <c r="E598">
        <f>SUM(B$2:B598)</f>
        <v>19</v>
      </c>
    </row>
    <row r="599" spans="1:5" x14ac:dyDescent="0.35">
      <c r="A599" s="6">
        <v>41004.799305555556</v>
      </c>
      <c r="B599" s="3">
        <v>-1</v>
      </c>
      <c r="C599" s="3">
        <f>WEEKDAY(Tableau2[[#This Row],[Horodatage]],2)</f>
        <v>4</v>
      </c>
      <c r="D599" s="3">
        <f>INT(MOD(Tableau2[[#This Row],[Horodatage]],1)*24)</f>
        <v>19</v>
      </c>
      <c r="E599">
        <f>SUM(B$2:B599)</f>
        <v>18</v>
      </c>
    </row>
    <row r="600" spans="1:5" x14ac:dyDescent="0.35">
      <c r="A600" s="4">
        <v>41004.804166666669</v>
      </c>
      <c r="B600" s="3">
        <v>1</v>
      </c>
      <c r="C600" s="3">
        <f>WEEKDAY(Tableau2[[#This Row],[Horodatage]],2)</f>
        <v>4</v>
      </c>
      <c r="D600" s="3">
        <f>INT(MOD(Tableau2[[#This Row],[Horodatage]],1)*24)</f>
        <v>19</v>
      </c>
      <c r="E600">
        <f>SUM(B$2:B600)</f>
        <v>19</v>
      </c>
    </row>
    <row r="601" spans="1:5" x14ac:dyDescent="0.35">
      <c r="A601" s="6">
        <v>41004.804166666669</v>
      </c>
      <c r="B601" s="3">
        <v>-1</v>
      </c>
      <c r="C601" s="3">
        <f>WEEKDAY(Tableau2[[#This Row],[Horodatage]],2)</f>
        <v>4</v>
      </c>
      <c r="D601" s="3">
        <f>INT(MOD(Tableau2[[#This Row],[Horodatage]],1)*24)</f>
        <v>19</v>
      </c>
      <c r="E601">
        <f>SUM(B$2:B601)</f>
        <v>18</v>
      </c>
    </row>
    <row r="602" spans="1:5" x14ac:dyDescent="0.35">
      <c r="A602" s="4">
        <v>41004.80972222222</v>
      </c>
      <c r="B602" s="3">
        <v>1</v>
      </c>
      <c r="C602" s="3">
        <f>WEEKDAY(Tableau2[[#This Row],[Horodatage]],2)</f>
        <v>4</v>
      </c>
      <c r="D602" s="3">
        <f>INT(MOD(Tableau2[[#This Row],[Horodatage]],1)*24)</f>
        <v>19</v>
      </c>
      <c r="E602">
        <f>SUM(B$2:B602)</f>
        <v>19</v>
      </c>
    </row>
    <row r="603" spans="1:5" x14ac:dyDescent="0.35">
      <c r="A603" s="6">
        <v>41004.813194444447</v>
      </c>
      <c r="B603" s="3">
        <v>-1</v>
      </c>
      <c r="C603" s="3">
        <f>WEEKDAY(Tableau2[[#This Row],[Horodatage]],2)</f>
        <v>4</v>
      </c>
      <c r="D603" s="3">
        <f>INT(MOD(Tableau2[[#This Row],[Horodatage]],1)*24)</f>
        <v>19</v>
      </c>
      <c r="E603">
        <f>SUM(B$2:B603)</f>
        <v>18</v>
      </c>
    </row>
    <row r="604" spans="1:5" x14ac:dyDescent="0.35">
      <c r="A604" s="4">
        <v>41004.816666666666</v>
      </c>
      <c r="B604" s="3">
        <v>1</v>
      </c>
      <c r="C604" s="3">
        <f>WEEKDAY(Tableau2[[#This Row],[Horodatage]],2)</f>
        <v>4</v>
      </c>
      <c r="D604" s="3">
        <f>INT(MOD(Tableau2[[#This Row],[Horodatage]],1)*24)</f>
        <v>19</v>
      </c>
      <c r="E604">
        <f>SUM(B$2:B604)</f>
        <v>19</v>
      </c>
    </row>
    <row r="605" spans="1:5" x14ac:dyDescent="0.35">
      <c r="A605" s="6">
        <v>41004.816666666666</v>
      </c>
      <c r="B605" s="3">
        <v>-1</v>
      </c>
      <c r="C605" s="3">
        <f>WEEKDAY(Tableau2[[#This Row],[Horodatage]],2)</f>
        <v>4</v>
      </c>
      <c r="D605" s="3">
        <f>INT(MOD(Tableau2[[#This Row],[Horodatage]],1)*24)</f>
        <v>19</v>
      </c>
      <c r="E605">
        <f>SUM(B$2:B605)</f>
        <v>18</v>
      </c>
    </row>
    <row r="606" spans="1:5" x14ac:dyDescent="0.35">
      <c r="A606" s="6">
        <v>41004.820138888892</v>
      </c>
      <c r="B606" s="3">
        <v>-1</v>
      </c>
      <c r="C606" s="3">
        <f>WEEKDAY(Tableau2[[#This Row],[Horodatage]],2)</f>
        <v>4</v>
      </c>
      <c r="D606" s="3">
        <f>INT(MOD(Tableau2[[#This Row],[Horodatage]],1)*24)</f>
        <v>19</v>
      </c>
      <c r="E606">
        <f>SUM(B$2:B606)</f>
        <v>17</v>
      </c>
    </row>
    <row r="607" spans="1:5" x14ac:dyDescent="0.35">
      <c r="A607" s="6">
        <v>41004.820138888892</v>
      </c>
      <c r="B607" s="3">
        <v>-1</v>
      </c>
      <c r="C607" s="3">
        <f>WEEKDAY(Tableau2[[#This Row],[Horodatage]],2)</f>
        <v>4</v>
      </c>
      <c r="D607" s="3">
        <f>INT(MOD(Tableau2[[#This Row],[Horodatage]],1)*24)</f>
        <v>19</v>
      </c>
      <c r="E607">
        <f>SUM(B$2:B607)</f>
        <v>16</v>
      </c>
    </row>
    <row r="608" spans="1:5" x14ac:dyDescent="0.35">
      <c r="A608" s="6">
        <v>41004.822916666664</v>
      </c>
      <c r="B608" s="3">
        <v>-1</v>
      </c>
      <c r="C608" s="3">
        <f>WEEKDAY(Tableau2[[#This Row],[Horodatage]],2)</f>
        <v>4</v>
      </c>
      <c r="D608" s="3">
        <f>INT(MOD(Tableau2[[#This Row],[Horodatage]],1)*24)</f>
        <v>19</v>
      </c>
      <c r="E608">
        <f>SUM(B$2:B608)</f>
        <v>15</v>
      </c>
    </row>
    <row r="609" spans="1:5" x14ac:dyDescent="0.35">
      <c r="A609" s="4">
        <v>41004.824999999997</v>
      </c>
      <c r="B609" s="3">
        <v>1</v>
      </c>
      <c r="C609" s="3">
        <f>WEEKDAY(Tableau2[[#This Row],[Horodatage]],2)</f>
        <v>4</v>
      </c>
      <c r="D609" s="3">
        <f>INT(MOD(Tableau2[[#This Row],[Horodatage]],1)*24)</f>
        <v>19</v>
      </c>
      <c r="E609">
        <f>SUM(B$2:B609)</f>
        <v>16</v>
      </c>
    </row>
    <row r="610" spans="1:5" x14ac:dyDescent="0.35">
      <c r="A610" s="6">
        <v>41004.826388888891</v>
      </c>
      <c r="B610" s="3">
        <v>-1</v>
      </c>
      <c r="C610" s="3">
        <f>WEEKDAY(Tableau2[[#This Row],[Horodatage]],2)</f>
        <v>4</v>
      </c>
      <c r="D610" s="3">
        <f>INT(MOD(Tableau2[[#This Row],[Horodatage]],1)*24)</f>
        <v>19</v>
      </c>
      <c r="E610">
        <f>SUM(B$2:B610)</f>
        <v>15</v>
      </c>
    </row>
    <row r="611" spans="1:5" x14ac:dyDescent="0.35">
      <c r="A611" s="4">
        <v>41004.82916666667</v>
      </c>
      <c r="B611" s="3">
        <v>1</v>
      </c>
      <c r="C611" s="3">
        <f>WEEKDAY(Tableau2[[#This Row],[Horodatage]],2)</f>
        <v>4</v>
      </c>
      <c r="D611" s="3">
        <f>INT(MOD(Tableau2[[#This Row],[Horodatage]],1)*24)</f>
        <v>19</v>
      </c>
      <c r="E611">
        <f>SUM(B$2:B611)</f>
        <v>16</v>
      </c>
    </row>
    <row r="612" spans="1:5" x14ac:dyDescent="0.35">
      <c r="A612" s="4">
        <v>41004.833333333336</v>
      </c>
      <c r="B612" s="3">
        <v>1</v>
      </c>
      <c r="C612" s="3">
        <f>WEEKDAY(Tableau2[[#This Row],[Horodatage]],2)</f>
        <v>4</v>
      </c>
      <c r="D612" s="3">
        <f>INT(MOD(Tableau2[[#This Row],[Horodatage]],1)*24)</f>
        <v>20</v>
      </c>
      <c r="E612">
        <f>SUM(B$2:B612)</f>
        <v>17</v>
      </c>
    </row>
    <row r="613" spans="1:5" x14ac:dyDescent="0.35">
      <c r="A613" s="6">
        <v>41004.833333333336</v>
      </c>
      <c r="B613" s="3">
        <v>-1</v>
      </c>
      <c r="C613" s="3">
        <f>WEEKDAY(Tableau2[[#This Row],[Horodatage]],2)</f>
        <v>4</v>
      </c>
      <c r="D613" s="3">
        <f>INT(MOD(Tableau2[[#This Row],[Horodatage]],1)*24)</f>
        <v>20</v>
      </c>
      <c r="E613">
        <f>SUM(B$2:B613)</f>
        <v>16</v>
      </c>
    </row>
    <row r="614" spans="1:5" x14ac:dyDescent="0.35">
      <c r="A614" s="6">
        <v>41004.834722222222</v>
      </c>
      <c r="B614" s="3">
        <v>-1</v>
      </c>
      <c r="C614" s="3">
        <f>WEEKDAY(Tableau2[[#This Row],[Horodatage]],2)</f>
        <v>4</v>
      </c>
      <c r="D614" s="3">
        <f>INT(MOD(Tableau2[[#This Row],[Horodatage]],1)*24)</f>
        <v>20</v>
      </c>
      <c r="E614">
        <f>SUM(B$2:B614)</f>
        <v>15</v>
      </c>
    </row>
    <row r="615" spans="1:5" x14ac:dyDescent="0.35">
      <c r="A615" s="6">
        <v>41004.836805555555</v>
      </c>
      <c r="B615" s="3">
        <v>-1</v>
      </c>
      <c r="C615" s="3">
        <f>WEEKDAY(Tableau2[[#This Row],[Horodatage]],2)</f>
        <v>4</v>
      </c>
      <c r="D615" s="3">
        <f>INT(MOD(Tableau2[[#This Row],[Horodatage]],1)*24)</f>
        <v>20</v>
      </c>
      <c r="E615">
        <f>SUM(B$2:B615)</f>
        <v>14</v>
      </c>
    </row>
    <row r="616" spans="1:5" x14ac:dyDescent="0.35">
      <c r="A616" s="4">
        <v>41004.838888888888</v>
      </c>
      <c r="B616" s="3">
        <v>1</v>
      </c>
      <c r="C616" s="3">
        <f>WEEKDAY(Tableau2[[#This Row],[Horodatage]],2)</f>
        <v>4</v>
      </c>
      <c r="D616" s="3">
        <f>INT(MOD(Tableau2[[#This Row],[Horodatage]],1)*24)</f>
        <v>20</v>
      </c>
      <c r="E616">
        <f>SUM(B$2:B616)</f>
        <v>15</v>
      </c>
    </row>
    <row r="617" spans="1:5" x14ac:dyDescent="0.35">
      <c r="A617" s="6">
        <v>41004.838888888888</v>
      </c>
      <c r="B617" s="3">
        <v>-1</v>
      </c>
      <c r="C617" s="3">
        <f>WEEKDAY(Tableau2[[#This Row],[Horodatage]],2)</f>
        <v>4</v>
      </c>
      <c r="D617" s="3">
        <f>INT(MOD(Tableau2[[#This Row],[Horodatage]],1)*24)</f>
        <v>20</v>
      </c>
      <c r="E617">
        <f>SUM(B$2:B617)</f>
        <v>14</v>
      </c>
    </row>
    <row r="618" spans="1:5" x14ac:dyDescent="0.35">
      <c r="A618" s="4">
        <v>41004.843055555553</v>
      </c>
      <c r="B618" s="3">
        <v>1</v>
      </c>
      <c r="C618" s="3">
        <f>WEEKDAY(Tableau2[[#This Row],[Horodatage]],2)</f>
        <v>4</v>
      </c>
      <c r="D618" s="3">
        <f>INT(MOD(Tableau2[[#This Row],[Horodatage]],1)*24)</f>
        <v>20</v>
      </c>
      <c r="E618">
        <f>SUM(B$2:B618)</f>
        <v>15</v>
      </c>
    </row>
    <row r="619" spans="1:5" x14ac:dyDescent="0.35">
      <c r="A619" s="6">
        <v>41004.844444444447</v>
      </c>
      <c r="B619" s="3">
        <v>-1</v>
      </c>
      <c r="C619" s="3">
        <f>WEEKDAY(Tableau2[[#This Row],[Horodatage]],2)</f>
        <v>4</v>
      </c>
      <c r="D619" s="3">
        <f>INT(MOD(Tableau2[[#This Row],[Horodatage]],1)*24)</f>
        <v>20</v>
      </c>
      <c r="E619">
        <f>SUM(B$2:B619)</f>
        <v>14</v>
      </c>
    </row>
    <row r="620" spans="1:5" x14ac:dyDescent="0.35">
      <c r="A620" s="4">
        <v>41004.847916666666</v>
      </c>
      <c r="B620" s="3">
        <v>1</v>
      </c>
      <c r="C620" s="3">
        <f>WEEKDAY(Tableau2[[#This Row],[Horodatage]],2)</f>
        <v>4</v>
      </c>
      <c r="D620" s="3">
        <f>INT(MOD(Tableau2[[#This Row],[Horodatage]],1)*24)</f>
        <v>20</v>
      </c>
      <c r="E620">
        <f>SUM(B$2:B620)</f>
        <v>15</v>
      </c>
    </row>
    <row r="621" spans="1:5" x14ac:dyDescent="0.35">
      <c r="A621" s="6">
        <v>41004.849305555559</v>
      </c>
      <c r="B621" s="3">
        <v>-1</v>
      </c>
      <c r="C621" s="3">
        <f>WEEKDAY(Tableau2[[#This Row],[Horodatage]],2)</f>
        <v>4</v>
      </c>
      <c r="D621" s="3">
        <f>INT(MOD(Tableau2[[#This Row],[Horodatage]],1)*24)</f>
        <v>20</v>
      </c>
      <c r="E621">
        <f>SUM(B$2:B621)</f>
        <v>14</v>
      </c>
    </row>
    <row r="622" spans="1:5" x14ac:dyDescent="0.35">
      <c r="A622" s="4">
        <v>41004.853472222225</v>
      </c>
      <c r="B622" s="3">
        <v>1</v>
      </c>
      <c r="C622" s="3">
        <f>WEEKDAY(Tableau2[[#This Row],[Horodatage]],2)</f>
        <v>4</v>
      </c>
      <c r="D622" s="3">
        <f>INT(MOD(Tableau2[[#This Row],[Horodatage]],1)*24)</f>
        <v>20</v>
      </c>
      <c r="E622">
        <f>SUM(B$2:B622)</f>
        <v>15</v>
      </c>
    </row>
    <row r="623" spans="1:5" x14ac:dyDescent="0.35">
      <c r="A623" s="4">
        <v>41004.853472222225</v>
      </c>
      <c r="B623" s="3">
        <v>1</v>
      </c>
      <c r="C623" s="3">
        <f>WEEKDAY(Tableau2[[#This Row],[Horodatage]],2)</f>
        <v>4</v>
      </c>
      <c r="D623" s="3">
        <f>INT(MOD(Tableau2[[#This Row],[Horodatage]],1)*24)</f>
        <v>20</v>
      </c>
      <c r="E623">
        <f>SUM(B$2:B623)</f>
        <v>16</v>
      </c>
    </row>
    <row r="624" spans="1:5" x14ac:dyDescent="0.35">
      <c r="A624" s="6">
        <v>41004.854861111111</v>
      </c>
      <c r="B624" s="3">
        <v>-1</v>
      </c>
      <c r="C624" s="3">
        <f>WEEKDAY(Tableau2[[#This Row],[Horodatage]],2)</f>
        <v>4</v>
      </c>
      <c r="D624" s="3">
        <f>INT(MOD(Tableau2[[#This Row],[Horodatage]],1)*24)</f>
        <v>20</v>
      </c>
      <c r="E624">
        <f>SUM(B$2:B624)</f>
        <v>15</v>
      </c>
    </row>
    <row r="625" spans="1:5" x14ac:dyDescent="0.35">
      <c r="A625" s="6">
        <v>41004.856944444444</v>
      </c>
      <c r="B625" s="3">
        <v>-1</v>
      </c>
      <c r="C625" s="3">
        <f>WEEKDAY(Tableau2[[#This Row],[Horodatage]],2)</f>
        <v>4</v>
      </c>
      <c r="D625" s="3">
        <f>INT(MOD(Tableau2[[#This Row],[Horodatage]],1)*24)</f>
        <v>20</v>
      </c>
      <c r="E625">
        <f>SUM(B$2:B625)</f>
        <v>14</v>
      </c>
    </row>
    <row r="626" spans="1:5" x14ac:dyDescent="0.35">
      <c r="A626" s="4">
        <v>41004.86041666667</v>
      </c>
      <c r="B626" s="3">
        <v>1</v>
      </c>
      <c r="C626" s="3">
        <f>WEEKDAY(Tableau2[[#This Row],[Horodatage]],2)</f>
        <v>4</v>
      </c>
      <c r="D626" s="3">
        <f>INT(MOD(Tableau2[[#This Row],[Horodatage]],1)*24)</f>
        <v>20</v>
      </c>
      <c r="E626">
        <f>SUM(B$2:B626)</f>
        <v>15</v>
      </c>
    </row>
    <row r="627" spans="1:5" x14ac:dyDescent="0.35">
      <c r="A627" s="6">
        <v>41004.870833333334</v>
      </c>
      <c r="B627" s="3">
        <v>-1</v>
      </c>
      <c r="C627" s="3">
        <f>WEEKDAY(Tableau2[[#This Row],[Horodatage]],2)</f>
        <v>4</v>
      </c>
      <c r="D627" s="3">
        <f>INT(MOD(Tableau2[[#This Row],[Horodatage]],1)*24)</f>
        <v>20</v>
      </c>
      <c r="E627">
        <f>SUM(B$2:B627)</f>
        <v>14</v>
      </c>
    </row>
    <row r="628" spans="1:5" x14ac:dyDescent="0.35">
      <c r="A628" s="4">
        <v>41004.87222222222</v>
      </c>
      <c r="B628" s="3">
        <v>1</v>
      </c>
      <c r="C628" s="3">
        <f>WEEKDAY(Tableau2[[#This Row],[Horodatage]],2)</f>
        <v>4</v>
      </c>
      <c r="D628" s="3">
        <f>INT(MOD(Tableau2[[#This Row],[Horodatage]],1)*24)</f>
        <v>20</v>
      </c>
      <c r="E628">
        <f>SUM(B$2:B628)</f>
        <v>15</v>
      </c>
    </row>
    <row r="629" spans="1:5" x14ac:dyDescent="0.35">
      <c r="A629" s="6">
        <v>41004.877083333333</v>
      </c>
      <c r="B629" s="3">
        <v>-1</v>
      </c>
      <c r="C629" s="3">
        <f>WEEKDAY(Tableau2[[#This Row],[Horodatage]],2)</f>
        <v>4</v>
      </c>
      <c r="D629" s="3">
        <f>INT(MOD(Tableau2[[#This Row],[Horodatage]],1)*24)</f>
        <v>21</v>
      </c>
      <c r="E629">
        <f>SUM(B$2:B629)</f>
        <v>14</v>
      </c>
    </row>
    <row r="630" spans="1:5" x14ac:dyDescent="0.35">
      <c r="A630" s="6">
        <v>41004.885416666664</v>
      </c>
      <c r="B630" s="3">
        <v>-1</v>
      </c>
      <c r="C630" s="3">
        <f>WEEKDAY(Tableau2[[#This Row],[Horodatage]],2)</f>
        <v>4</v>
      </c>
      <c r="D630" s="3">
        <f>INT(MOD(Tableau2[[#This Row],[Horodatage]],1)*24)</f>
        <v>21</v>
      </c>
      <c r="E630">
        <f>SUM(B$2:B630)</f>
        <v>13</v>
      </c>
    </row>
    <row r="631" spans="1:5" x14ac:dyDescent="0.35">
      <c r="A631" s="4">
        <v>41004.893750000003</v>
      </c>
      <c r="B631" s="3">
        <v>1</v>
      </c>
      <c r="C631" s="3">
        <f>WEEKDAY(Tableau2[[#This Row],[Horodatage]],2)</f>
        <v>4</v>
      </c>
      <c r="D631" s="3">
        <f>INT(MOD(Tableau2[[#This Row],[Horodatage]],1)*24)</f>
        <v>21</v>
      </c>
      <c r="E631">
        <f>SUM(B$2:B631)</f>
        <v>14</v>
      </c>
    </row>
    <row r="632" spans="1:5" x14ac:dyDescent="0.35">
      <c r="A632" s="6">
        <v>41004.897916666669</v>
      </c>
      <c r="B632" s="3">
        <v>-1</v>
      </c>
      <c r="C632" s="3">
        <f>WEEKDAY(Tableau2[[#This Row],[Horodatage]],2)</f>
        <v>4</v>
      </c>
      <c r="D632" s="3">
        <f>INT(MOD(Tableau2[[#This Row],[Horodatage]],1)*24)</f>
        <v>21</v>
      </c>
      <c r="E632">
        <f>SUM(B$2:B632)</f>
        <v>13</v>
      </c>
    </row>
    <row r="633" spans="1:5" x14ac:dyDescent="0.35">
      <c r="A633" s="4">
        <v>41004.898611111108</v>
      </c>
      <c r="B633" s="3">
        <v>1</v>
      </c>
      <c r="C633" s="3">
        <f>WEEKDAY(Tableau2[[#This Row],[Horodatage]],2)</f>
        <v>4</v>
      </c>
      <c r="D633" s="3">
        <f>INT(MOD(Tableau2[[#This Row],[Horodatage]],1)*24)</f>
        <v>21</v>
      </c>
      <c r="E633">
        <f>SUM(B$2:B633)</f>
        <v>14</v>
      </c>
    </row>
    <row r="634" spans="1:5" x14ac:dyDescent="0.35">
      <c r="A634" s="6">
        <v>41004.902777777781</v>
      </c>
      <c r="B634" s="3">
        <v>-1</v>
      </c>
      <c r="C634" s="3">
        <f>WEEKDAY(Tableau2[[#This Row],[Horodatage]],2)</f>
        <v>4</v>
      </c>
      <c r="D634" s="3">
        <f>INT(MOD(Tableau2[[#This Row],[Horodatage]],1)*24)</f>
        <v>21</v>
      </c>
      <c r="E634">
        <f>SUM(B$2:B634)</f>
        <v>13</v>
      </c>
    </row>
    <row r="635" spans="1:5" x14ac:dyDescent="0.35">
      <c r="A635" s="6">
        <v>41004.910416666666</v>
      </c>
      <c r="B635" s="3">
        <v>-1</v>
      </c>
      <c r="C635" s="3">
        <f>WEEKDAY(Tableau2[[#This Row],[Horodatage]],2)</f>
        <v>4</v>
      </c>
      <c r="D635" s="3">
        <f>INT(MOD(Tableau2[[#This Row],[Horodatage]],1)*24)</f>
        <v>21</v>
      </c>
      <c r="E635">
        <f>SUM(B$2:B635)</f>
        <v>12</v>
      </c>
    </row>
    <row r="636" spans="1:5" x14ac:dyDescent="0.35">
      <c r="A636" s="4">
        <v>41004.911111111112</v>
      </c>
      <c r="B636" s="3">
        <v>1</v>
      </c>
      <c r="C636" s="3">
        <f>WEEKDAY(Tableau2[[#This Row],[Horodatage]],2)</f>
        <v>4</v>
      </c>
      <c r="D636" s="3">
        <f>INT(MOD(Tableau2[[#This Row],[Horodatage]],1)*24)</f>
        <v>21</v>
      </c>
      <c r="E636">
        <f>SUM(B$2:B636)</f>
        <v>13</v>
      </c>
    </row>
    <row r="637" spans="1:5" x14ac:dyDescent="0.35">
      <c r="A637" s="4">
        <v>41004.918055555558</v>
      </c>
      <c r="B637" s="3">
        <v>1</v>
      </c>
      <c r="C637" s="3">
        <f>WEEKDAY(Tableau2[[#This Row],[Horodatage]],2)</f>
        <v>4</v>
      </c>
      <c r="D637" s="3">
        <f>INT(MOD(Tableau2[[#This Row],[Horodatage]],1)*24)</f>
        <v>22</v>
      </c>
      <c r="E637">
        <f>SUM(B$2:B637)</f>
        <v>14</v>
      </c>
    </row>
    <row r="638" spans="1:5" x14ac:dyDescent="0.35">
      <c r="A638" s="6">
        <v>41004.920138888891</v>
      </c>
      <c r="B638" s="3">
        <v>-1</v>
      </c>
      <c r="C638" s="3">
        <f>WEEKDAY(Tableau2[[#This Row],[Horodatage]],2)</f>
        <v>4</v>
      </c>
      <c r="D638" s="3">
        <f>INT(MOD(Tableau2[[#This Row],[Horodatage]],1)*24)</f>
        <v>22</v>
      </c>
      <c r="E638">
        <f>SUM(B$2:B638)</f>
        <v>13</v>
      </c>
    </row>
    <row r="639" spans="1:5" x14ac:dyDescent="0.35">
      <c r="A639" s="6">
        <v>41004.949305555558</v>
      </c>
      <c r="B639" s="3">
        <v>-1</v>
      </c>
      <c r="C639" s="3">
        <f>WEEKDAY(Tableau2[[#This Row],[Horodatage]],2)</f>
        <v>4</v>
      </c>
      <c r="D639" s="3">
        <f>INT(MOD(Tableau2[[#This Row],[Horodatage]],1)*24)</f>
        <v>22</v>
      </c>
      <c r="E639">
        <f>SUM(B$2:B639)</f>
        <v>12</v>
      </c>
    </row>
    <row r="640" spans="1:5" x14ac:dyDescent="0.35">
      <c r="A640" s="6">
        <v>41004.954861111109</v>
      </c>
      <c r="B640" s="3">
        <v>-1</v>
      </c>
      <c r="C640" s="3">
        <f>WEEKDAY(Tableau2[[#This Row],[Horodatage]],2)</f>
        <v>4</v>
      </c>
      <c r="D640" s="3">
        <f>INT(MOD(Tableau2[[#This Row],[Horodatage]],1)*24)</f>
        <v>22</v>
      </c>
      <c r="E640">
        <f>SUM(B$2:B640)</f>
        <v>11</v>
      </c>
    </row>
    <row r="641" spans="1:5" x14ac:dyDescent="0.35">
      <c r="A641" s="6">
        <v>41004.960416666669</v>
      </c>
      <c r="B641" s="3">
        <v>-1</v>
      </c>
      <c r="C641" s="3">
        <f>WEEKDAY(Tableau2[[#This Row],[Horodatage]],2)</f>
        <v>4</v>
      </c>
      <c r="D641" s="3">
        <f>INT(MOD(Tableau2[[#This Row],[Horodatage]],1)*24)</f>
        <v>23</v>
      </c>
      <c r="E641">
        <f>SUM(B$2:B641)</f>
        <v>10</v>
      </c>
    </row>
    <row r="642" spans="1:5" x14ac:dyDescent="0.35">
      <c r="A642" s="6">
        <v>41004.972916666666</v>
      </c>
      <c r="B642" s="3">
        <v>-1</v>
      </c>
      <c r="C642" s="3">
        <f>WEEKDAY(Tableau2[[#This Row],[Horodatage]],2)</f>
        <v>4</v>
      </c>
      <c r="D642" s="3">
        <f>INT(MOD(Tableau2[[#This Row],[Horodatage]],1)*24)</f>
        <v>23</v>
      </c>
      <c r="E642">
        <f>SUM(B$2:B642)</f>
        <v>9</v>
      </c>
    </row>
    <row r="643" spans="1:5" x14ac:dyDescent="0.35">
      <c r="A643" s="6">
        <v>41004.981249999997</v>
      </c>
      <c r="B643" s="3">
        <v>-1</v>
      </c>
      <c r="C643" s="3">
        <f>WEEKDAY(Tableau2[[#This Row],[Horodatage]],2)</f>
        <v>4</v>
      </c>
      <c r="D643" s="3">
        <f>INT(MOD(Tableau2[[#This Row],[Horodatage]],1)*24)</f>
        <v>23</v>
      </c>
      <c r="E643">
        <f>SUM(B$2:B643)</f>
        <v>8</v>
      </c>
    </row>
    <row r="644" spans="1:5" x14ac:dyDescent="0.35">
      <c r="A644" s="6">
        <v>41005.003472222219</v>
      </c>
      <c r="B644" s="3">
        <v>-1</v>
      </c>
      <c r="C644" s="3">
        <f>WEEKDAY(Tableau2[[#This Row],[Horodatage]],2)</f>
        <v>5</v>
      </c>
      <c r="D644" s="3">
        <f>INT(MOD(Tableau2[[#This Row],[Horodatage]],1)*24)</f>
        <v>0</v>
      </c>
      <c r="E644">
        <f>SUM(B$2:B644)</f>
        <v>7</v>
      </c>
    </row>
    <row r="645" spans="1:5" x14ac:dyDescent="0.35">
      <c r="A645" s="6">
        <v>41005.013194444444</v>
      </c>
      <c r="B645" s="3">
        <v>-1</v>
      </c>
      <c r="C645" s="3">
        <f>WEEKDAY(Tableau2[[#This Row],[Horodatage]],2)</f>
        <v>5</v>
      </c>
      <c r="D645" s="3">
        <f>INT(MOD(Tableau2[[#This Row],[Horodatage]],1)*24)</f>
        <v>0</v>
      </c>
      <c r="E645">
        <f>SUM(B$2:B645)</f>
        <v>6</v>
      </c>
    </row>
    <row r="646" spans="1:5" x14ac:dyDescent="0.35">
      <c r="A646" s="4">
        <v>41005.017361111109</v>
      </c>
      <c r="B646" s="3">
        <v>1</v>
      </c>
      <c r="C646" s="3">
        <f>WEEKDAY(Tableau2[[#This Row],[Horodatage]],2)</f>
        <v>5</v>
      </c>
      <c r="D646" s="3">
        <f>INT(MOD(Tableau2[[#This Row],[Horodatage]],1)*24)</f>
        <v>0</v>
      </c>
      <c r="E646">
        <f>SUM(B$2:B646)</f>
        <v>7</v>
      </c>
    </row>
    <row r="647" spans="1:5" x14ac:dyDescent="0.35">
      <c r="A647" s="6">
        <v>41005.020833333336</v>
      </c>
      <c r="B647" s="3">
        <v>-1</v>
      </c>
      <c r="C647" s="3">
        <f>WEEKDAY(Tableau2[[#This Row],[Horodatage]],2)</f>
        <v>5</v>
      </c>
      <c r="D647" s="3">
        <f>INT(MOD(Tableau2[[#This Row],[Horodatage]],1)*24)</f>
        <v>0</v>
      </c>
      <c r="E647">
        <f>SUM(B$2:B647)</f>
        <v>6</v>
      </c>
    </row>
    <row r="648" spans="1:5" x14ac:dyDescent="0.35">
      <c r="A648" s="6">
        <v>41005.024305555555</v>
      </c>
      <c r="B648" s="3">
        <v>-1</v>
      </c>
      <c r="C648" s="3">
        <f>WEEKDAY(Tableau2[[#This Row],[Horodatage]],2)</f>
        <v>5</v>
      </c>
      <c r="D648" s="3">
        <f>INT(MOD(Tableau2[[#This Row],[Horodatage]],1)*24)</f>
        <v>0</v>
      </c>
      <c r="E648">
        <f>SUM(B$2:B648)</f>
        <v>5</v>
      </c>
    </row>
    <row r="649" spans="1:5" x14ac:dyDescent="0.35">
      <c r="A649" s="4">
        <v>41005.043055555558</v>
      </c>
      <c r="B649" s="3">
        <v>1</v>
      </c>
      <c r="C649" s="3">
        <f>WEEKDAY(Tableau2[[#This Row],[Horodatage]],2)</f>
        <v>5</v>
      </c>
      <c r="D649" s="3">
        <f>INT(MOD(Tableau2[[#This Row],[Horodatage]],1)*24)</f>
        <v>1</v>
      </c>
      <c r="E649">
        <f>SUM(B$2:B649)</f>
        <v>6</v>
      </c>
    </row>
    <row r="650" spans="1:5" x14ac:dyDescent="0.35">
      <c r="A650" s="4">
        <v>41005.050000000003</v>
      </c>
      <c r="B650" s="3">
        <v>1</v>
      </c>
      <c r="C650" s="3">
        <f>WEEKDAY(Tableau2[[#This Row],[Horodatage]],2)</f>
        <v>5</v>
      </c>
      <c r="D650" s="3">
        <f>INT(MOD(Tableau2[[#This Row],[Horodatage]],1)*24)</f>
        <v>1</v>
      </c>
      <c r="E650">
        <f>SUM(B$2:B650)</f>
        <v>7</v>
      </c>
    </row>
    <row r="651" spans="1:5" x14ac:dyDescent="0.35">
      <c r="A651" s="4">
        <v>41005.052777777775</v>
      </c>
      <c r="B651" s="3">
        <v>1</v>
      </c>
      <c r="C651" s="3">
        <f>WEEKDAY(Tableau2[[#This Row],[Horodatage]],2)</f>
        <v>5</v>
      </c>
      <c r="D651" s="3">
        <f>INT(MOD(Tableau2[[#This Row],[Horodatage]],1)*24)</f>
        <v>1</v>
      </c>
      <c r="E651">
        <f>SUM(B$2:B651)</f>
        <v>8</v>
      </c>
    </row>
    <row r="652" spans="1:5" x14ac:dyDescent="0.35">
      <c r="A652" s="4">
        <v>41005.058333333334</v>
      </c>
      <c r="B652" s="3">
        <v>1</v>
      </c>
      <c r="C652" s="3">
        <f>WEEKDAY(Tableau2[[#This Row],[Horodatage]],2)</f>
        <v>5</v>
      </c>
      <c r="D652" s="3">
        <f>INT(MOD(Tableau2[[#This Row],[Horodatage]],1)*24)</f>
        <v>1</v>
      </c>
      <c r="E652">
        <f>SUM(B$2:B652)</f>
        <v>9</v>
      </c>
    </row>
    <row r="653" spans="1:5" x14ac:dyDescent="0.35">
      <c r="A653" s="4">
        <v>41005.063888888886</v>
      </c>
      <c r="B653" s="3">
        <v>1</v>
      </c>
      <c r="C653" s="3">
        <f>WEEKDAY(Tableau2[[#This Row],[Horodatage]],2)</f>
        <v>5</v>
      </c>
      <c r="D653" s="3">
        <f>INT(MOD(Tableau2[[#This Row],[Horodatage]],1)*24)</f>
        <v>1</v>
      </c>
      <c r="E653">
        <f>SUM(B$2:B653)</f>
        <v>10</v>
      </c>
    </row>
    <row r="654" spans="1:5" x14ac:dyDescent="0.35">
      <c r="A654" s="6">
        <v>41005.080555555556</v>
      </c>
      <c r="B654" s="3">
        <v>-1</v>
      </c>
      <c r="C654" s="3">
        <f>WEEKDAY(Tableau2[[#This Row],[Horodatage]],2)</f>
        <v>5</v>
      </c>
      <c r="D654" s="3">
        <f>INT(MOD(Tableau2[[#This Row],[Horodatage]],1)*24)</f>
        <v>1</v>
      </c>
      <c r="E654">
        <f>SUM(B$2:B654)</f>
        <v>9</v>
      </c>
    </row>
    <row r="655" spans="1:5" x14ac:dyDescent="0.35">
      <c r="A655" s="4">
        <v>41005.098611111112</v>
      </c>
      <c r="B655" s="3">
        <v>1</v>
      </c>
      <c r="C655" s="3">
        <f>WEEKDAY(Tableau2[[#This Row],[Horodatage]],2)</f>
        <v>5</v>
      </c>
      <c r="D655" s="3">
        <f>INT(MOD(Tableau2[[#This Row],[Horodatage]],1)*24)</f>
        <v>2</v>
      </c>
      <c r="E655">
        <f>SUM(B$2:B655)</f>
        <v>10</v>
      </c>
    </row>
    <row r="656" spans="1:5" x14ac:dyDescent="0.35">
      <c r="A656" s="4">
        <v>41005.111805555556</v>
      </c>
      <c r="B656" s="3">
        <v>1</v>
      </c>
      <c r="C656" s="3">
        <f>WEEKDAY(Tableau2[[#This Row],[Horodatage]],2)</f>
        <v>5</v>
      </c>
      <c r="D656" s="3">
        <f>INT(MOD(Tableau2[[#This Row],[Horodatage]],1)*24)</f>
        <v>2</v>
      </c>
      <c r="E656">
        <f>SUM(B$2:B656)</f>
        <v>11</v>
      </c>
    </row>
    <row r="657" spans="1:5" x14ac:dyDescent="0.35">
      <c r="A657" s="6">
        <v>41005.126388888886</v>
      </c>
      <c r="B657" s="3">
        <v>-1</v>
      </c>
      <c r="C657" s="3">
        <f>WEEKDAY(Tableau2[[#This Row],[Horodatage]],2)</f>
        <v>5</v>
      </c>
      <c r="D657" s="3">
        <f>INT(MOD(Tableau2[[#This Row],[Horodatage]],1)*24)</f>
        <v>3</v>
      </c>
      <c r="E657">
        <f>SUM(B$2:B657)</f>
        <v>10</v>
      </c>
    </row>
    <row r="658" spans="1:5" x14ac:dyDescent="0.35">
      <c r="A658" s="6">
        <v>41005.152083333334</v>
      </c>
      <c r="B658" s="3">
        <v>-1</v>
      </c>
      <c r="C658" s="3">
        <f>WEEKDAY(Tableau2[[#This Row],[Horodatage]],2)</f>
        <v>5</v>
      </c>
      <c r="D658" s="3">
        <f>INT(MOD(Tableau2[[#This Row],[Horodatage]],1)*24)</f>
        <v>3</v>
      </c>
      <c r="E658">
        <f>SUM(B$2:B658)</f>
        <v>9</v>
      </c>
    </row>
    <row r="659" spans="1:5" x14ac:dyDescent="0.35">
      <c r="A659" s="6">
        <v>41005.199305555558</v>
      </c>
      <c r="B659" s="3">
        <v>-1</v>
      </c>
      <c r="C659" s="3">
        <f>WEEKDAY(Tableau2[[#This Row],[Horodatage]],2)</f>
        <v>5</v>
      </c>
      <c r="D659" s="3">
        <f>INT(MOD(Tableau2[[#This Row],[Horodatage]],1)*24)</f>
        <v>4</v>
      </c>
      <c r="E659">
        <f>SUM(B$2:B659)</f>
        <v>8</v>
      </c>
    </row>
    <row r="660" spans="1:5" x14ac:dyDescent="0.35">
      <c r="A660" s="6">
        <v>41005.200694444444</v>
      </c>
      <c r="B660" s="3">
        <v>-1</v>
      </c>
      <c r="C660" s="3">
        <f>WEEKDAY(Tableau2[[#This Row],[Horodatage]],2)</f>
        <v>5</v>
      </c>
      <c r="D660" s="3">
        <f>INT(MOD(Tableau2[[#This Row],[Horodatage]],1)*24)</f>
        <v>4</v>
      </c>
      <c r="E660">
        <f>SUM(B$2:B660)</f>
        <v>7</v>
      </c>
    </row>
    <row r="661" spans="1:5" x14ac:dyDescent="0.35">
      <c r="A661" s="6">
        <v>41005.206250000003</v>
      </c>
      <c r="B661" s="3">
        <v>-1</v>
      </c>
      <c r="C661" s="3">
        <f>WEEKDAY(Tableau2[[#This Row],[Horodatage]],2)</f>
        <v>5</v>
      </c>
      <c r="D661" s="3">
        <f>INT(MOD(Tableau2[[#This Row],[Horodatage]],1)*24)</f>
        <v>4</v>
      </c>
      <c r="E661">
        <f>SUM(B$2:B661)</f>
        <v>6</v>
      </c>
    </row>
    <row r="662" spans="1:5" x14ac:dyDescent="0.35">
      <c r="A662" s="6">
        <v>41005.216666666667</v>
      </c>
      <c r="B662" s="3">
        <v>-1</v>
      </c>
      <c r="C662" s="3">
        <f>WEEKDAY(Tableau2[[#This Row],[Horodatage]],2)</f>
        <v>5</v>
      </c>
      <c r="D662" s="3">
        <f>INT(MOD(Tableau2[[#This Row],[Horodatage]],1)*24)</f>
        <v>5</v>
      </c>
      <c r="E662">
        <f>SUM(B$2:B662)</f>
        <v>5</v>
      </c>
    </row>
    <row r="663" spans="1:5" x14ac:dyDescent="0.35">
      <c r="A663" s="6">
        <v>41005.224305555559</v>
      </c>
      <c r="B663" s="3">
        <v>-1</v>
      </c>
      <c r="C663" s="3">
        <f>WEEKDAY(Tableau2[[#This Row],[Horodatage]],2)</f>
        <v>5</v>
      </c>
      <c r="D663" s="3">
        <f>INT(MOD(Tableau2[[#This Row],[Horodatage]],1)*24)</f>
        <v>5</v>
      </c>
      <c r="E663">
        <f>SUM(B$2:B663)</f>
        <v>4</v>
      </c>
    </row>
    <row r="664" spans="1:5" x14ac:dyDescent="0.35">
      <c r="A664" s="6">
        <v>41005.245833333334</v>
      </c>
      <c r="B664" s="3">
        <v>-1</v>
      </c>
      <c r="C664" s="3">
        <f>WEEKDAY(Tableau2[[#This Row],[Horodatage]],2)</f>
        <v>5</v>
      </c>
      <c r="D664" s="3">
        <f>INT(MOD(Tableau2[[#This Row],[Horodatage]],1)*24)</f>
        <v>5</v>
      </c>
      <c r="E664">
        <f>SUM(B$2:B664)</f>
        <v>3</v>
      </c>
    </row>
    <row r="665" spans="1:5" x14ac:dyDescent="0.35">
      <c r="A665" s="6">
        <v>41005.259722222225</v>
      </c>
      <c r="B665" s="3">
        <v>-1</v>
      </c>
      <c r="C665" s="3">
        <f>WEEKDAY(Tableau2[[#This Row],[Horodatage]],2)</f>
        <v>5</v>
      </c>
      <c r="D665" s="3">
        <f>INT(MOD(Tableau2[[#This Row],[Horodatage]],1)*24)</f>
        <v>6</v>
      </c>
      <c r="E665">
        <f>SUM(B$2:B665)</f>
        <v>2</v>
      </c>
    </row>
    <row r="666" spans="1:5" x14ac:dyDescent="0.35">
      <c r="A666" s="4">
        <v>41005.342361111114</v>
      </c>
      <c r="B666" s="3">
        <v>1</v>
      </c>
      <c r="C666" s="3">
        <f>WEEKDAY(Tableau2[[#This Row],[Horodatage]],2)</f>
        <v>5</v>
      </c>
      <c r="D666" s="3">
        <f>INT(MOD(Tableau2[[#This Row],[Horodatage]],1)*24)</f>
        <v>8</v>
      </c>
      <c r="E666">
        <f>SUM(B$2:B666)</f>
        <v>3</v>
      </c>
    </row>
    <row r="667" spans="1:5" x14ac:dyDescent="0.35">
      <c r="A667" s="4">
        <v>41005.354166666664</v>
      </c>
      <c r="B667" s="3">
        <v>1</v>
      </c>
      <c r="C667" s="3">
        <f>WEEKDAY(Tableau2[[#This Row],[Horodatage]],2)</f>
        <v>5</v>
      </c>
      <c r="D667" s="3">
        <f>INT(MOD(Tableau2[[#This Row],[Horodatage]],1)*24)</f>
        <v>8</v>
      </c>
      <c r="E667">
        <f>SUM(B$2:B667)</f>
        <v>4</v>
      </c>
    </row>
    <row r="668" spans="1:5" x14ac:dyDescent="0.35">
      <c r="A668" s="4">
        <v>41005.359027777777</v>
      </c>
      <c r="B668" s="3">
        <v>1</v>
      </c>
      <c r="C668" s="3">
        <f>WEEKDAY(Tableau2[[#This Row],[Horodatage]],2)</f>
        <v>5</v>
      </c>
      <c r="D668" s="3">
        <f>INT(MOD(Tableau2[[#This Row],[Horodatage]],1)*24)</f>
        <v>8</v>
      </c>
      <c r="E668">
        <f>SUM(B$2:B668)</f>
        <v>5</v>
      </c>
    </row>
    <row r="669" spans="1:5" x14ac:dyDescent="0.35">
      <c r="A669" s="4">
        <v>41005.370833333334</v>
      </c>
      <c r="B669" s="3">
        <v>1</v>
      </c>
      <c r="C669" s="3">
        <f>WEEKDAY(Tableau2[[#This Row],[Horodatage]],2)</f>
        <v>5</v>
      </c>
      <c r="D669" s="3">
        <f>INT(MOD(Tableau2[[#This Row],[Horodatage]],1)*24)</f>
        <v>8</v>
      </c>
      <c r="E669">
        <f>SUM(B$2:B669)</f>
        <v>6</v>
      </c>
    </row>
    <row r="670" spans="1:5" x14ac:dyDescent="0.35">
      <c r="A670" s="4">
        <v>41005.379861111112</v>
      </c>
      <c r="B670" s="3">
        <v>1</v>
      </c>
      <c r="C670" s="3">
        <f>WEEKDAY(Tableau2[[#This Row],[Horodatage]],2)</f>
        <v>5</v>
      </c>
      <c r="D670" s="3">
        <f>INT(MOD(Tableau2[[#This Row],[Horodatage]],1)*24)</f>
        <v>9</v>
      </c>
      <c r="E670">
        <f>SUM(B$2:B670)</f>
        <v>7</v>
      </c>
    </row>
    <row r="671" spans="1:5" x14ac:dyDescent="0.35">
      <c r="A671" s="4">
        <v>41005.387499999997</v>
      </c>
      <c r="B671" s="3">
        <v>1</v>
      </c>
      <c r="C671" s="3">
        <f>WEEKDAY(Tableau2[[#This Row],[Horodatage]],2)</f>
        <v>5</v>
      </c>
      <c r="D671" s="3">
        <f>INT(MOD(Tableau2[[#This Row],[Horodatage]],1)*24)</f>
        <v>9</v>
      </c>
      <c r="E671">
        <f>SUM(B$2:B671)</f>
        <v>8</v>
      </c>
    </row>
    <row r="672" spans="1:5" x14ac:dyDescent="0.35">
      <c r="A672" s="6">
        <v>41005.393055555556</v>
      </c>
      <c r="B672" s="3">
        <v>-1</v>
      </c>
      <c r="C672" s="3">
        <f>WEEKDAY(Tableau2[[#This Row],[Horodatage]],2)</f>
        <v>5</v>
      </c>
      <c r="D672" s="3">
        <f>INT(MOD(Tableau2[[#This Row],[Horodatage]],1)*24)</f>
        <v>9</v>
      </c>
      <c r="E672">
        <f>SUM(B$2:B672)</f>
        <v>7</v>
      </c>
    </row>
    <row r="673" spans="1:5" x14ac:dyDescent="0.35">
      <c r="A673" s="4">
        <v>41005.396527777775</v>
      </c>
      <c r="B673" s="3">
        <v>1</v>
      </c>
      <c r="C673" s="3">
        <f>WEEKDAY(Tableau2[[#This Row],[Horodatage]],2)</f>
        <v>5</v>
      </c>
      <c r="D673" s="3">
        <f>INT(MOD(Tableau2[[#This Row],[Horodatage]],1)*24)</f>
        <v>9</v>
      </c>
      <c r="E673">
        <f>SUM(B$2:B673)</f>
        <v>8</v>
      </c>
    </row>
    <row r="674" spans="1:5" x14ac:dyDescent="0.35">
      <c r="A674" s="6">
        <v>41005.398611111108</v>
      </c>
      <c r="B674" s="3">
        <v>-1</v>
      </c>
      <c r="C674" s="3">
        <f>WEEKDAY(Tableau2[[#This Row],[Horodatage]],2)</f>
        <v>5</v>
      </c>
      <c r="D674" s="3">
        <f>INT(MOD(Tableau2[[#This Row],[Horodatage]],1)*24)</f>
        <v>9</v>
      </c>
      <c r="E674">
        <f>SUM(B$2:B674)</f>
        <v>7</v>
      </c>
    </row>
    <row r="675" spans="1:5" x14ac:dyDescent="0.35">
      <c r="A675" s="4">
        <v>41005.402083333334</v>
      </c>
      <c r="B675" s="3">
        <v>1</v>
      </c>
      <c r="C675" s="3">
        <f>WEEKDAY(Tableau2[[#This Row],[Horodatage]],2)</f>
        <v>5</v>
      </c>
      <c r="D675" s="3">
        <f>INT(MOD(Tableau2[[#This Row],[Horodatage]],1)*24)</f>
        <v>9</v>
      </c>
      <c r="E675">
        <f>SUM(B$2:B675)</f>
        <v>8</v>
      </c>
    </row>
    <row r="676" spans="1:5" x14ac:dyDescent="0.35">
      <c r="A676" s="4">
        <v>41005.40902777778</v>
      </c>
      <c r="B676" s="3">
        <v>1</v>
      </c>
      <c r="C676" s="3">
        <f>WEEKDAY(Tableau2[[#This Row],[Horodatage]],2)</f>
        <v>5</v>
      </c>
      <c r="D676" s="3">
        <f>INT(MOD(Tableau2[[#This Row],[Horodatage]],1)*24)</f>
        <v>9</v>
      </c>
      <c r="E676">
        <f>SUM(B$2:B676)</f>
        <v>9</v>
      </c>
    </row>
    <row r="677" spans="1:5" x14ac:dyDescent="0.35">
      <c r="A677" s="4">
        <v>41005.417361111111</v>
      </c>
      <c r="B677" s="3">
        <v>1</v>
      </c>
      <c r="C677" s="3">
        <f>WEEKDAY(Tableau2[[#This Row],[Horodatage]],2)</f>
        <v>5</v>
      </c>
      <c r="D677" s="3">
        <f>INT(MOD(Tableau2[[#This Row],[Horodatage]],1)*24)</f>
        <v>10</v>
      </c>
      <c r="E677">
        <f>SUM(B$2:B677)</f>
        <v>10</v>
      </c>
    </row>
    <row r="678" spans="1:5" x14ac:dyDescent="0.35">
      <c r="A678" s="4">
        <v>41005.427083333336</v>
      </c>
      <c r="B678" s="3">
        <v>1</v>
      </c>
      <c r="C678" s="3">
        <f>WEEKDAY(Tableau2[[#This Row],[Horodatage]],2)</f>
        <v>5</v>
      </c>
      <c r="D678" s="3">
        <f>INT(MOD(Tableau2[[#This Row],[Horodatage]],1)*24)</f>
        <v>10</v>
      </c>
      <c r="E678">
        <f>SUM(B$2:B678)</f>
        <v>11</v>
      </c>
    </row>
    <row r="679" spans="1:5" x14ac:dyDescent="0.35">
      <c r="A679" s="6">
        <v>41005.428472222222</v>
      </c>
      <c r="B679" s="3">
        <v>-1</v>
      </c>
      <c r="C679" s="3">
        <f>WEEKDAY(Tableau2[[#This Row],[Horodatage]],2)</f>
        <v>5</v>
      </c>
      <c r="D679" s="3">
        <f>INT(MOD(Tableau2[[#This Row],[Horodatage]],1)*24)</f>
        <v>10</v>
      </c>
      <c r="E679">
        <f>SUM(B$2:B679)</f>
        <v>10</v>
      </c>
    </row>
    <row r="680" spans="1:5" x14ac:dyDescent="0.35">
      <c r="A680" s="6">
        <v>41005.431250000001</v>
      </c>
      <c r="B680" s="3">
        <v>-1</v>
      </c>
      <c r="C680" s="3">
        <f>WEEKDAY(Tableau2[[#This Row],[Horodatage]],2)</f>
        <v>5</v>
      </c>
      <c r="D680" s="3">
        <f>INT(MOD(Tableau2[[#This Row],[Horodatage]],1)*24)</f>
        <v>10</v>
      </c>
      <c r="E680">
        <f>SUM(B$2:B680)</f>
        <v>9</v>
      </c>
    </row>
    <row r="681" spans="1:5" x14ac:dyDescent="0.35">
      <c r="A681" s="6">
        <v>41005.433333333334</v>
      </c>
      <c r="B681" s="3">
        <v>-1</v>
      </c>
      <c r="C681" s="3">
        <f>WEEKDAY(Tableau2[[#This Row],[Horodatage]],2)</f>
        <v>5</v>
      </c>
      <c r="D681" s="3">
        <f>INT(MOD(Tableau2[[#This Row],[Horodatage]],1)*24)</f>
        <v>10</v>
      </c>
      <c r="E681">
        <f>SUM(B$2:B681)</f>
        <v>8</v>
      </c>
    </row>
    <row r="682" spans="1:5" x14ac:dyDescent="0.35">
      <c r="A682" s="4">
        <v>41005.434027777781</v>
      </c>
      <c r="B682" s="3">
        <v>1</v>
      </c>
      <c r="C682" s="3">
        <f>WEEKDAY(Tableau2[[#This Row],[Horodatage]],2)</f>
        <v>5</v>
      </c>
      <c r="D682" s="3">
        <f>INT(MOD(Tableau2[[#This Row],[Horodatage]],1)*24)</f>
        <v>10</v>
      </c>
      <c r="E682">
        <f>SUM(B$2:B682)</f>
        <v>9</v>
      </c>
    </row>
    <row r="683" spans="1:5" x14ac:dyDescent="0.35">
      <c r="A683" s="4">
        <v>41005.441666666666</v>
      </c>
      <c r="B683" s="3">
        <v>1</v>
      </c>
      <c r="C683" s="3">
        <f>WEEKDAY(Tableau2[[#This Row],[Horodatage]],2)</f>
        <v>5</v>
      </c>
      <c r="D683" s="3">
        <f>INT(MOD(Tableau2[[#This Row],[Horodatage]],1)*24)</f>
        <v>10</v>
      </c>
      <c r="E683">
        <f>SUM(B$2:B683)</f>
        <v>10</v>
      </c>
    </row>
    <row r="684" spans="1:5" x14ac:dyDescent="0.35">
      <c r="A684" s="6">
        <v>41005.448611111111</v>
      </c>
      <c r="B684" s="3">
        <v>-1</v>
      </c>
      <c r="C684" s="3">
        <f>WEEKDAY(Tableau2[[#This Row],[Horodatage]],2)</f>
        <v>5</v>
      </c>
      <c r="D684" s="3">
        <f>INT(MOD(Tableau2[[#This Row],[Horodatage]],1)*24)</f>
        <v>10</v>
      </c>
      <c r="E684">
        <f>SUM(B$2:B684)</f>
        <v>9</v>
      </c>
    </row>
    <row r="685" spans="1:5" x14ac:dyDescent="0.35">
      <c r="A685" s="4">
        <v>41005.45416666667</v>
      </c>
      <c r="B685" s="3">
        <v>1</v>
      </c>
      <c r="C685" s="3">
        <f>WEEKDAY(Tableau2[[#This Row],[Horodatage]],2)</f>
        <v>5</v>
      </c>
      <c r="D685" s="3">
        <f>INT(MOD(Tableau2[[#This Row],[Horodatage]],1)*24)</f>
        <v>10</v>
      </c>
      <c r="E685">
        <f>SUM(B$2:B685)</f>
        <v>10</v>
      </c>
    </row>
    <row r="686" spans="1:5" x14ac:dyDescent="0.35">
      <c r="A686" s="6">
        <v>41005.454861111109</v>
      </c>
      <c r="B686" s="3">
        <v>-1</v>
      </c>
      <c r="C686" s="3">
        <f>WEEKDAY(Tableau2[[#This Row],[Horodatage]],2)</f>
        <v>5</v>
      </c>
      <c r="D686" s="3">
        <f>INT(MOD(Tableau2[[#This Row],[Horodatage]],1)*24)</f>
        <v>10</v>
      </c>
      <c r="E686">
        <f>SUM(B$2:B686)</f>
        <v>9</v>
      </c>
    </row>
    <row r="687" spans="1:5" x14ac:dyDescent="0.35">
      <c r="A687" s="4">
        <v>41005.461111111108</v>
      </c>
      <c r="B687" s="3">
        <v>1</v>
      </c>
      <c r="C687" s="3">
        <f>WEEKDAY(Tableau2[[#This Row],[Horodatage]],2)</f>
        <v>5</v>
      </c>
      <c r="D687" s="3">
        <f>INT(MOD(Tableau2[[#This Row],[Horodatage]],1)*24)</f>
        <v>11</v>
      </c>
      <c r="E687">
        <f>SUM(B$2:B687)</f>
        <v>10</v>
      </c>
    </row>
    <row r="688" spans="1:5" x14ac:dyDescent="0.35">
      <c r="A688" s="6">
        <v>41005.461805555555</v>
      </c>
      <c r="B688" s="3">
        <v>-1</v>
      </c>
      <c r="C688" s="3">
        <f>WEEKDAY(Tableau2[[#This Row],[Horodatage]],2)</f>
        <v>5</v>
      </c>
      <c r="D688" s="3">
        <f>INT(MOD(Tableau2[[#This Row],[Horodatage]],1)*24)</f>
        <v>11</v>
      </c>
      <c r="E688">
        <f>SUM(B$2:B688)</f>
        <v>9</v>
      </c>
    </row>
    <row r="689" spans="1:5" x14ac:dyDescent="0.35">
      <c r="A689" s="6">
        <v>41005.46597222222</v>
      </c>
      <c r="B689" s="3">
        <v>-1</v>
      </c>
      <c r="C689" s="3">
        <f>WEEKDAY(Tableau2[[#This Row],[Horodatage]],2)</f>
        <v>5</v>
      </c>
      <c r="D689" s="3">
        <f>INT(MOD(Tableau2[[#This Row],[Horodatage]],1)*24)</f>
        <v>11</v>
      </c>
      <c r="E689">
        <f>SUM(B$2:B689)</f>
        <v>8</v>
      </c>
    </row>
    <row r="690" spans="1:5" x14ac:dyDescent="0.35">
      <c r="A690" s="4">
        <v>41005.46875</v>
      </c>
      <c r="B690" s="3">
        <v>1</v>
      </c>
      <c r="C690" s="3">
        <f>WEEKDAY(Tableau2[[#This Row],[Horodatage]],2)</f>
        <v>5</v>
      </c>
      <c r="D690" s="3">
        <f>INT(MOD(Tableau2[[#This Row],[Horodatage]],1)*24)</f>
        <v>11</v>
      </c>
      <c r="E690">
        <f>SUM(B$2:B690)</f>
        <v>9</v>
      </c>
    </row>
    <row r="691" spans="1:5" x14ac:dyDescent="0.35">
      <c r="A691" s="4">
        <v>41005.47152777778</v>
      </c>
      <c r="B691" s="3">
        <v>1</v>
      </c>
      <c r="C691" s="3">
        <f>WEEKDAY(Tableau2[[#This Row],[Horodatage]],2)</f>
        <v>5</v>
      </c>
      <c r="D691" s="3">
        <f>INT(MOD(Tableau2[[#This Row],[Horodatage]],1)*24)</f>
        <v>11</v>
      </c>
      <c r="E691">
        <f>SUM(B$2:B691)</f>
        <v>10</v>
      </c>
    </row>
    <row r="692" spans="1:5" x14ac:dyDescent="0.35">
      <c r="A692" s="6">
        <v>41005.472916666666</v>
      </c>
      <c r="B692" s="3">
        <v>-1</v>
      </c>
      <c r="C692" s="3">
        <f>WEEKDAY(Tableau2[[#This Row],[Horodatage]],2)</f>
        <v>5</v>
      </c>
      <c r="D692" s="3">
        <f>INT(MOD(Tableau2[[#This Row],[Horodatage]],1)*24)</f>
        <v>11</v>
      </c>
      <c r="E692">
        <f>SUM(B$2:B692)</f>
        <v>9</v>
      </c>
    </row>
    <row r="693" spans="1:5" x14ac:dyDescent="0.35">
      <c r="A693" s="6">
        <v>41005.475694444445</v>
      </c>
      <c r="B693" s="3">
        <v>-1</v>
      </c>
      <c r="C693" s="3">
        <f>WEEKDAY(Tableau2[[#This Row],[Horodatage]],2)</f>
        <v>5</v>
      </c>
      <c r="D693" s="3">
        <f>INT(MOD(Tableau2[[#This Row],[Horodatage]],1)*24)</f>
        <v>11</v>
      </c>
      <c r="E693">
        <f>SUM(B$2:B693)</f>
        <v>8</v>
      </c>
    </row>
    <row r="694" spans="1:5" x14ac:dyDescent="0.35">
      <c r="A694" s="4">
        <v>41005.486805555556</v>
      </c>
      <c r="B694" s="3">
        <v>1</v>
      </c>
      <c r="C694" s="3">
        <f>WEEKDAY(Tableau2[[#This Row],[Horodatage]],2)</f>
        <v>5</v>
      </c>
      <c r="D694" s="3">
        <f>INT(MOD(Tableau2[[#This Row],[Horodatage]],1)*24)</f>
        <v>11</v>
      </c>
      <c r="E694">
        <f>SUM(B$2:B694)</f>
        <v>9</v>
      </c>
    </row>
    <row r="695" spans="1:5" x14ac:dyDescent="0.35">
      <c r="A695" s="4">
        <v>41005.488888888889</v>
      </c>
      <c r="B695" s="3">
        <v>1</v>
      </c>
      <c r="C695" s="3">
        <f>WEEKDAY(Tableau2[[#This Row],[Horodatage]],2)</f>
        <v>5</v>
      </c>
      <c r="D695" s="3">
        <f>INT(MOD(Tableau2[[#This Row],[Horodatage]],1)*24)</f>
        <v>11</v>
      </c>
      <c r="E695">
        <f>SUM(B$2:B695)</f>
        <v>10</v>
      </c>
    </row>
    <row r="696" spans="1:5" x14ac:dyDescent="0.35">
      <c r="A696" s="4">
        <v>41005.495138888888</v>
      </c>
      <c r="B696" s="3">
        <v>1</v>
      </c>
      <c r="C696" s="3">
        <f>WEEKDAY(Tableau2[[#This Row],[Horodatage]],2)</f>
        <v>5</v>
      </c>
      <c r="D696" s="3">
        <f>INT(MOD(Tableau2[[#This Row],[Horodatage]],1)*24)</f>
        <v>11</v>
      </c>
      <c r="E696">
        <f>SUM(B$2:B696)</f>
        <v>11</v>
      </c>
    </row>
    <row r="697" spans="1:5" x14ac:dyDescent="0.35">
      <c r="A697" s="6">
        <v>41005.499305555553</v>
      </c>
      <c r="B697" s="3">
        <v>-1</v>
      </c>
      <c r="C697" s="3">
        <f>WEEKDAY(Tableau2[[#This Row],[Horodatage]],2)</f>
        <v>5</v>
      </c>
      <c r="D697" s="3">
        <f>INT(MOD(Tableau2[[#This Row],[Horodatage]],1)*24)</f>
        <v>11</v>
      </c>
      <c r="E697">
        <f>SUM(B$2:B697)</f>
        <v>10</v>
      </c>
    </row>
    <row r="698" spans="1:5" x14ac:dyDescent="0.35">
      <c r="A698" s="4">
        <v>41005.501388888886</v>
      </c>
      <c r="B698" s="3">
        <v>1</v>
      </c>
      <c r="C698" s="3">
        <f>WEEKDAY(Tableau2[[#This Row],[Horodatage]],2)</f>
        <v>5</v>
      </c>
      <c r="D698" s="3">
        <f>INT(MOD(Tableau2[[#This Row],[Horodatage]],1)*24)</f>
        <v>12</v>
      </c>
      <c r="E698">
        <f>SUM(B$2:B698)</f>
        <v>11</v>
      </c>
    </row>
    <row r="699" spans="1:5" x14ac:dyDescent="0.35">
      <c r="A699" s="6">
        <v>41005.509027777778</v>
      </c>
      <c r="B699" s="3">
        <v>-1</v>
      </c>
      <c r="C699" s="3">
        <f>WEEKDAY(Tableau2[[#This Row],[Horodatage]],2)</f>
        <v>5</v>
      </c>
      <c r="D699" s="3">
        <f>INT(MOD(Tableau2[[#This Row],[Horodatage]],1)*24)</f>
        <v>12</v>
      </c>
      <c r="E699">
        <f>SUM(B$2:B699)</f>
        <v>10</v>
      </c>
    </row>
    <row r="700" spans="1:5" x14ac:dyDescent="0.35">
      <c r="A700" s="4">
        <v>41005.509722222225</v>
      </c>
      <c r="B700" s="3">
        <v>1</v>
      </c>
      <c r="C700" s="3">
        <f>WEEKDAY(Tableau2[[#This Row],[Horodatage]],2)</f>
        <v>5</v>
      </c>
      <c r="D700" s="3">
        <f>INT(MOD(Tableau2[[#This Row],[Horodatage]],1)*24)</f>
        <v>12</v>
      </c>
      <c r="E700">
        <f>SUM(B$2:B700)</f>
        <v>11</v>
      </c>
    </row>
    <row r="701" spans="1:5" x14ac:dyDescent="0.35">
      <c r="A701" s="4">
        <v>41005.517361111109</v>
      </c>
      <c r="B701" s="3">
        <v>1</v>
      </c>
      <c r="C701" s="3">
        <f>WEEKDAY(Tableau2[[#This Row],[Horodatage]],2)</f>
        <v>5</v>
      </c>
      <c r="D701" s="3">
        <f>INT(MOD(Tableau2[[#This Row],[Horodatage]],1)*24)</f>
        <v>12</v>
      </c>
      <c r="E701">
        <f>SUM(B$2:B701)</f>
        <v>12</v>
      </c>
    </row>
    <row r="702" spans="1:5" x14ac:dyDescent="0.35">
      <c r="A702" s="4">
        <v>41005.523611111108</v>
      </c>
      <c r="B702" s="3">
        <v>1</v>
      </c>
      <c r="C702" s="3">
        <f>WEEKDAY(Tableau2[[#This Row],[Horodatage]],2)</f>
        <v>5</v>
      </c>
      <c r="D702" s="3">
        <f>INT(MOD(Tableau2[[#This Row],[Horodatage]],1)*24)</f>
        <v>12</v>
      </c>
      <c r="E702">
        <f>SUM(B$2:B702)</f>
        <v>13</v>
      </c>
    </row>
    <row r="703" spans="1:5" x14ac:dyDescent="0.35">
      <c r="A703" s="4">
        <v>41005.527083333334</v>
      </c>
      <c r="B703" s="3">
        <v>1</v>
      </c>
      <c r="C703" s="3">
        <f>WEEKDAY(Tableau2[[#This Row],[Horodatage]],2)</f>
        <v>5</v>
      </c>
      <c r="D703" s="3">
        <f>INT(MOD(Tableau2[[#This Row],[Horodatage]],1)*24)</f>
        <v>12</v>
      </c>
      <c r="E703">
        <f>SUM(B$2:B703)</f>
        <v>14</v>
      </c>
    </row>
    <row r="704" spans="1:5" x14ac:dyDescent="0.35">
      <c r="A704" s="6">
        <v>41005.527083333334</v>
      </c>
      <c r="B704" s="3">
        <v>-1</v>
      </c>
      <c r="C704" s="3">
        <f>WEEKDAY(Tableau2[[#This Row],[Horodatage]],2)</f>
        <v>5</v>
      </c>
      <c r="D704" s="3">
        <f>INT(MOD(Tableau2[[#This Row],[Horodatage]],1)*24)</f>
        <v>12</v>
      </c>
      <c r="E704">
        <f>SUM(B$2:B704)</f>
        <v>13</v>
      </c>
    </row>
    <row r="705" spans="1:5" x14ac:dyDescent="0.35">
      <c r="A705" s="4">
        <v>41005.53125</v>
      </c>
      <c r="B705" s="3">
        <v>1</v>
      </c>
      <c r="C705" s="3">
        <f>WEEKDAY(Tableau2[[#This Row],[Horodatage]],2)</f>
        <v>5</v>
      </c>
      <c r="D705" s="3">
        <f>INT(MOD(Tableau2[[#This Row],[Horodatage]],1)*24)</f>
        <v>12</v>
      </c>
      <c r="E705">
        <f>SUM(B$2:B705)</f>
        <v>14</v>
      </c>
    </row>
    <row r="706" spans="1:5" x14ac:dyDescent="0.35">
      <c r="A706" s="6">
        <v>41005.536111111112</v>
      </c>
      <c r="B706" s="3">
        <v>-1</v>
      </c>
      <c r="C706" s="3">
        <f>WEEKDAY(Tableau2[[#This Row],[Horodatage]],2)</f>
        <v>5</v>
      </c>
      <c r="D706" s="3">
        <f>INT(MOD(Tableau2[[#This Row],[Horodatage]],1)*24)</f>
        <v>12</v>
      </c>
      <c r="E706">
        <f>SUM(B$2:B706)</f>
        <v>13</v>
      </c>
    </row>
    <row r="707" spans="1:5" x14ac:dyDescent="0.35">
      <c r="A707" s="4">
        <v>41005.538888888892</v>
      </c>
      <c r="B707" s="3">
        <v>1</v>
      </c>
      <c r="C707" s="3">
        <f>WEEKDAY(Tableau2[[#This Row],[Horodatage]],2)</f>
        <v>5</v>
      </c>
      <c r="D707" s="3">
        <f>INT(MOD(Tableau2[[#This Row],[Horodatage]],1)*24)</f>
        <v>12</v>
      </c>
      <c r="E707">
        <f>SUM(B$2:B707)</f>
        <v>14</v>
      </c>
    </row>
    <row r="708" spans="1:5" x14ac:dyDescent="0.35">
      <c r="A708" s="6">
        <v>41005.542361111111</v>
      </c>
      <c r="B708" s="3">
        <v>-1</v>
      </c>
      <c r="C708" s="3">
        <f>WEEKDAY(Tableau2[[#This Row],[Horodatage]],2)</f>
        <v>5</v>
      </c>
      <c r="D708" s="3">
        <f>INT(MOD(Tableau2[[#This Row],[Horodatage]],1)*24)</f>
        <v>13</v>
      </c>
      <c r="E708">
        <f>SUM(B$2:B708)</f>
        <v>13</v>
      </c>
    </row>
    <row r="709" spans="1:5" x14ac:dyDescent="0.35">
      <c r="A709" s="4">
        <v>41005.54583333333</v>
      </c>
      <c r="B709" s="3">
        <v>1</v>
      </c>
      <c r="C709" s="3">
        <f>WEEKDAY(Tableau2[[#This Row],[Horodatage]],2)</f>
        <v>5</v>
      </c>
      <c r="D709" s="3">
        <f>INT(MOD(Tableau2[[#This Row],[Horodatage]],1)*24)</f>
        <v>13</v>
      </c>
      <c r="E709">
        <f>SUM(B$2:B709)</f>
        <v>14</v>
      </c>
    </row>
    <row r="710" spans="1:5" x14ac:dyDescent="0.35">
      <c r="A710" s="6">
        <v>41005.550000000003</v>
      </c>
      <c r="B710" s="3">
        <v>-1</v>
      </c>
      <c r="C710" s="3">
        <f>WEEKDAY(Tableau2[[#This Row],[Horodatage]],2)</f>
        <v>5</v>
      </c>
      <c r="D710" s="3">
        <f>INT(MOD(Tableau2[[#This Row],[Horodatage]],1)*24)</f>
        <v>13</v>
      </c>
      <c r="E710">
        <f>SUM(B$2:B710)</f>
        <v>13</v>
      </c>
    </row>
    <row r="711" spans="1:5" x14ac:dyDescent="0.35">
      <c r="A711" s="4">
        <v>41005.554861111108</v>
      </c>
      <c r="B711" s="3">
        <v>1</v>
      </c>
      <c r="C711" s="3">
        <f>WEEKDAY(Tableau2[[#This Row],[Horodatage]],2)</f>
        <v>5</v>
      </c>
      <c r="D711" s="3">
        <f>INT(MOD(Tableau2[[#This Row],[Horodatage]],1)*24)</f>
        <v>13</v>
      </c>
      <c r="E711">
        <f>SUM(B$2:B711)</f>
        <v>14</v>
      </c>
    </row>
    <row r="712" spans="1:5" x14ac:dyDescent="0.35">
      <c r="A712" s="6">
        <v>41005.557638888888</v>
      </c>
      <c r="B712" s="3">
        <v>-1</v>
      </c>
      <c r="C712" s="3">
        <f>WEEKDAY(Tableau2[[#This Row],[Horodatage]],2)</f>
        <v>5</v>
      </c>
      <c r="D712" s="3">
        <f>INT(MOD(Tableau2[[#This Row],[Horodatage]],1)*24)</f>
        <v>13</v>
      </c>
      <c r="E712">
        <f>SUM(B$2:B712)</f>
        <v>13</v>
      </c>
    </row>
    <row r="713" spans="1:5" x14ac:dyDescent="0.35">
      <c r="A713" s="4">
        <v>41005.56527777778</v>
      </c>
      <c r="B713" s="3">
        <v>1</v>
      </c>
      <c r="C713" s="3">
        <f>WEEKDAY(Tableau2[[#This Row],[Horodatage]],2)</f>
        <v>5</v>
      </c>
      <c r="D713" s="3">
        <f>INT(MOD(Tableau2[[#This Row],[Horodatage]],1)*24)</f>
        <v>13</v>
      </c>
      <c r="E713">
        <f>SUM(B$2:B713)</f>
        <v>14</v>
      </c>
    </row>
    <row r="714" spans="1:5" x14ac:dyDescent="0.35">
      <c r="A714" s="4">
        <v>41005.574305555558</v>
      </c>
      <c r="B714" s="3">
        <v>1</v>
      </c>
      <c r="C714" s="3">
        <f>WEEKDAY(Tableau2[[#This Row],[Horodatage]],2)</f>
        <v>5</v>
      </c>
      <c r="D714" s="3">
        <f>INT(MOD(Tableau2[[#This Row],[Horodatage]],1)*24)</f>
        <v>13</v>
      </c>
      <c r="E714">
        <f>SUM(B$2:B714)</f>
        <v>15</v>
      </c>
    </row>
    <row r="715" spans="1:5" x14ac:dyDescent="0.35">
      <c r="A715" s="4">
        <v>41005.585416666669</v>
      </c>
      <c r="B715" s="3">
        <v>1</v>
      </c>
      <c r="C715" s="3">
        <f>WEEKDAY(Tableau2[[#This Row],[Horodatage]],2)</f>
        <v>5</v>
      </c>
      <c r="D715" s="3">
        <f>INT(MOD(Tableau2[[#This Row],[Horodatage]],1)*24)</f>
        <v>14</v>
      </c>
      <c r="E715">
        <f>SUM(B$2:B715)</f>
        <v>16</v>
      </c>
    </row>
    <row r="716" spans="1:5" x14ac:dyDescent="0.35">
      <c r="A716" s="6">
        <v>41005.593055555553</v>
      </c>
      <c r="B716" s="3">
        <v>-1</v>
      </c>
      <c r="C716" s="3">
        <f>WEEKDAY(Tableau2[[#This Row],[Horodatage]],2)</f>
        <v>5</v>
      </c>
      <c r="D716" s="3">
        <f>INT(MOD(Tableau2[[#This Row],[Horodatage]],1)*24)</f>
        <v>14</v>
      </c>
      <c r="E716">
        <f>SUM(B$2:B716)</f>
        <v>15</v>
      </c>
    </row>
    <row r="717" spans="1:5" x14ac:dyDescent="0.35">
      <c r="A717" s="6">
        <v>41005.598611111112</v>
      </c>
      <c r="B717" s="3">
        <v>-1</v>
      </c>
      <c r="C717" s="3">
        <f>WEEKDAY(Tableau2[[#This Row],[Horodatage]],2)</f>
        <v>5</v>
      </c>
      <c r="D717" s="3">
        <f>INT(MOD(Tableau2[[#This Row],[Horodatage]],1)*24)</f>
        <v>14</v>
      </c>
      <c r="E717">
        <f>SUM(B$2:B717)</f>
        <v>14</v>
      </c>
    </row>
    <row r="718" spans="1:5" x14ac:dyDescent="0.35">
      <c r="A718" s="4">
        <v>41005.602083333331</v>
      </c>
      <c r="B718" s="3">
        <v>1</v>
      </c>
      <c r="C718" s="3">
        <f>WEEKDAY(Tableau2[[#This Row],[Horodatage]],2)</f>
        <v>5</v>
      </c>
      <c r="D718" s="3">
        <f>INT(MOD(Tableau2[[#This Row],[Horodatage]],1)*24)</f>
        <v>14</v>
      </c>
      <c r="E718">
        <f>SUM(B$2:B718)</f>
        <v>15</v>
      </c>
    </row>
    <row r="719" spans="1:5" x14ac:dyDescent="0.35">
      <c r="A719" s="6">
        <v>41005.604861111111</v>
      </c>
      <c r="B719" s="3">
        <v>-1</v>
      </c>
      <c r="C719" s="3">
        <f>WEEKDAY(Tableau2[[#This Row],[Horodatage]],2)</f>
        <v>5</v>
      </c>
      <c r="D719" s="3">
        <f>INT(MOD(Tableau2[[#This Row],[Horodatage]],1)*24)</f>
        <v>14</v>
      </c>
      <c r="E719">
        <f>SUM(B$2:B719)</f>
        <v>14</v>
      </c>
    </row>
    <row r="720" spans="1:5" x14ac:dyDescent="0.35">
      <c r="A720" s="6">
        <v>41005.609027777777</v>
      </c>
      <c r="B720" s="3">
        <v>-1</v>
      </c>
      <c r="C720" s="3">
        <f>WEEKDAY(Tableau2[[#This Row],[Horodatage]],2)</f>
        <v>5</v>
      </c>
      <c r="D720" s="3">
        <f>INT(MOD(Tableau2[[#This Row],[Horodatage]],1)*24)</f>
        <v>14</v>
      </c>
      <c r="E720">
        <f>SUM(B$2:B720)</f>
        <v>13</v>
      </c>
    </row>
    <row r="721" spans="1:5" x14ac:dyDescent="0.35">
      <c r="A721" s="4">
        <v>41005.622916666667</v>
      </c>
      <c r="B721" s="3">
        <v>1</v>
      </c>
      <c r="C721" s="3">
        <f>WEEKDAY(Tableau2[[#This Row],[Horodatage]],2)</f>
        <v>5</v>
      </c>
      <c r="D721" s="3">
        <f>INT(MOD(Tableau2[[#This Row],[Horodatage]],1)*24)</f>
        <v>14</v>
      </c>
      <c r="E721">
        <f>SUM(B$2:B721)</f>
        <v>14</v>
      </c>
    </row>
    <row r="722" spans="1:5" x14ac:dyDescent="0.35">
      <c r="A722" s="6">
        <v>41005.625</v>
      </c>
      <c r="B722" s="3">
        <v>-1</v>
      </c>
      <c r="C722" s="3">
        <f>WEEKDAY(Tableau2[[#This Row],[Horodatage]],2)</f>
        <v>5</v>
      </c>
      <c r="D722" s="3">
        <f>INT(MOD(Tableau2[[#This Row],[Horodatage]],1)*24)</f>
        <v>15</v>
      </c>
      <c r="E722">
        <f>SUM(B$2:B722)</f>
        <v>13</v>
      </c>
    </row>
    <row r="723" spans="1:5" x14ac:dyDescent="0.35">
      <c r="A723" s="4">
        <v>41005.636111111111</v>
      </c>
      <c r="B723" s="3">
        <v>1</v>
      </c>
      <c r="C723" s="3">
        <f>WEEKDAY(Tableau2[[#This Row],[Horodatage]],2)</f>
        <v>5</v>
      </c>
      <c r="D723" s="3">
        <f>INT(MOD(Tableau2[[#This Row],[Horodatage]],1)*24)</f>
        <v>15</v>
      </c>
      <c r="E723">
        <f>SUM(B$2:B723)</f>
        <v>14</v>
      </c>
    </row>
    <row r="724" spans="1:5" x14ac:dyDescent="0.35">
      <c r="A724" s="6">
        <v>41005.637499999997</v>
      </c>
      <c r="B724" s="3">
        <v>-1</v>
      </c>
      <c r="C724" s="3">
        <f>WEEKDAY(Tableau2[[#This Row],[Horodatage]],2)</f>
        <v>5</v>
      </c>
      <c r="D724" s="3">
        <f>INT(MOD(Tableau2[[#This Row],[Horodatage]],1)*24)</f>
        <v>15</v>
      </c>
      <c r="E724">
        <f>SUM(B$2:B724)</f>
        <v>13</v>
      </c>
    </row>
    <row r="725" spans="1:5" x14ac:dyDescent="0.35">
      <c r="A725" s="6">
        <v>41005.63958333333</v>
      </c>
      <c r="B725" s="3">
        <v>-1</v>
      </c>
      <c r="C725" s="3">
        <f>WEEKDAY(Tableau2[[#This Row],[Horodatage]],2)</f>
        <v>5</v>
      </c>
      <c r="D725" s="3">
        <f>INT(MOD(Tableau2[[#This Row],[Horodatage]],1)*24)</f>
        <v>15</v>
      </c>
      <c r="E725">
        <f>SUM(B$2:B725)</f>
        <v>12</v>
      </c>
    </row>
    <row r="726" spans="1:5" x14ac:dyDescent="0.35">
      <c r="A726" s="4">
        <v>41005.645138888889</v>
      </c>
      <c r="B726" s="3">
        <v>1</v>
      </c>
      <c r="C726" s="3">
        <f>WEEKDAY(Tableau2[[#This Row],[Horodatage]],2)</f>
        <v>5</v>
      </c>
      <c r="D726" s="3">
        <f>INT(MOD(Tableau2[[#This Row],[Horodatage]],1)*24)</f>
        <v>15</v>
      </c>
      <c r="E726">
        <f>SUM(B$2:B726)</f>
        <v>13</v>
      </c>
    </row>
    <row r="727" spans="1:5" x14ac:dyDescent="0.35">
      <c r="A727" s="6">
        <v>41005.648611111108</v>
      </c>
      <c r="B727" s="3">
        <v>-1</v>
      </c>
      <c r="C727" s="3">
        <f>WEEKDAY(Tableau2[[#This Row],[Horodatage]],2)</f>
        <v>5</v>
      </c>
      <c r="D727" s="3">
        <f>INT(MOD(Tableau2[[#This Row],[Horodatage]],1)*24)</f>
        <v>15</v>
      </c>
      <c r="E727">
        <f>SUM(B$2:B727)</f>
        <v>12</v>
      </c>
    </row>
    <row r="728" spans="1:5" x14ac:dyDescent="0.35">
      <c r="A728" s="6">
        <v>41005.652083333334</v>
      </c>
      <c r="B728" s="3">
        <v>-1</v>
      </c>
      <c r="C728" s="3">
        <f>WEEKDAY(Tableau2[[#This Row],[Horodatage]],2)</f>
        <v>5</v>
      </c>
      <c r="D728" s="3">
        <f>INT(MOD(Tableau2[[#This Row],[Horodatage]],1)*24)</f>
        <v>15</v>
      </c>
      <c r="E728">
        <f>SUM(B$2:B728)</f>
        <v>11</v>
      </c>
    </row>
    <row r="729" spans="1:5" x14ac:dyDescent="0.35">
      <c r="A729" s="4">
        <v>41005.657638888886</v>
      </c>
      <c r="B729" s="3">
        <v>1</v>
      </c>
      <c r="C729" s="3">
        <f>WEEKDAY(Tableau2[[#This Row],[Horodatage]],2)</f>
        <v>5</v>
      </c>
      <c r="D729" s="3">
        <f>INT(MOD(Tableau2[[#This Row],[Horodatage]],1)*24)</f>
        <v>15</v>
      </c>
      <c r="E729">
        <f>SUM(B$2:B729)</f>
        <v>12</v>
      </c>
    </row>
    <row r="730" spans="1:5" x14ac:dyDescent="0.35">
      <c r="A730" s="4">
        <v>41005.665972222225</v>
      </c>
      <c r="B730" s="3">
        <v>1</v>
      </c>
      <c r="C730" s="3">
        <f>WEEKDAY(Tableau2[[#This Row],[Horodatage]],2)</f>
        <v>5</v>
      </c>
      <c r="D730" s="3">
        <f>INT(MOD(Tableau2[[#This Row],[Horodatage]],1)*24)</f>
        <v>15</v>
      </c>
      <c r="E730">
        <f>SUM(B$2:B730)</f>
        <v>13</v>
      </c>
    </row>
    <row r="731" spans="1:5" x14ac:dyDescent="0.35">
      <c r="A731" s="6">
        <v>41005.668055555558</v>
      </c>
      <c r="B731" s="3">
        <v>-1</v>
      </c>
      <c r="C731" s="3">
        <f>WEEKDAY(Tableau2[[#This Row],[Horodatage]],2)</f>
        <v>5</v>
      </c>
      <c r="D731" s="3">
        <f>INT(MOD(Tableau2[[#This Row],[Horodatage]],1)*24)</f>
        <v>16</v>
      </c>
      <c r="E731">
        <f>SUM(B$2:B731)</f>
        <v>12</v>
      </c>
    </row>
    <row r="732" spans="1:5" x14ac:dyDescent="0.35">
      <c r="A732" s="4">
        <v>41005.674305555556</v>
      </c>
      <c r="B732" s="3">
        <v>1</v>
      </c>
      <c r="C732" s="3">
        <f>WEEKDAY(Tableau2[[#This Row],[Horodatage]],2)</f>
        <v>5</v>
      </c>
      <c r="D732" s="3">
        <f>INT(MOD(Tableau2[[#This Row],[Horodatage]],1)*24)</f>
        <v>16</v>
      </c>
      <c r="E732">
        <f>SUM(B$2:B732)</f>
        <v>13</v>
      </c>
    </row>
    <row r="733" spans="1:5" x14ac:dyDescent="0.35">
      <c r="A733" s="4">
        <v>41005.680555555555</v>
      </c>
      <c r="B733" s="3">
        <v>1</v>
      </c>
      <c r="C733" s="3">
        <f>WEEKDAY(Tableau2[[#This Row],[Horodatage]],2)</f>
        <v>5</v>
      </c>
      <c r="D733" s="3">
        <f>INT(MOD(Tableau2[[#This Row],[Horodatage]],1)*24)</f>
        <v>16</v>
      </c>
      <c r="E733">
        <f>SUM(B$2:B733)</f>
        <v>14</v>
      </c>
    </row>
    <row r="734" spans="1:5" x14ac:dyDescent="0.35">
      <c r="A734" s="6">
        <v>41005.683333333334</v>
      </c>
      <c r="B734" s="3">
        <v>-1</v>
      </c>
      <c r="C734" s="3">
        <f>WEEKDAY(Tableau2[[#This Row],[Horodatage]],2)</f>
        <v>5</v>
      </c>
      <c r="D734" s="3">
        <f>INT(MOD(Tableau2[[#This Row],[Horodatage]],1)*24)</f>
        <v>16</v>
      </c>
      <c r="E734">
        <f>SUM(B$2:B734)</f>
        <v>13</v>
      </c>
    </row>
    <row r="735" spans="1:5" x14ac:dyDescent="0.35">
      <c r="A735" s="4">
        <v>41005.688194444447</v>
      </c>
      <c r="B735" s="3">
        <v>1</v>
      </c>
      <c r="C735" s="3">
        <f>WEEKDAY(Tableau2[[#This Row],[Horodatage]],2)</f>
        <v>5</v>
      </c>
      <c r="D735" s="3">
        <f>INT(MOD(Tableau2[[#This Row],[Horodatage]],1)*24)</f>
        <v>16</v>
      </c>
      <c r="E735">
        <f>SUM(B$2:B735)</f>
        <v>14</v>
      </c>
    </row>
    <row r="736" spans="1:5" x14ac:dyDescent="0.35">
      <c r="A736" s="4">
        <v>41005.697222222225</v>
      </c>
      <c r="B736" s="3">
        <v>1</v>
      </c>
      <c r="C736" s="3">
        <f>WEEKDAY(Tableau2[[#This Row],[Horodatage]],2)</f>
        <v>5</v>
      </c>
      <c r="D736" s="3">
        <f>INT(MOD(Tableau2[[#This Row],[Horodatage]],1)*24)</f>
        <v>16</v>
      </c>
      <c r="E736">
        <f>SUM(B$2:B736)</f>
        <v>15</v>
      </c>
    </row>
    <row r="737" spans="1:5" x14ac:dyDescent="0.35">
      <c r="A737" s="6">
        <v>41005.699305555558</v>
      </c>
      <c r="B737" s="3">
        <v>-1</v>
      </c>
      <c r="C737" s="3">
        <f>WEEKDAY(Tableau2[[#This Row],[Horodatage]],2)</f>
        <v>5</v>
      </c>
      <c r="D737" s="3">
        <f>INT(MOD(Tableau2[[#This Row],[Horodatage]],1)*24)</f>
        <v>16</v>
      </c>
      <c r="E737">
        <f>SUM(B$2:B737)</f>
        <v>14</v>
      </c>
    </row>
    <row r="738" spans="1:5" x14ac:dyDescent="0.35">
      <c r="A738" s="6">
        <v>41005.70208333333</v>
      </c>
      <c r="B738" s="3">
        <v>-1</v>
      </c>
      <c r="C738" s="3">
        <f>WEEKDAY(Tableau2[[#This Row],[Horodatage]],2)</f>
        <v>5</v>
      </c>
      <c r="D738" s="3">
        <f>INT(MOD(Tableau2[[#This Row],[Horodatage]],1)*24)</f>
        <v>16</v>
      </c>
      <c r="E738">
        <f>SUM(B$2:B738)</f>
        <v>13</v>
      </c>
    </row>
    <row r="739" spans="1:5" x14ac:dyDescent="0.35">
      <c r="A739" s="4">
        <v>41005.702777777777</v>
      </c>
      <c r="B739" s="3">
        <v>1</v>
      </c>
      <c r="C739" s="3">
        <f>WEEKDAY(Tableau2[[#This Row],[Horodatage]],2)</f>
        <v>5</v>
      </c>
      <c r="D739" s="3">
        <f>INT(MOD(Tableau2[[#This Row],[Horodatage]],1)*24)</f>
        <v>16</v>
      </c>
      <c r="E739">
        <f>SUM(B$2:B739)</f>
        <v>14</v>
      </c>
    </row>
    <row r="740" spans="1:5" x14ac:dyDescent="0.35">
      <c r="A740" s="4">
        <v>41005.708333333336</v>
      </c>
      <c r="B740" s="3">
        <v>1</v>
      </c>
      <c r="C740" s="3">
        <f>WEEKDAY(Tableau2[[#This Row],[Horodatage]],2)</f>
        <v>5</v>
      </c>
      <c r="D740" s="3">
        <f>INT(MOD(Tableau2[[#This Row],[Horodatage]],1)*24)</f>
        <v>17</v>
      </c>
      <c r="E740">
        <f>SUM(B$2:B740)</f>
        <v>15</v>
      </c>
    </row>
    <row r="741" spans="1:5" x14ac:dyDescent="0.35">
      <c r="A741" s="6">
        <v>41005.710416666669</v>
      </c>
      <c r="B741" s="3">
        <v>-1</v>
      </c>
      <c r="C741" s="3">
        <f>WEEKDAY(Tableau2[[#This Row],[Horodatage]],2)</f>
        <v>5</v>
      </c>
      <c r="D741" s="3">
        <f>INT(MOD(Tableau2[[#This Row],[Horodatage]],1)*24)</f>
        <v>17</v>
      </c>
      <c r="E741">
        <f>SUM(B$2:B741)</f>
        <v>14</v>
      </c>
    </row>
    <row r="742" spans="1:5" x14ac:dyDescent="0.35">
      <c r="A742" s="4">
        <v>41005.713888888888</v>
      </c>
      <c r="B742" s="3">
        <v>1</v>
      </c>
      <c r="C742" s="3">
        <f>WEEKDAY(Tableau2[[#This Row],[Horodatage]],2)</f>
        <v>5</v>
      </c>
      <c r="D742" s="3">
        <f>INT(MOD(Tableau2[[#This Row],[Horodatage]],1)*24)</f>
        <v>17</v>
      </c>
      <c r="E742">
        <f>SUM(B$2:B742)</f>
        <v>15</v>
      </c>
    </row>
    <row r="743" spans="1:5" x14ac:dyDescent="0.35">
      <c r="A743" s="6">
        <v>41005.717361111114</v>
      </c>
      <c r="B743" s="3">
        <v>-1</v>
      </c>
      <c r="C743" s="3">
        <f>WEEKDAY(Tableau2[[#This Row],[Horodatage]],2)</f>
        <v>5</v>
      </c>
      <c r="D743" s="3">
        <f>INT(MOD(Tableau2[[#This Row],[Horodatage]],1)*24)</f>
        <v>17</v>
      </c>
      <c r="E743">
        <f>SUM(B$2:B743)</f>
        <v>14</v>
      </c>
    </row>
    <row r="744" spans="1:5" x14ac:dyDescent="0.35">
      <c r="A744" s="4">
        <v>41005.719444444447</v>
      </c>
      <c r="B744" s="3">
        <v>1</v>
      </c>
      <c r="C744" s="3">
        <f>WEEKDAY(Tableau2[[#This Row],[Horodatage]],2)</f>
        <v>5</v>
      </c>
      <c r="D744" s="3">
        <f>INT(MOD(Tableau2[[#This Row],[Horodatage]],1)*24)</f>
        <v>17</v>
      </c>
      <c r="E744">
        <f>SUM(B$2:B744)</f>
        <v>15</v>
      </c>
    </row>
    <row r="745" spans="1:5" x14ac:dyDescent="0.35">
      <c r="A745" s="6">
        <v>41005.720138888886</v>
      </c>
      <c r="B745" s="3">
        <v>-1</v>
      </c>
      <c r="C745" s="3">
        <f>WEEKDAY(Tableau2[[#This Row],[Horodatage]],2)</f>
        <v>5</v>
      </c>
      <c r="D745" s="3">
        <f>INT(MOD(Tableau2[[#This Row],[Horodatage]],1)*24)</f>
        <v>17</v>
      </c>
      <c r="E745">
        <f>SUM(B$2:B745)</f>
        <v>14</v>
      </c>
    </row>
    <row r="746" spans="1:5" x14ac:dyDescent="0.35">
      <c r="A746" s="6">
        <v>41005.720833333333</v>
      </c>
      <c r="B746" s="3">
        <v>-1</v>
      </c>
      <c r="C746" s="3">
        <f>WEEKDAY(Tableau2[[#This Row],[Horodatage]],2)</f>
        <v>5</v>
      </c>
      <c r="D746" s="3">
        <f>INT(MOD(Tableau2[[#This Row],[Horodatage]],1)*24)</f>
        <v>17</v>
      </c>
      <c r="E746">
        <f>SUM(B$2:B746)</f>
        <v>13</v>
      </c>
    </row>
    <row r="747" spans="1:5" x14ac:dyDescent="0.35">
      <c r="A747" s="4">
        <v>41005.725694444445</v>
      </c>
      <c r="B747" s="3">
        <v>1</v>
      </c>
      <c r="C747" s="3">
        <f>WEEKDAY(Tableau2[[#This Row],[Horodatage]],2)</f>
        <v>5</v>
      </c>
      <c r="D747" s="3">
        <f>INT(MOD(Tableau2[[#This Row],[Horodatage]],1)*24)</f>
        <v>17</v>
      </c>
      <c r="E747">
        <f>SUM(B$2:B747)</f>
        <v>14</v>
      </c>
    </row>
    <row r="748" spans="1:5" x14ac:dyDescent="0.35">
      <c r="A748" s="6">
        <v>41005.727083333331</v>
      </c>
      <c r="B748" s="3">
        <v>-1</v>
      </c>
      <c r="C748" s="3">
        <f>WEEKDAY(Tableau2[[#This Row],[Horodatage]],2)</f>
        <v>5</v>
      </c>
      <c r="D748" s="3">
        <f>INT(MOD(Tableau2[[#This Row],[Horodatage]],1)*24)</f>
        <v>17</v>
      </c>
      <c r="E748">
        <f>SUM(B$2:B748)</f>
        <v>13</v>
      </c>
    </row>
    <row r="749" spans="1:5" x14ac:dyDescent="0.35">
      <c r="A749" s="6">
        <v>41005.727777777778</v>
      </c>
      <c r="B749" s="3">
        <v>-1</v>
      </c>
      <c r="C749" s="3">
        <f>WEEKDAY(Tableau2[[#This Row],[Horodatage]],2)</f>
        <v>5</v>
      </c>
      <c r="D749" s="3">
        <f>INT(MOD(Tableau2[[#This Row],[Horodatage]],1)*24)</f>
        <v>17</v>
      </c>
      <c r="E749">
        <f>SUM(B$2:B749)</f>
        <v>12</v>
      </c>
    </row>
    <row r="750" spans="1:5" x14ac:dyDescent="0.35">
      <c r="A750" s="4">
        <v>41005.729861111111</v>
      </c>
      <c r="B750" s="3">
        <v>1</v>
      </c>
      <c r="C750" s="3">
        <f>WEEKDAY(Tableau2[[#This Row],[Horodatage]],2)</f>
        <v>5</v>
      </c>
      <c r="D750" s="3">
        <f>INT(MOD(Tableau2[[#This Row],[Horodatage]],1)*24)</f>
        <v>17</v>
      </c>
      <c r="E750">
        <f>SUM(B$2:B750)</f>
        <v>13</v>
      </c>
    </row>
    <row r="751" spans="1:5" x14ac:dyDescent="0.35">
      <c r="A751" s="4">
        <v>41005.738888888889</v>
      </c>
      <c r="B751" s="3">
        <v>1</v>
      </c>
      <c r="C751" s="3">
        <f>WEEKDAY(Tableau2[[#This Row],[Horodatage]],2)</f>
        <v>5</v>
      </c>
      <c r="D751" s="3">
        <f>INT(MOD(Tableau2[[#This Row],[Horodatage]],1)*24)</f>
        <v>17</v>
      </c>
      <c r="E751">
        <f>SUM(B$2:B751)</f>
        <v>14</v>
      </c>
    </row>
    <row r="752" spans="1:5" x14ac:dyDescent="0.35">
      <c r="A752" s="6">
        <v>41005.741666666669</v>
      </c>
      <c r="B752" s="3">
        <v>-1</v>
      </c>
      <c r="C752" s="3">
        <f>WEEKDAY(Tableau2[[#This Row],[Horodatage]],2)</f>
        <v>5</v>
      </c>
      <c r="D752" s="3">
        <f>INT(MOD(Tableau2[[#This Row],[Horodatage]],1)*24)</f>
        <v>17</v>
      </c>
      <c r="E752">
        <f>SUM(B$2:B752)</f>
        <v>13</v>
      </c>
    </row>
    <row r="753" spans="1:5" x14ac:dyDescent="0.35">
      <c r="A753" s="4">
        <v>41005.745138888888</v>
      </c>
      <c r="B753" s="3">
        <v>1</v>
      </c>
      <c r="C753" s="3">
        <f>WEEKDAY(Tableau2[[#This Row],[Horodatage]],2)</f>
        <v>5</v>
      </c>
      <c r="D753" s="3">
        <f>INT(MOD(Tableau2[[#This Row],[Horodatage]],1)*24)</f>
        <v>17</v>
      </c>
      <c r="E753">
        <f>SUM(B$2:B753)</f>
        <v>14</v>
      </c>
    </row>
    <row r="754" spans="1:5" x14ac:dyDescent="0.35">
      <c r="A754" s="6">
        <v>41005.75</v>
      </c>
      <c r="B754" s="3">
        <v>-1</v>
      </c>
      <c r="C754" s="3">
        <f>WEEKDAY(Tableau2[[#This Row],[Horodatage]],2)</f>
        <v>5</v>
      </c>
      <c r="D754" s="3">
        <f>INT(MOD(Tableau2[[#This Row],[Horodatage]],1)*24)</f>
        <v>18</v>
      </c>
      <c r="E754">
        <f>SUM(B$2:B754)</f>
        <v>13</v>
      </c>
    </row>
    <row r="755" spans="1:5" x14ac:dyDescent="0.35">
      <c r="A755" s="4">
        <v>41005.75277777778</v>
      </c>
      <c r="B755" s="3">
        <v>1</v>
      </c>
      <c r="C755" s="3">
        <f>WEEKDAY(Tableau2[[#This Row],[Horodatage]],2)</f>
        <v>5</v>
      </c>
      <c r="D755" s="3">
        <f>INT(MOD(Tableau2[[#This Row],[Horodatage]],1)*24)</f>
        <v>18</v>
      </c>
      <c r="E755">
        <f>SUM(B$2:B755)</f>
        <v>14</v>
      </c>
    </row>
    <row r="756" spans="1:5" x14ac:dyDescent="0.35">
      <c r="A756" s="6">
        <v>41005.756249999999</v>
      </c>
      <c r="B756" s="3">
        <v>-1</v>
      </c>
      <c r="C756" s="3">
        <f>WEEKDAY(Tableau2[[#This Row],[Horodatage]],2)</f>
        <v>5</v>
      </c>
      <c r="D756" s="3">
        <f>INT(MOD(Tableau2[[#This Row],[Horodatage]],1)*24)</f>
        <v>18</v>
      </c>
      <c r="E756">
        <f>SUM(B$2:B756)</f>
        <v>13</v>
      </c>
    </row>
    <row r="757" spans="1:5" x14ac:dyDescent="0.35">
      <c r="A757" s="4">
        <v>41005.758333333331</v>
      </c>
      <c r="B757" s="3">
        <v>1</v>
      </c>
      <c r="C757" s="3">
        <f>WEEKDAY(Tableau2[[#This Row],[Horodatage]],2)</f>
        <v>5</v>
      </c>
      <c r="D757" s="3">
        <f>INT(MOD(Tableau2[[#This Row],[Horodatage]],1)*24)</f>
        <v>18</v>
      </c>
      <c r="E757">
        <f>SUM(B$2:B757)</f>
        <v>14</v>
      </c>
    </row>
    <row r="758" spans="1:5" x14ac:dyDescent="0.35">
      <c r="A758" s="6">
        <v>41005.761111111111</v>
      </c>
      <c r="B758" s="3">
        <v>-1</v>
      </c>
      <c r="C758" s="3">
        <f>WEEKDAY(Tableau2[[#This Row],[Horodatage]],2)</f>
        <v>5</v>
      </c>
      <c r="D758" s="3">
        <f>INT(MOD(Tableau2[[#This Row],[Horodatage]],1)*24)</f>
        <v>18</v>
      </c>
      <c r="E758">
        <f>SUM(B$2:B758)</f>
        <v>13</v>
      </c>
    </row>
    <row r="759" spans="1:5" x14ac:dyDescent="0.35">
      <c r="A759" s="6">
        <v>41005.765972222223</v>
      </c>
      <c r="B759" s="3">
        <v>-1</v>
      </c>
      <c r="C759" s="3">
        <f>WEEKDAY(Tableau2[[#This Row],[Horodatage]],2)</f>
        <v>5</v>
      </c>
      <c r="D759" s="3">
        <f>INT(MOD(Tableau2[[#This Row],[Horodatage]],1)*24)</f>
        <v>18</v>
      </c>
      <c r="E759">
        <f>SUM(B$2:B759)</f>
        <v>12</v>
      </c>
    </row>
    <row r="760" spans="1:5" x14ac:dyDescent="0.35">
      <c r="A760" s="6">
        <v>41005.767361111109</v>
      </c>
      <c r="B760" s="3">
        <v>-1</v>
      </c>
      <c r="C760" s="3">
        <f>WEEKDAY(Tableau2[[#This Row],[Horodatage]],2)</f>
        <v>5</v>
      </c>
      <c r="D760" s="3">
        <f>INT(MOD(Tableau2[[#This Row],[Horodatage]],1)*24)</f>
        <v>18</v>
      </c>
      <c r="E760">
        <f>SUM(B$2:B760)</f>
        <v>11</v>
      </c>
    </row>
    <row r="761" spans="1:5" x14ac:dyDescent="0.35">
      <c r="A761" s="6">
        <v>41005.768055555556</v>
      </c>
      <c r="B761" s="3">
        <v>-1</v>
      </c>
      <c r="C761" s="3">
        <f>WEEKDAY(Tableau2[[#This Row],[Horodatage]],2)</f>
        <v>5</v>
      </c>
      <c r="D761" s="3">
        <f>INT(MOD(Tableau2[[#This Row],[Horodatage]],1)*24)</f>
        <v>18</v>
      </c>
      <c r="E761">
        <f>SUM(B$2:B761)</f>
        <v>10</v>
      </c>
    </row>
    <row r="762" spans="1:5" x14ac:dyDescent="0.35">
      <c r="A762" s="4">
        <v>41005.772222222222</v>
      </c>
      <c r="B762" s="3">
        <v>1</v>
      </c>
      <c r="C762" s="3">
        <f>WEEKDAY(Tableau2[[#This Row],[Horodatage]],2)</f>
        <v>5</v>
      </c>
      <c r="D762" s="3">
        <f>INT(MOD(Tableau2[[#This Row],[Horodatage]],1)*24)</f>
        <v>18</v>
      </c>
      <c r="E762">
        <f>SUM(B$2:B762)</f>
        <v>11</v>
      </c>
    </row>
    <row r="763" spans="1:5" x14ac:dyDescent="0.35">
      <c r="A763" s="6">
        <v>41005.772916666669</v>
      </c>
      <c r="B763" s="3">
        <v>-1</v>
      </c>
      <c r="C763" s="3">
        <f>WEEKDAY(Tableau2[[#This Row],[Horodatage]],2)</f>
        <v>5</v>
      </c>
      <c r="D763" s="3">
        <f>INT(MOD(Tableau2[[#This Row],[Horodatage]],1)*24)</f>
        <v>18</v>
      </c>
      <c r="E763">
        <f>SUM(B$2:B763)</f>
        <v>10</v>
      </c>
    </row>
    <row r="764" spans="1:5" x14ac:dyDescent="0.35">
      <c r="A764" s="4">
        <v>41005.777777777781</v>
      </c>
      <c r="B764" s="3">
        <v>1</v>
      </c>
      <c r="C764" s="3">
        <f>WEEKDAY(Tableau2[[#This Row],[Horodatage]],2)</f>
        <v>5</v>
      </c>
      <c r="D764" s="3">
        <f>INT(MOD(Tableau2[[#This Row],[Horodatage]],1)*24)</f>
        <v>18</v>
      </c>
      <c r="E764">
        <f>SUM(B$2:B764)</f>
        <v>11</v>
      </c>
    </row>
    <row r="765" spans="1:5" x14ac:dyDescent="0.35">
      <c r="A765" s="6">
        <v>41005.77847222222</v>
      </c>
      <c r="B765" s="3">
        <v>-1</v>
      </c>
      <c r="C765" s="3">
        <f>WEEKDAY(Tableau2[[#This Row],[Horodatage]],2)</f>
        <v>5</v>
      </c>
      <c r="D765" s="3">
        <f>INT(MOD(Tableau2[[#This Row],[Horodatage]],1)*24)</f>
        <v>18</v>
      </c>
      <c r="E765">
        <f>SUM(B$2:B765)</f>
        <v>10</v>
      </c>
    </row>
    <row r="766" spans="1:5" x14ac:dyDescent="0.35">
      <c r="A766" s="6">
        <v>41005.781944444447</v>
      </c>
      <c r="B766" s="3">
        <v>-1</v>
      </c>
      <c r="C766" s="3">
        <f>WEEKDAY(Tableau2[[#This Row],[Horodatage]],2)</f>
        <v>5</v>
      </c>
      <c r="D766" s="3">
        <f>INT(MOD(Tableau2[[#This Row],[Horodatage]],1)*24)</f>
        <v>18</v>
      </c>
      <c r="E766">
        <f>SUM(B$2:B766)</f>
        <v>9</v>
      </c>
    </row>
    <row r="767" spans="1:5" x14ac:dyDescent="0.35">
      <c r="A767" s="4">
        <v>41005.784722222219</v>
      </c>
      <c r="B767" s="3">
        <v>1</v>
      </c>
      <c r="C767" s="3">
        <f>WEEKDAY(Tableau2[[#This Row],[Horodatage]],2)</f>
        <v>5</v>
      </c>
      <c r="D767" s="3">
        <f>INT(MOD(Tableau2[[#This Row],[Horodatage]],1)*24)</f>
        <v>18</v>
      </c>
      <c r="E767">
        <f>SUM(B$2:B767)</f>
        <v>10</v>
      </c>
    </row>
    <row r="768" spans="1:5" x14ac:dyDescent="0.35">
      <c r="A768" s="4">
        <v>41005.794444444444</v>
      </c>
      <c r="B768" s="3">
        <v>1</v>
      </c>
      <c r="C768" s="3">
        <f>WEEKDAY(Tableau2[[#This Row],[Horodatage]],2)</f>
        <v>5</v>
      </c>
      <c r="D768" s="3">
        <f>INT(MOD(Tableau2[[#This Row],[Horodatage]],1)*24)</f>
        <v>19</v>
      </c>
      <c r="E768">
        <f>SUM(B$2:B768)</f>
        <v>11</v>
      </c>
    </row>
    <row r="769" spans="1:5" x14ac:dyDescent="0.35">
      <c r="A769" s="4">
        <v>41005.794444444444</v>
      </c>
      <c r="B769" s="3">
        <v>1</v>
      </c>
      <c r="C769" s="3">
        <f>WEEKDAY(Tableau2[[#This Row],[Horodatage]],2)</f>
        <v>5</v>
      </c>
      <c r="D769" s="3">
        <f>INT(MOD(Tableau2[[#This Row],[Horodatage]],1)*24)</f>
        <v>19</v>
      </c>
      <c r="E769">
        <f>SUM(B$2:B769)</f>
        <v>12</v>
      </c>
    </row>
    <row r="770" spans="1:5" x14ac:dyDescent="0.35">
      <c r="A770" s="6">
        <v>41005.794444444444</v>
      </c>
      <c r="B770" s="3">
        <v>-1</v>
      </c>
      <c r="C770" s="3">
        <f>WEEKDAY(Tableau2[[#This Row],[Horodatage]],2)</f>
        <v>5</v>
      </c>
      <c r="D770" s="3">
        <f>INT(MOD(Tableau2[[#This Row],[Horodatage]],1)*24)</f>
        <v>19</v>
      </c>
      <c r="E770">
        <f>SUM(B$2:B770)</f>
        <v>11</v>
      </c>
    </row>
    <row r="771" spans="1:5" x14ac:dyDescent="0.35">
      <c r="A771" s="4">
        <v>41005.801388888889</v>
      </c>
      <c r="B771" s="3">
        <v>1</v>
      </c>
      <c r="C771" s="3">
        <f>WEEKDAY(Tableau2[[#This Row],[Horodatage]],2)</f>
        <v>5</v>
      </c>
      <c r="D771" s="3">
        <f>INT(MOD(Tableau2[[#This Row],[Horodatage]],1)*24)</f>
        <v>19</v>
      </c>
      <c r="E771">
        <f>SUM(B$2:B771)</f>
        <v>12</v>
      </c>
    </row>
    <row r="772" spans="1:5" x14ac:dyDescent="0.35">
      <c r="A772" s="4">
        <v>41005.808333333334</v>
      </c>
      <c r="B772" s="3">
        <v>1</v>
      </c>
      <c r="C772" s="3">
        <f>WEEKDAY(Tableau2[[#This Row],[Horodatage]],2)</f>
        <v>5</v>
      </c>
      <c r="D772" s="3">
        <f>INT(MOD(Tableau2[[#This Row],[Horodatage]],1)*24)</f>
        <v>19</v>
      </c>
      <c r="E772">
        <f>SUM(B$2:B772)</f>
        <v>13</v>
      </c>
    </row>
    <row r="773" spans="1:5" x14ac:dyDescent="0.35">
      <c r="A773" s="6">
        <v>41005.809027777781</v>
      </c>
      <c r="B773" s="3">
        <v>-1</v>
      </c>
      <c r="C773" s="3">
        <f>WEEKDAY(Tableau2[[#This Row],[Horodatage]],2)</f>
        <v>5</v>
      </c>
      <c r="D773" s="3">
        <f>INT(MOD(Tableau2[[#This Row],[Horodatage]],1)*24)</f>
        <v>19</v>
      </c>
      <c r="E773">
        <f>SUM(B$2:B773)</f>
        <v>12</v>
      </c>
    </row>
    <row r="774" spans="1:5" x14ac:dyDescent="0.35">
      <c r="A774" s="6">
        <v>41005.80972222222</v>
      </c>
      <c r="B774" s="3">
        <v>-1</v>
      </c>
      <c r="C774" s="3">
        <f>WEEKDAY(Tableau2[[#This Row],[Horodatage]],2)</f>
        <v>5</v>
      </c>
      <c r="D774" s="3">
        <f>INT(MOD(Tableau2[[#This Row],[Horodatage]],1)*24)</f>
        <v>19</v>
      </c>
      <c r="E774">
        <f>SUM(B$2:B774)</f>
        <v>11</v>
      </c>
    </row>
    <row r="775" spans="1:5" x14ac:dyDescent="0.35">
      <c r="A775" s="4">
        <v>41005.818055555559</v>
      </c>
      <c r="B775" s="3">
        <v>1</v>
      </c>
      <c r="C775" s="3">
        <f>WEEKDAY(Tableau2[[#This Row],[Horodatage]],2)</f>
        <v>5</v>
      </c>
      <c r="D775" s="3">
        <f>INT(MOD(Tableau2[[#This Row],[Horodatage]],1)*24)</f>
        <v>19</v>
      </c>
      <c r="E775">
        <f>SUM(B$2:B775)</f>
        <v>12</v>
      </c>
    </row>
    <row r="776" spans="1:5" x14ac:dyDescent="0.35">
      <c r="A776" s="6">
        <v>41005.818055555559</v>
      </c>
      <c r="B776" s="3">
        <v>-1</v>
      </c>
      <c r="C776" s="3">
        <f>WEEKDAY(Tableau2[[#This Row],[Horodatage]],2)</f>
        <v>5</v>
      </c>
      <c r="D776" s="3">
        <f>INT(MOD(Tableau2[[#This Row],[Horodatage]],1)*24)</f>
        <v>19</v>
      </c>
      <c r="E776">
        <f>SUM(B$2:B776)</f>
        <v>11</v>
      </c>
    </row>
    <row r="777" spans="1:5" x14ac:dyDescent="0.35">
      <c r="A777" s="6">
        <v>41005.822916666664</v>
      </c>
      <c r="B777" s="3">
        <v>-1</v>
      </c>
      <c r="C777" s="3">
        <f>WEEKDAY(Tableau2[[#This Row],[Horodatage]],2)</f>
        <v>5</v>
      </c>
      <c r="D777" s="3">
        <f>INT(MOD(Tableau2[[#This Row],[Horodatage]],1)*24)</f>
        <v>19</v>
      </c>
      <c r="E777">
        <f>SUM(B$2:B777)</f>
        <v>10</v>
      </c>
    </row>
    <row r="778" spans="1:5" x14ac:dyDescent="0.35">
      <c r="A778" s="4">
        <v>41005.830555555556</v>
      </c>
      <c r="B778" s="3">
        <v>1</v>
      </c>
      <c r="C778" s="3">
        <f>WEEKDAY(Tableau2[[#This Row],[Horodatage]],2)</f>
        <v>5</v>
      </c>
      <c r="D778" s="3">
        <f>INT(MOD(Tableau2[[#This Row],[Horodatage]],1)*24)</f>
        <v>19</v>
      </c>
      <c r="E778">
        <f>SUM(B$2:B778)</f>
        <v>11</v>
      </c>
    </row>
    <row r="779" spans="1:5" x14ac:dyDescent="0.35">
      <c r="A779" s="6">
        <v>41005.833333333336</v>
      </c>
      <c r="B779" s="3">
        <v>-1</v>
      </c>
      <c r="C779" s="3">
        <f>WEEKDAY(Tableau2[[#This Row],[Horodatage]],2)</f>
        <v>5</v>
      </c>
      <c r="D779" s="3">
        <f>INT(MOD(Tableau2[[#This Row],[Horodatage]],1)*24)</f>
        <v>20</v>
      </c>
      <c r="E779">
        <f>SUM(B$2:B779)</f>
        <v>10</v>
      </c>
    </row>
    <row r="780" spans="1:5" x14ac:dyDescent="0.35">
      <c r="A780" s="4">
        <v>41005.843055555553</v>
      </c>
      <c r="B780" s="3">
        <v>1</v>
      </c>
      <c r="C780" s="3">
        <f>WEEKDAY(Tableau2[[#This Row],[Horodatage]],2)</f>
        <v>5</v>
      </c>
      <c r="D780" s="3">
        <f>INT(MOD(Tableau2[[#This Row],[Horodatage]],1)*24)</f>
        <v>20</v>
      </c>
      <c r="E780">
        <f>SUM(B$2:B780)</f>
        <v>11</v>
      </c>
    </row>
    <row r="781" spans="1:5" x14ac:dyDescent="0.35">
      <c r="A781" s="4">
        <v>41005.85</v>
      </c>
      <c r="B781" s="3">
        <v>1</v>
      </c>
      <c r="C781" s="3">
        <f>WEEKDAY(Tableau2[[#This Row],[Horodatage]],2)</f>
        <v>5</v>
      </c>
      <c r="D781" s="3">
        <f>INT(MOD(Tableau2[[#This Row],[Horodatage]],1)*24)</f>
        <v>20</v>
      </c>
      <c r="E781">
        <f>SUM(B$2:B781)</f>
        <v>12</v>
      </c>
    </row>
    <row r="782" spans="1:5" x14ac:dyDescent="0.35">
      <c r="A782" s="4">
        <v>41005.854166666664</v>
      </c>
      <c r="B782" s="3">
        <v>1</v>
      </c>
      <c r="C782" s="3">
        <f>WEEKDAY(Tableau2[[#This Row],[Horodatage]],2)</f>
        <v>5</v>
      </c>
      <c r="D782" s="3">
        <f>INT(MOD(Tableau2[[#This Row],[Horodatage]],1)*24)</f>
        <v>20</v>
      </c>
      <c r="E782">
        <f>SUM(B$2:B782)</f>
        <v>13</v>
      </c>
    </row>
    <row r="783" spans="1:5" x14ac:dyDescent="0.35">
      <c r="A783" s="6">
        <v>41005.855555555558</v>
      </c>
      <c r="B783" s="3">
        <v>-1</v>
      </c>
      <c r="C783" s="3">
        <f>WEEKDAY(Tableau2[[#This Row],[Horodatage]],2)</f>
        <v>5</v>
      </c>
      <c r="D783" s="3">
        <f>INT(MOD(Tableau2[[#This Row],[Horodatage]],1)*24)</f>
        <v>20</v>
      </c>
      <c r="E783">
        <f>SUM(B$2:B783)</f>
        <v>12</v>
      </c>
    </row>
    <row r="784" spans="1:5" x14ac:dyDescent="0.35">
      <c r="A784" s="4">
        <v>41005.859027777777</v>
      </c>
      <c r="B784" s="3">
        <v>1</v>
      </c>
      <c r="C784" s="3">
        <f>WEEKDAY(Tableau2[[#This Row],[Horodatage]],2)</f>
        <v>5</v>
      </c>
      <c r="D784" s="3">
        <f>INT(MOD(Tableau2[[#This Row],[Horodatage]],1)*24)</f>
        <v>20</v>
      </c>
      <c r="E784">
        <f>SUM(B$2:B784)</f>
        <v>13</v>
      </c>
    </row>
    <row r="785" spans="1:5" x14ac:dyDescent="0.35">
      <c r="A785" s="6">
        <v>41005.861805555556</v>
      </c>
      <c r="B785" s="3">
        <v>-1</v>
      </c>
      <c r="C785" s="3">
        <f>WEEKDAY(Tableau2[[#This Row],[Horodatage]],2)</f>
        <v>5</v>
      </c>
      <c r="D785" s="3">
        <f>INT(MOD(Tableau2[[#This Row],[Horodatage]],1)*24)</f>
        <v>20</v>
      </c>
      <c r="E785">
        <f>SUM(B$2:B785)</f>
        <v>12</v>
      </c>
    </row>
    <row r="786" spans="1:5" x14ac:dyDescent="0.35">
      <c r="A786" s="4">
        <v>41005.879166666666</v>
      </c>
      <c r="B786" s="3">
        <v>1</v>
      </c>
      <c r="C786" s="3">
        <f>WEEKDAY(Tableau2[[#This Row],[Horodatage]],2)</f>
        <v>5</v>
      </c>
      <c r="D786" s="3">
        <f>INT(MOD(Tableau2[[#This Row],[Horodatage]],1)*24)</f>
        <v>21</v>
      </c>
      <c r="E786">
        <f>SUM(B$2:B786)</f>
        <v>13</v>
      </c>
    </row>
    <row r="787" spans="1:5" x14ac:dyDescent="0.35">
      <c r="A787" s="6">
        <v>41005.880555555559</v>
      </c>
      <c r="B787" s="3">
        <v>-1</v>
      </c>
      <c r="C787" s="3">
        <f>WEEKDAY(Tableau2[[#This Row],[Horodatage]],2)</f>
        <v>5</v>
      </c>
      <c r="D787" s="3">
        <f>INT(MOD(Tableau2[[#This Row],[Horodatage]],1)*24)</f>
        <v>21</v>
      </c>
      <c r="E787">
        <f>SUM(B$2:B787)</f>
        <v>12</v>
      </c>
    </row>
    <row r="788" spans="1:5" x14ac:dyDescent="0.35">
      <c r="A788" s="6">
        <v>41005.886805555558</v>
      </c>
      <c r="B788" s="3">
        <v>-1</v>
      </c>
      <c r="C788" s="3">
        <f>WEEKDAY(Tableau2[[#This Row],[Horodatage]],2)</f>
        <v>5</v>
      </c>
      <c r="D788" s="3">
        <f>INT(MOD(Tableau2[[#This Row],[Horodatage]],1)*24)</f>
        <v>21</v>
      </c>
      <c r="E788">
        <f>SUM(B$2:B788)</f>
        <v>11</v>
      </c>
    </row>
    <row r="789" spans="1:5" x14ac:dyDescent="0.35">
      <c r="A789" s="6">
        <v>41005.888888888891</v>
      </c>
      <c r="B789" s="3">
        <v>-1</v>
      </c>
      <c r="C789" s="3">
        <f>WEEKDAY(Tableau2[[#This Row],[Horodatage]],2)</f>
        <v>5</v>
      </c>
      <c r="D789" s="3">
        <f>INT(MOD(Tableau2[[#This Row],[Horodatage]],1)*24)</f>
        <v>21</v>
      </c>
      <c r="E789">
        <f>SUM(B$2:B789)</f>
        <v>10</v>
      </c>
    </row>
    <row r="790" spans="1:5" x14ac:dyDescent="0.35">
      <c r="A790" s="6">
        <v>41005.899305555555</v>
      </c>
      <c r="B790" s="3">
        <v>-1</v>
      </c>
      <c r="C790" s="3">
        <f>WEEKDAY(Tableau2[[#This Row],[Horodatage]],2)</f>
        <v>5</v>
      </c>
      <c r="D790" s="3">
        <f>INT(MOD(Tableau2[[#This Row],[Horodatage]],1)*24)</f>
        <v>21</v>
      </c>
      <c r="E790">
        <f>SUM(B$2:B790)</f>
        <v>9</v>
      </c>
    </row>
    <row r="791" spans="1:5" x14ac:dyDescent="0.35">
      <c r="A791" s="6">
        <v>41005.907638888886</v>
      </c>
      <c r="B791" s="3">
        <v>-1</v>
      </c>
      <c r="C791" s="3">
        <f>WEEKDAY(Tableau2[[#This Row],[Horodatage]],2)</f>
        <v>5</v>
      </c>
      <c r="D791" s="3">
        <f>INT(MOD(Tableau2[[#This Row],[Horodatage]],1)*24)</f>
        <v>21</v>
      </c>
      <c r="E791">
        <f>SUM(B$2:B791)</f>
        <v>8</v>
      </c>
    </row>
    <row r="792" spans="1:5" x14ac:dyDescent="0.35">
      <c r="A792" s="4">
        <v>41005.920138888891</v>
      </c>
      <c r="B792" s="3">
        <v>1</v>
      </c>
      <c r="C792" s="3">
        <f>WEEKDAY(Tableau2[[#This Row],[Horodatage]],2)</f>
        <v>5</v>
      </c>
      <c r="D792" s="3">
        <f>INT(MOD(Tableau2[[#This Row],[Horodatage]],1)*24)</f>
        <v>22</v>
      </c>
      <c r="E792">
        <f>SUM(B$2:B792)</f>
        <v>9</v>
      </c>
    </row>
    <row r="793" spans="1:5" x14ac:dyDescent="0.35">
      <c r="A793" s="6">
        <v>41005.92083333333</v>
      </c>
      <c r="B793" s="3">
        <v>-1</v>
      </c>
      <c r="C793" s="3">
        <f>WEEKDAY(Tableau2[[#This Row],[Horodatage]],2)</f>
        <v>5</v>
      </c>
      <c r="D793" s="3">
        <f>INT(MOD(Tableau2[[#This Row],[Horodatage]],1)*24)</f>
        <v>22</v>
      </c>
      <c r="E793">
        <f>SUM(B$2:B793)</f>
        <v>8</v>
      </c>
    </row>
    <row r="794" spans="1:5" x14ac:dyDescent="0.35">
      <c r="A794" s="6">
        <v>41005.921527777777</v>
      </c>
      <c r="B794" s="3">
        <v>-1</v>
      </c>
      <c r="C794" s="3">
        <f>WEEKDAY(Tableau2[[#This Row],[Horodatage]],2)</f>
        <v>5</v>
      </c>
      <c r="D794" s="3">
        <f>INT(MOD(Tableau2[[#This Row],[Horodatage]],1)*24)</f>
        <v>22</v>
      </c>
      <c r="E794">
        <f>SUM(B$2:B794)</f>
        <v>7</v>
      </c>
    </row>
    <row r="795" spans="1:5" x14ac:dyDescent="0.35">
      <c r="A795" s="6">
        <v>41005.931250000001</v>
      </c>
      <c r="B795" s="3">
        <v>-1</v>
      </c>
      <c r="C795" s="3">
        <f>WEEKDAY(Tableau2[[#This Row],[Horodatage]],2)</f>
        <v>5</v>
      </c>
      <c r="D795" s="3">
        <f>INT(MOD(Tableau2[[#This Row],[Horodatage]],1)*24)</f>
        <v>22</v>
      </c>
      <c r="E795">
        <f>SUM(B$2:B795)</f>
        <v>6</v>
      </c>
    </row>
    <row r="796" spans="1:5" x14ac:dyDescent="0.35">
      <c r="A796" s="4">
        <v>41005.939583333333</v>
      </c>
      <c r="B796" s="3">
        <v>1</v>
      </c>
      <c r="C796" s="3">
        <f>WEEKDAY(Tableau2[[#This Row],[Horodatage]],2)</f>
        <v>5</v>
      </c>
      <c r="D796" s="3">
        <f>INT(MOD(Tableau2[[#This Row],[Horodatage]],1)*24)</f>
        <v>22</v>
      </c>
      <c r="E796">
        <f>SUM(B$2:B796)</f>
        <v>7</v>
      </c>
    </row>
    <row r="797" spans="1:5" x14ac:dyDescent="0.35">
      <c r="A797" s="6">
        <v>41005.951388888891</v>
      </c>
      <c r="B797" s="3">
        <v>-1</v>
      </c>
      <c r="C797" s="3">
        <f>WEEKDAY(Tableau2[[#This Row],[Horodatage]],2)</f>
        <v>5</v>
      </c>
      <c r="D797" s="3">
        <f>INT(MOD(Tableau2[[#This Row],[Horodatage]],1)*24)</f>
        <v>22</v>
      </c>
      <c r="E797">
        <f>SUM(B$2:B797)</f>
        <v>6</v>
      </c>
    </row>
    <row r="798" spans="1:5" x14ac:dyDescent="0.35">
      <c r="A798" s="6">
        <v>41005.959722222222</v>
      </c>
      <c r="B798" s="3">
        <v>-1</v>
      </c>
      <c r="C798" s="3">
        <f>WEEKDAY(Tableau2[[#This Row],[Horodatage]],2)</f>
        <v>5</v>
      </c>
      <c r="D798" s="3">
        <f>INT(MOD(Tableau2[[#This Row],[Horodatage]],1)*24)</f>
        <v>23</v>
      </c>
      <c r="E798">
        <f>SUM(B$2:B798)</f>
        <v>5</v>
      </c>
    </row>
    <row r="799" spans="1:5" x14ac:dyDescent="0.35">
      <c r="A799" s="4">
        <v>41005.980555555558</v>
      </c>
      <c r="B799" s="3">
        <v>1</v>
      </c>
      <c r="C799" s="3">
        <f>WEEKDAY(Tableau2[[#This Row],[Horodatage]],2)</f>
        <v>5</v>
      </c>
      <c r="D799" s="3">
        <f>INT(MOD(Tableau2[[#This Row],[Horodatage]],1)*24)</f>
        <v>23</v>
      </c>
      <c r="E799">
        <f>SUM(B$2:B799)</f>
        <v>6</v>
      </c>
    </row>
    <row r="800" spans="1:5" x14ac:dyDescent="0.35">
      <c r="A800" s="4">
        <v>41006.013888888891</v>
      </c>
      <c r="B800" s="3">
        <v>1</v>
      </c>
      <c r="C800" s="3">
        <f>WEEKDAY(Tableau2[[#This Row],[Horodatage]],2)</f>
        <v>6</v>
      </c>
      <c r="D800" s="3">
        <f>INT(MOD(Tableau2[[#This Row],[Horodatage]],1)*24)</f>
        <v>0</v>
      </c>
      <c r="E800">
        <f>SUM(B$2:B800)</f>
        <v>7</v>
      </c>
    </row>
    <row r="801" spans="1:5" x14ac:dyDescent="0.35">
      <c r="A801" s="4">
        <v>41006.021527777775</v>
      </c>
      <c r="B801" s="3">
        <v>1</v>
      </c>
      <c r="C801" s="3">
        <f>WEEKDAY(Tableau2[[#This Row],[Horodatage]],2)</f>
        <v>6</v>
      </c>
      <c r="D801" s="3">
        <f>INT(MOD(Tableau2[[#This Row],[Horodatage]],1)*24)</f>
        <v>0</v>
      </c>
      <c r="E801">
        <f>SUM(B$2:B801)</f>
        <v>8</v>
      </c>
    </row>
    <row r="802" spans="1:5" x14ac:dyDescent="0.35">
      <c r="A802" s="6">
        <v>41006.022222222222</v>
      </c>
      <c r="B802" s="3">
        <v>-1</v>
      </c>
      <c r="C802" s="3">
        <f>WEEKDAY(Tableau2[[#This Row],[Horodatage]],2)</f>
        <v>6</v>
      </c>
      <c r="D802" s="3">
        <f>INT(MOD(Tableau2[[#This Row],[Horodatage]],1)*24)</f>
        <v>0</v>
      </c>
      <c r="E802">
        <f>SUM(B$2:B802)</f>
        <v>7</v>
      </c>
    </row>
    <row r="803" spans="1:5" x14ac:dyDescent="0.35">
      <c r="A803" s="6">
        <v>41006.024305555555</v>
      </c>
      <c r="B803" s="3">
        <v>-1</v>
      </c>
      <c r="C803" s="3">
        <f>WEEKDAY(Tableau2[[#This Row],[Horodatage]],2)</f>
        <v>6</v>
      </c>
      <c r="D803" s="3">
        <f>INT(MOD(Tableau2[[#This Row],[Horodatage]],1)*24)</f>
        <v>0</v>
      </c>
      <c r="E803">
        <f>SUM(B$2:B803)</f>
        <v>6</v>
      </c>
    </row>
    <row r="804" spans="1:5" x14ac:dyDescent="0.35">
      <c r="A804" s="6">
        <v>41006.02847222222</v>
      </c>
      <c r="B804" s="3">
        <v>-1</v>
      </c>
      <c r="C804" s="3">
        <f>WEEKDAY(Tableau2[[#This Row],[Horodatage]],2)</f>
        <v>6</v>
      </c>
      <c r="D804" s="3">
        <f>INT(MOD(Tableau2[[#This Row],[Horodatage]],1)*24)</f>
        <v>0</v>
      </c>
      <c r="E804">
        <f>SUM(B$2:B804)</f>
        <v>5</v>
      </c>
    </row>
    <row r="805" spans="1:5" x14ac:dyDescent="0.35">
      <c r="A805" s="6">
        <v>41006.029166666667</v>
      </c>
      <c r="B805" s="3">
        <v>-1</v>
      </c>
      <c r="C805" s="3">
        <f>WEEKDAY(Tableau2[[#This Row],[Horodatage]],2)</f>
        <v>6</v>
      </c>
      <c r="D805" s="3">
        <f>INT(MOD(Tableau2[[#This Row],[Horodatage]],1)*24)</f>
        <v>0</v>
      </c>
      <c r="E805">
        <f>SUM(B$2:B805)</f>
        <v>4</v>
      </c>
    </row>
    <row r="806" spans="1:5" x14ac:dyDescent="0.35">
      <c r="A806" s="6">
        <v>41006.059027777781</v>
      </c>
      <c r="B806" s="3">
        <v>-1</v>
      </c>
      <c r="C806" s="3">
        <f>WEEKDAY(Tableau2[[#This Row],[Horodatage]],2)</f>
        <v>6</v>
      </c>
      <c r="D806" s="3">
        <f>INT(MOD(Tableau2[[#This Row],[Horodatage]],1)*24)</f>
        <v>1</v>
      </c>
      <c r="E806">
        <f>SUM(B$2:B806)</f>
        <v>3</v>
      </c>
    </row>
    <row r="807" spans="1:5" x14ac:dyDescent="0.35">
      <c r="A807" s="4">
        <v>41006.068749999999</v>
      </c>
      <c r="B807" s="3">
        <v>1</v>
      </c>
      <c r="C807" s="3">
        <f>WEEKDAY(Tableau2[[#This Row],[Horodatage]],2)</f>
        <v>6</v>
      </c>
      <c r="D807" s="3">
        <f>INT(MOD(Tableau2[[#This Row],[Horodatage]],1)*24)</f>
        <v>1</v>
      </c>
      <c r="E807">
        <f>SUM(B$2:B807)</f>
        <v>4</v>
      </c>
    </row>
    <row r="808" spans="1:5" x14ac:dyDescent="0.35">
      <c r="A808" s="6">
        <v>41006.102777777778</v>
      </c>
      <c r="B808" s="3">
        <v>-1</v>
      </c>
      <c r="C808" s="3">
        <f>WEEKDAY(Tableau2[[#This Row],[Horodatage]],2)</f>
        <v>6</v>
      </c>
      <c r="D808" s="3">
        <f>INT(MOD(Tableau2[[#This Row],[Horodatage]],1)*24)</f>
        <v>2</v>
      </c>
      <c r="E808">
        <f>SUM(B$2:B808)</f>
        <v>3</v>
      </c>
    </row>
    <row r="809" spans="1:5" x14ac:dyDescent="0.35">
      <c r="A809" s="6">
        <v>41006.104166666664</v>
      </c>
      <c r="B809" s="3">
        <v>-1</v>
      </c>
      <c r="C809" s="3">
        <f>WEEKDAY(Tableau2[[#This Row],[Horodatage]],2)</f>
        <v>6</v>
      </c>
      <c r="D809" s="3">
        <f>INT(MOD(Tableau2[[#This Row],[Horodatage]],1)*24)</f>
        <v>2</v>
      </c>
      <c r="E809">
        <f>SUM(B$2:B809)</f>
        <v>2</v>
      </c>
    </row>
    <row r="810" spans="1:5" x14ac:dyDescent="0.35">
      <c r="A810" s="4">
        <v>41006.283333333333</v>
      </c>
      <c r="B810" s="3">
        <v>1</v>
      </c>
      <c r="C810" s="3">
        <f>WEEKDAY(Tableau2[[#This Row],[Horodatage]],2)</f>
        <v>6</v>
      </c>
      <c r="D810" s="3">
        <f>INT(MOD(Tableau2[[#This Row],[Horodatage]],1)*24)</f>
        <v>6</v>
      </c>
      <c r="E810">
        <f>SUM(B$2:B810)</f>
        <v>3</v>
      </c>
    </row>
    <row r="811" spans="1:5" x14ac:dyDescent="0.35">
      <c r="A811" s="4">
        <v>41006.3125</v>
      </c>
      <c r="B811" s="3">
        <v>1</v>
      </c>
      <c r="C811" s="3">
        <f>WEEKDAY(Tableau2[[#This Row],[Horodatage]],2)</f>
        <v>6</v>
      </c>
      <c r="D811" s="3">
        <f>INT(MOD(Tableau2[[#This Row],[Horodatage]],1)*24)</f>
        <v>7</v>
      </c>
      <c r="E811">
        <f>SUM(B$2:B811)</f>
        <v>4</v>
      </c>
    </row>
    <row r="812" spans="1:5" x14ac:dyDescent="0.35">
      <c r="A812" s="6">
        <v>41006.352083333331</v>
      </c>
      <c r="B812" s="3">
        <v>-1</v>
      </c>
      <c r="C812" s="3">
        <f>WEEKDAY(Tableau2[[#This Row],[Horodatage]],2)</f>
        <v>6</v>
      </c>
      <c r="D812" s="3">
        <f>INT(MOD(Tableau2[[#This Row],[Horodatage]],1)*24)</f>
        <v>8</v>
      </c>
      <c r="E812">
        <f>SUM(B$2:B812)</f>
        <v>3</v>
      </c>
    </row>
    <row r="813" spans="1:5" x14ac:dyDescent="0.35">
      <c r="A813" s="6">
        <v>41006.365277777775</v>
      </c>
      <c r="B813" s="3">
        <v>-1</v>
      </c>
      <c r="C813" s="3">
        <f>WEEKDAY(Tableau2[[#This Row],[Horodatage]],2)</f>
        <v>6</v>
      </c>
      <c r="D813" s="3">
        <f>INT(MOD(Tableau2[[#This Row],[Horodatage]],1)*24)</f>
        <v>8</v>
      </c>
      <c r="E813">
        <f>SUM(B$2:B813)</f>
        <v>2</v>
      </c>
    </row>
    <row r="814" spans="1:5" x14ac:dyDescent="0.35">
      <c r="A814" s="4">
        <v>41006.378472222219</v>
      </c>
      <c r="B814" s="3">
        <v>1</v>
      </c>
      <c r="C814" s="3">
        <f>WEEKDAY(Tableau2[[#This Row],[Horodatage]],2)</f>
        <v>6</v>
      </c>
      <c r="D814" s="3">
        <f>INT(MOD(Tableau2[[#This Row],[Horodatage]],1)*24)</f>
        <v>9</v>
      </c>
      <c r="E814">
        <f>SUM(B$2:B814)</f>
        <v>3</v>
      </c>
    </row>
    <row r="815" spans="1:5" x14ac:dyDescent="0.35">
      <c r="A815" s="4">
        <v>41006.393055555556</v>
      </c>
      <c r="B815" s="3">
        <v>1</v>
      </c>
      <c r="C815" s="3">
        <f>WEEKDAY(Tableau2[[#This Row],[Horodatage]],2)</f>
        <v>6</v>
      </c>
      <c r="D815" s="3">
        <f>INT(MOD(Tableau2[[#This Row],[Horodatage]],1)*24)</f>
        <v>9</v>
      </c>
      <c r="E815">
        <f>SUM(B$2:B815)</f>
        <v>4</v>
      </c>
    </row>
    <row r="816" spans="1:5" x14ac:dyDescent="0.35">
      <c r="A816" s="6">
        <v>41006.402083333334</v>
      </c>
      <c r="B816" s="3">
        <v>-1</v>
      </c>
      <c r="C816" s="3">
        <f>WEEKDAY(Tableau2[[#This Row],[Horodatage]],2)</f>
        <v>6</v>
      </c>
      <c r="D816" s="3">
        <f>INT(MOD(Tableau2[[#This Row],[Horodatage]],1)*24)</f>
        <v>9</v>
      </c>
      <c r="E816">
        <f>SUM(B$2:B816)</f>
        <v>3</v>
      </c>
    </row>
    <row r="817" spans="1:5" x14ac:dyDescent="0.35">
      <c r="A817" s="4">
        <v>41006.40347222222</v>
      </c>
      <c r="B817" s="3">
        <v>1</v>
      </c>
      <c r="C817" s="3">
        <f>WEEKDAY(Tableau2[[#This Row],[Horodatage]],2)</f>
        <v>6</v>
      </c>
      <c r="D817" s="3">
        <f>INT(MOD(Tableau2[[#This Row],[Horodatage]],1)*24)</f>
        <v>9</v>
      </c>
      <c r="E817">
        <f>SUM(B$2:B817)</f>
        <v>4</v>
      </c>
    </row>
    <row r="818" spans="1:5" x14ac:dyDescent="0.35">
      <c r="A818" s="4">
        <v>41006.409722222219</v>
      </c>
      <c r="B818" s="3">
        <v>1</v>
      </c>
      <c r="C818" s="3">
        <f>WEEKDAY(Tableau2[[#This Row],[Horodatage]],2)</f>
        <v>6</v>
      </c>
      <c r="D818" s="3">
        <f>INT(MOD(Tableau2[[#This Row],[Horodatage]],1)*24)</f>
        <v>9</v>
      </c>
      <c r="E818">
        <f>SUM(B$2:B818)</f>
        <v>5</v>
      </c>
    </row>
    <row r="819" spans="1:5" x14ac:dyDescent="0.35">
      <c r="A819" s="4">
        <v>41006.409722222219</v>
      </c>
      <c r="B819" s="3">
        <v>1</v>
      </c>
      <c r="C819" s="3">
        <f>WEEKDAY(Tableau2[[#This Row],[Horodatage]],2)</f>
        <v>6</v>
      </c>
      <c r="D819" s="3">
        <f>INT(MOD(Tableau2[[#This Row],[Horodatage]],1)*24)</f>
        <v>9</v>
      </c>
      <c r="E819">
        <f>SUM(B$2:B819)</f>
        <v>6</v>
      </c>
    </row>
    <row r="820" spans="1:5" x14ac:dyDescent="0.35">
      <c r="A820" s="4">
        <v>41006.42083333333</v>
      </c>
      <c r="B820" s="3">
        <v>1</v>
      </c>
      <c r="C820" s="3">
        <f>WEEKDAY(Tableau2[[#This Row],[Horodatage]],2)</f>
        <v>6</v>
      </c>
      <c r="D820" s="3">
        <f>INT(MOD(Tableau2[[#This Row],[Horodatage]],1)*24)</f>
        <v>10</v>
      </c>
      <c r="E820">
        <f>SUM(B$2:B820)</f>
        <v>7</v>
      </c>
    </row>
    <row r="821" spans="1:5" x14ac:dyDescent="0.35">
      <c r="A821" s="4">
        <v>41006.42083333333</v>
      </c>
      <c r="B821" s="3">
        <v>1</v>
      </c>
      <c r="C821" s="3">
        <f>WEEKDAY(Tableau2[[#This Row],[Horodatage]],2)</f>
        <v>6</v>
      </c>
      <c r="D821" s="3">
        <f>INT(MOD(Tableau2[[#This Row],[Horodatage]],1)*24)</f>
        <v>10</v>
      </c>
      <c r="E821">
        <f>SUM(B$2:B821)</f>
        <v>8</v>
      </c>
    </row>
    <row r="822" spans="1:5" x14ac:dyDescent="0.35">
      <c r="A822" s="4">
        <v>41006.427777777775</v>
      </c>
      <c r="B822" s="3">
        <v>1</v>
      </c>
      <c r="C822" s="3">
        <f>WEEKDAY(Tableau2[[#This Row],[Horodatage]],2)</f>
        <v>6</v>
      </c>
      <c r="D822" s="3">
        <f>INT(MOD(Tableau2[[#This Row],[Horodatage]],1)*24)</f>
        <v>10</v>
      </c>
      <c r="E822">
        <f>SUM(B$2:B822)</f>
        <v>9</v>
      </c>
    </row>
    <row r="823" spans="1:5" x14ac:dyDescent="0.35">
      <c r="A823" s="4">
        <v>41006.433333333334</v>
      </c>
      <c r="B823" s="3">
        <v>1</v>
      </c>
      <c r="C823" s="3">
        <f>WEEKDAY(Tableau2[[#This Row],[Horodatage]],2)</f>
        <v>6</v>
      </c>
      <c r="D823" s="3">
        <f>INT(MOD(Tableau2[[#This Row],[Horodatage]],1)*24)</f>
        <v>10</v>
      </c>
      <c r="E823">
        <f>SUM(B$2:B823)</f>
        <v>10</v>
      </c>
    </row>
    <row r="824" spans="1:5" x14ac:dyDescent="0.35">
      <c r="A824" s="6">
        <v>41006.439583333333</v>
      </c>
      <c r="B824" s="3">
        <v>-1</v>
      </c>
      <c r="C824" s="3">
        <f>WEEKDAY(Tableau2[[#This Row],[Horodatage]],2)</f>
        <v>6</v>
      </c>
      <c r="D824" s="3">
        <f>INT(MOD(Tableau2[[#This Row],[Horodatage]],1)*24)</f>
        <v>10</v>
      </c>
      <c r="E824">
        <f>SUM(B$2:B824)</f>
        <v>9</v>
      </c>
    </row>
    <row r="825" spans="1:5" x14ac:dyDescent="0.35">
      <c r="A825" s="4">
        <v>41006.443749999999</v>
      </c>
      <c r="B825" s="3">
        <v>1</v>
      </c>
      <c r="C825" s="3">
        <f>WEEKDAY(Tableau2[[#This Row],[Horodatage]],2)</f>
        <v>6</v>
      </c>
      <c r="D825" s="3">
        <f>INT(MOD(Tableau2[[#This Row],[Horodatage]],1)*24)</f>
        <v>10</v>
      </c>
      <c r="E825">
        <f>SUM(B$2:B825)</f>
        <v>10</v>
      </c>
    </row>
    <row r="826" spans="1:5" x14ac:dyDescent="0.35">
      <c r="A826" s="6">
        <v>41006.443749999999</v>
      </c>
      <c r="B826" s="3">
        <v>-1</v>
      </c>
      <c r="C826" s="3">
        <f>WEEKDAY(Tableau2[[#This Row],[Horodatage]],2)</f>
        <v>6</v>
      </c>
      <c r="D826" s="3">
        <f>INT(MOD(Tableau2[[#This Row],[Horodatage]],1)*24)</f>
        <v>10</v>
      </c>
      <c r="E826">
        <f>SUM(B$2:B826)</f>
        <v>9</v>
      </c>
    </row>
    <row r="827" spans="1:5" x14ac:dyDescent="0.35">
      <c r="A827" s="4">
        <v>41006.462500000001</v>
      </c>
      <c r="B827" s="3">
        <v>1</v>
      </c>
      <c r="C827" s="3">
        <f>WEEKDAY(Tableau2[[#This Row],[Horodatage]],2)</f>
        <v>6</v>
      </c>
      <c r="D827" s="3">
        <f>INT(MOD(Tableau2[[#This Row],[Horodatage]],1)*24)</f>
        <v>11</v>
      </c>
      <c r="E827">
        <f>SUM(B$2:B827)</f>
        <v>10</v>
      </c>
    </row>
    <row r="828" spans="1:5" x14ac:dyDescent="0.35">
      <c r="A828" s="6">
        <v>41006.46597222222</v>
      </c>
      <c r="B828" s="3">
        <v>-1</v>
      </c>
      <c r="C828" s="3">
        <f>WEEKDAY(Tableau2[[#This Row],[Horodatage]],2)</f>
        <v>6</v>
      </c>
      <c r="D828" s="3">
        <f>INT(MOD(Tableau2[[#This Row],[Horodatage]],1)*24)</f>
        <v>11</v>
      </c>
      <c r="E828">
        <f>SUM(B$2:B828)</f>
        <v>9</v>
      </c>
    </row>
    <row r="829" spans="1:5" x14ac:dyDescent="0.35">
      <c r="A829" s="4">
        <v>41006.476388888892</v>
      </c>
      <c r="B829" s="3">
        <v>1</v>
      </c>
      <c r="C829" s="3">
        <f>WEEKDAY(Tableau2[[#This Row],[Horodatage]],2)</f>
        <v>6</v>
      </c>
      <c r="D829" s="3">
        <f>INT(MOD(Tableau2[[#This Row],[Horodatage]],1)*24)</f>
        <v>11</v>
      </c>
      <c r="E829">
        <f>SUM(B$2:B829)</f>
        <v>10</v>
      </c>
    </row>
    <row r="830" spans="1:5" x14ac:dyDescent="0.35">
      <c r="A830" s="4">
        <v>41006.486111111109</v>
      </c>
      <c r="B830" s="3">
        <v>1</v>
      </c>
      <c r="C830" s="3">
        <f>WEEKDAY(Tableau2[[#This Row],[Horodatage]],2)</f>
        <v>6</v>
      </c>
      <c r="D830" s="3">
        <f>INT(MOD(Tableau2[[#This Row],[Horodatage]],1)*24)</f>
        <v>11</v>
      </c>
      <c r="E830">
        <f>SUM(B$2:B830)</f>
        <v>11</v>
      </c>
    </row>
    <row r="831" spans="1:5" x14ac:dyDescent="0.35">
      <c r="A831" s="4">
        <v>41006.495833333334</v>
      </c>
      <c r="B831" s="3">
        <v>1</v>
      </c>
      <c r="C831" s="3">
        <f>WEEKDAY(Tableau2[[#This Row],[Horodatage]],2)</f>
        <v>6</v>
      </c>
      <c r="D831" s="3">
        <f>INT(MOD(Tableau2[[#This Row],[Horodatage]],1)*24)</f>
        <v>11</v>
      </c>
      <c r="E831">
        <f>SUM(B$2:B831)</f>
        <v>12</v>
      </c>
    </row>
    <row r="832" spans="1:5" x14ac:dyDescent="0.35">
      <c r="A832" s="4">
        <v>41006.504166666666</v>
      </c>
      <c r="B832" s="3">
        <v>1</v>
      </c>
      <c r="C832" s="3">
        <f>WEEKDAY(Tableau2[[#This Row],[Horodatage]],2)</f>
        <v>6</v>
      </c>
      <c r="D832" s="3">
        <f>INT(MOD(Tableau2[[#This Row],[Horodatage]],1)*24)</f>
        <v>12</v>
      </c>
      <c r="E832">
        <f>SUM(B$2:B832)</f>
        <v>13</v>
      </c>
    </row>
    <row r="833" spans="1:5" x14ac:dyDescent="0.35">
      <c r="A833" s="4">
        <v>41006.509027777778</v>
      </c>
      <c r="B833" s="3">
        <v>1</v>
      </c>
      <c r="C833" s="3">
        <f>WEEKDAY(Tableau2[[#This Row],[Horodatage]],2)</f>
        <v>6</v>
      </c>
      <c r="D833" s="3">
        <f>INT(MOD(Tableau2[[#This Row],[Horodatage]],1)*24)</f>
        <v>12</v>
      </c>
      <c r="E833">
        <f>SUM(B$2:B833)</f>
        <v>14</v>
      </c>
    </row>
    <row r="834" spans="1:5" x14ac:dyDescent="0.35">
      <c r="A834" s="6">
        <v>41006.518750000003</v>
      </c>
      <c r="B834" s="3">
        <v>-1</v>
      </c>
      <c r="C834" s="3">
        <f>WEEKDAY(Tableau2[[#This Row],[Horodatage]],2)</f>
        <v>6</v>
      </c>
      <c r="D834" s="3">
        <f>INT(MOD(Tableau2[[#This Row],[Horodatage]],1)*24)</f>
        <v>12</v>
      </c>
      <c r="E834">
        <f>SUM(B$2:B834)</f>
        <v>13</v>
      </c>
    </row>
    <row r="835" spans="1:5" x14ac:dyDescent="0.35">
      <c r="A835" s="6">
        <v>41006.518750000003</v>
      </c>
      <c r="B835" s="3">
        <v>-1</v>
      </c>
      <c r="C835" s="3">
        <f>WEEKDAY(Tableau2[[#This Row],[Horodatage]],2)</f>
        <v>6</v>
      </c>
      <c r="D835" s="3">
        <f>INT(MOD(Tableau2[[#This Row],[Horodatage]],1)*24)</f>
        <v>12</v>
      </c>
      <c r="E835">
        <f>SUM(B$2:B835)</f>
        <v>12</v>
      </c>
    </row>
    <row r="836" spans="1:5" x14ac:dyDescent="0.35">
      <c r="A836" s="4">
        <v>41006.519444444442</v>
      </c>
      <c r="B836" s="3">
        <v>1</v>
      </c>
      <c r="C836" s="3">
        <f>WEEKDAY(Tableau2[[#This Row],[Horodatage]],2)</f>
        <v>6</v>
      </c>
      <c r="D836" s="3">
        <f>INT(MOD(Tableau2[[#This Row],[Horodatage]],1)*24)</f>
        <v>12</v>
      </c>
      <c r="E836">
        <f>SUM(B$2:B836)</f>
        <v>13</v>
      </c>
    </row>
    <row r="837" spans="1:5" x14ac:dyDescent="0.35">
      <c r="A837" s="4">
        <v>41006.520138888889</v>
      </c>
      <c r="B837" s="3">
        <v>1</v>
      </c>
      <c r="C837" s="3">
        <f>WEEKDAY(Tableau2[[#This Row],[Horodatage]],2)</f>
        <v>6</v>
      </c>
      <c r="D837" s="3">
        <f>INT(MOD(Tableau2[[#This Row],[Horodatage]],1)*24)</f>
        <v>12</v>
      </c>
      <c r="E837">
        <f>SUM(B$2:B837)</f>
        <v>14</v>
      </c>
    </row>
    <row r="838" spans="1:5" x14ac:dyDescent="0.35">
      <c r="A838" s="6">
        <v>41006.520138888889</v>
      </c>
      <c r="B838" s="3">
        <v>-1</v>
      </c>
      <c r="C838" s="3">
        <f>WEEKDAY(Tableau2[[#This Row],[Horodatage]],2)</f>
        <v>6</v>
      </c>
      <c r="D838" s="3">
        <f>INT(MOD(Tableau2[[#This Row],[Horodatage]],1)*24)</f>
        <v>12</v>
      </c>
      <c r="E838">
        <f>SUM(B$2:B838)</f>
        <v>13</v>
      </c>
    </row>
    <row r="839" spans="1:5" x14ac:dyDescent="0.35">
      <c r="A839" s="6">
        <v>41006.522916666669</v>
      </c>
      <c r="B839" s="3">
        <v>-1</v>
      </c>
      <c r="C839" s="3">
        <f>WEEKDAY(Tableau2[[#This Row],[Horodatage]],2)</f>
        <v>6</v>
      </c>
      <c r="D839" s="3">
        <f>INT(MOD(Tableau2[[#This Row],[Horodatage]],1)*24)</f>
        <v>12</v>
      </c>
      <c r="E839">
        <f>SUM(B$2:B839)</f>
        <v>12</v>
      </c>
    </row>
    <row r="840" spans="1:5" x14ac:dyDescent="0.35">
      <c r="A840" s="4">
        <v>41006.529166666667</v>
      </c>
      <c r="B840" s="3">
        <v>1</v>
      </c>
      <c r="C840" s="3">
        <f>WEEKDAY(Tableau2[[#This Row],[Horodatage]],2)</f>
        <v>6</v>
      </c>
      <c r="D840" s="3">
        <f>INT(MOD(Tableau2[[#This Row],[Horodatage]],1)*24)</f>
        <v>12</v>
      </c>
      <c r="E840">
        <f>SUM(B$2:B840)</f>
        <v>13</v>
      </c>
    </row>
    <row r="841" spans="1:5" x14ac:dyDescent="0.35">
      <c r="A841" s="4">
        <v>41006.540972222225</v>
      </c>
      <c r="B841" s="3">
        <v>1</v>
      </c>
      <c r="C841" s="3">
        <f>WEEKDAY(Tableau2[[#This Row],[Horodatage]],2)</f>
        <v>6</v>
      </c>
      <c r="D841" s="3">
        <f>INT(MOD(Tableau2[[#This Row],[Horodatage]],1)*24)</f>
        <v>12</v>
      </c>
      <c r="E841">
        <f>SUM(B$2:B841)</f>
        <v>14</v>
      </c>
    </row>
    <row r="842" spans="1:5" x14ac:dyDescent="0.35">
      <c r="A842" s="4">
        <v>41006.550694444442</v>
      </c>
      <c r="B842" s="3">
        <v>1</v>
      </c>
      <c r="C842" s="3">
        <f>WEEKDAY(Tableau2[[#This Row],[Horodatage]],2)</f>
        <v>6</v>
      </c>
      <c r="D842" s="3">
        <f>INT(MOD(Tableau2[[#This Row],[Horodatage]],1)*24)</f>
        <v>13</v>
      </c>
      <c r="E842">
        <f>SUM(B$2:B842)</f>
        <v>15</v>
      </c>
    </row>
    <row r="843" spans="1:5" x14ac:dyDescent="0.35">
      <c r="A843" s="4">
        <v>41006.550694444442</v>
      </c>
      <c r="B843" s="3">
        <v>1</v>
      </c>
      <c r="C843" s="3">
        <f>WEEKDAY(Tableau2[[#This Row],[Horodatage]],2)</f>
        <v>6</v>
      </c>
      <c r="D843" s="3">
        <f>INT(MOD(Tableau2[[#This Row],[Horodatage]],1)*24)</f>
        <v>13</v>
      </c>
      <c r="E843">
        <f>SUM(B$2:B843)</f>
        <v>16</v>
      </c>
    </row>
    <row r="844" spans="1:5" x14ac:dyDescent="0.35">
      <c r="A844" s="6">
        <v>41006.561111111114</v>
      </c>
      <c r="B844" s="3">
        <v>-1</v>
      </c>
      <c r="C844" s="3">
        <f>WEEKDAY(Tableau2[[#This Row],[Horodatage]],2)</f>
        <v>6</v>
      </c>
      <c r="D844" s="3">
        <f>INT(MOD(Tableau2[[#This Row],[Horodatage]],1)*24)</f>
        <v>13</v>
      </c>
      <c r="E844">
        <f>SUM(B$2:B844)</f>
        <v>15</v>
      </c>
    </row>
    <row r="845" spans="1:5" x14ac:dyDescent="0.35">
      <c r="A845" s="4">
        <v>41006.566666666666</v>
      </c>
      <c r="B845" s="3">
        <v>1</v>
      </c>
      <c r="C845" s="3">
        <f>WEEKDAY(Tableau2[[#This Row],[Horodatage]],2)</f>
        <v>6</v>
      </c>
      <c r="D845" s="3">
        <f>INT(MOD(Tableau2[[#This Row],[Horodatage]],1)*24)</f>
        <v>13</v>
      </c>
      <c r="E845">
        <f>SUM(B$2:B845)</f>
        <v>16</v>
      </c>
    </row>
    <row r="846" spans="1:5" x14ac:dyDescent="0.35">
      <c r="A846" s="6">
        <v>41006.569444444445</v>
      </c>
      <c r="B846" s="3">
        <v>-1</v>
      </c>
      <c r="C846" s="3">
        <f>WEEKDAY(Tableau2[[#This Row],[Horodatage]],2)</f>
        <v>6</v>
      </c>
      <c r="D846" s="3">
        <f>INT(MOD(Tableau2[[#This Row],[Horodatage]],1)*24)</f>
        <v>13</v>
      </c>
      <c r="E846">
        <f>SUM(B$2:B846)</f>
        <v>15</v>
      </c>
    </row>
    <row r="847" spans="1:5" x14ac:dyDescent="0.35">
      <c r="A847" s="6">
        <v>41006.569444444445</v>
      </c>
      <c r="B847" s="3">
        <v>-1</v>
      </c>
      <c r="C847" s="3">
        <f>WEEKDAY(Tableau2[[#This Row],[Horodatage]],2)</f>
        <v>6</v>
      </c>
      <c r="D847" s="3">
        <f>INT(MOD(Tableau2[[#This Row],[Horodatage]],1)*24)</f>
        <v>13</v>
      </c>
      <c r="E847">
        <f>SUM(B$2:B847)</f>
        <v>14</v>
      </c>
    </row>
    <row r="848" spans="1:5" x14ac:dyDescent="0.35">
      <c r="A848" s="4">
        <v>41006.574305555558</v>
      </c>
      <c r="B848" s="3">
        <v>1</v>
      </c>
      <c r="C848" s="3">
        <f>WEEKDAY(Tableau2[[#This Row],[Horodatage]],2)</f>
        <v>6</v>
      </c>
      <c r="D848" s="3">
        <f>INT(MOD(Tableau2[[#This Row],[Horodatage]],1)*24)</f>
        <v>13</v>
      </c>
      <c r="E848">
        <f>SUM(B$2:B848)</f>
        <v>15</v>
      </c>
    </row>
    <row r="849" spans="1:5" x14ac:dyDescent="0.35">
      <c r="A849" s="6">
        <v>41006.577777777777</v>
      </c>
      <c r="B849" s="3">
        <v>-1</v>
      </c>
      <c r="C849" s="3">
        <f>WEEKDAY(Tableau2[[#This Row],[Horodatage]],2)</f>
        <v>6</v>
      </c>
      <c r="D849" s="3">
        <f>INT(MOD(Tableau2[[#This Row],[Horodatage]],1)*24)</f>
        <v>13</v>
      </c>
      <c r="E849">
        <f>SUM(B$2:B849)</f>
        <v>14</v>
      </c>
    </row>
    <row r="850" spans="1:5" x14ac:dyDescent="0.35">
      <c r="A850" s="4">
        <v>41006.581250000003</v>
      </c>
      <c r="B850" s="3">
        <v>1</v>
      </c>
      <c r="C850" s="3">
        <f>WEEKDAY(Tableau2[[#This Row],[Horodatage]],2)</f>
        <v>6</v>
      </c>
      <c r="D850" s="3">
        <f>INT(MOD(Tableau2[[#This Row],[Horodatage]],1)*24)</f>
        <v>13</v>
      </c>
      <c r="E850">
        <f>SUM(B$2:B850)</f>
        <v>15</v>
      </c>
    </row>
    <row r="851" spans="1:5" x14ac:dyDescent="0.35">
      <c r="A851" s="6">
        <v>41006.587500000001</v>
      </c>
      <c r="B851" s="3">
        <v>-1</v>
      </c>
      <c r="C851" s="3">
        <f>WEEKDAY(Tableau2[[#This Row],[Horodatage]],2)</f>
        <v>6</v>
      </c>
      <c r="D851" s="3">
        <f>INT(MOD(Tableau2[[#This Row],[Horodatage]],1)*24)</f>
        <v>14</v>
      </c>
      <c r="E851">
        <f>SUM(B$2:B851)</f>
        <v>14</v>
      </c>
    </row>
    <row r="852" spans="1:5" x14ac:dyDescent="0.35">
      <c r="A852" s="4">
        <v>41006.592361111114</v>
      </c>
      <c r="B852" s="3">
        <v>1</v>
      </c>
      <c r="C852" s="3">
        <f>WEEKDAY(Tableau2[[#This Row],[Horodatage]],2)</f>
        <v>6</v>
      </c>
      <c r="D852" s="3">
        <f>INT(MOD(Tableau2[[#This Row],[Horodatage]],1)*24)</f>
        <v>14</v>
      </c>
      <c r="E852">
        <f>SUM(B$2:B852)</f>
        <v>15</v>
      </c>
    </row>
    <row r="853" spans="1:5" x14ac:dyDescent="0.35">
      <c r="A853" s="6">
        <v>41006.597916666666</v>
      </c>
      <c r="B853" s="3">
        <v>-1</v>
      </c>
      <c r="C853" s="3">
        <f>WEEKDAY(Tableau2[[#This Row],[Horodatage]],2)</f>
        <v>6</v>
      </c>
      <c r="D853" s="3">
        <f>INT(MOD(Tableau2[[#This Row],[Horodatage]],1)*24)</f>
        <v>14</v>
      </c>
      <c r="E853">
        <f>SUM(B$2:B853)</f>
        <v>14</v>
      </c>
    </row>
    <row r="854" spans="1:5" x14ac:dyDescent="0.35">
      <c r="A854" s="4">
        <v>41006.599305555559</v>
      </c>
      <c r="B854" s="3">
        <v>1</v>
      </c>
      <c r="C854" s="3">
        <f>WEEKDAY(Tableau2[[#This Row],[Horodatage]],2)</f>
        <v>6</v>
      </c>
      <c r="D854" s="3">
        <f>INT(MOD(Tableau2[[#This Row],[Horodatage]],1)*24)</f>
        <v>14</v>
      </c>
      <c r="E854">
        <f>SUM(B$2:B854)</f>
        <v>15</v>
      </c>
    </row>
    <row r="855" spans="1:5" x14ac:dyDescent="0.35">
      <c r="A855" s="6">
        <v>41006.599305555559</v>
      </c>
      <c r="B855" s="3">
        <v>-1</v>
      </c>
      <c r="C855" s="3">
        <f>WEEKDAY(Tableau2[[#This Row],[Horodatage]],2)</f>
        <v>6</v>
      </c>
      <c r="D855" s="3">
        <f>INT(MOD(Tableau2[[#This Row],[Horodatage]],1)*24)</f>
        <v>14</v>
      </c>
      <c r="E855">
        <f>SUM(B$2:B855)</f>
        <v>14</v>
      </c>
    </row>
    <row r="856" spans="1:5" x14ac:dyDescent="0.35">
      <c r="A856" s="4">
        <v>41006.601388888892</v>
      </c>
      <c r="B856" s="3">
        <v>1</v>
      </c>
      <c r="C856" s="3">
        <f>WEEKDAY(Tableau2[[#This Row],[Horodatage]],2)</f>
        <v>6</v>
      </c>
      <c r="D856" s="3">
        <f>INT(MOD(Tableau2[[#This Row],[Horodatage]],1)*24)</f>
        <v>14</v>
      </c>
      <c r="E856">
        <f>SUM(B$2:B856)</f>
        <v>15</v>
      </c>
    </row>
    <row r="857" spans="1:5" x14ac:dyDescent="0.35">
      <c r="A857" s="6">
        <v>41006.602083333331</v>
      </c>
      <c r="B857" s="3">
        <v>-1</v>
      </c>
      <c r="C857" s="3">
        <f>WEEKDAY(Tableau2[[#This Row],[Horodatage]],2)</f>
        <v>6</v>
      </c>
      <c r="D857" s="3">
        <f>INT(MOD(Tableau2[[#This Row],[Horodatage]],1)*24)</f>
        <v>14</v>
      </c>
      <c r="E857">
        <f>SUM(B$2:B857)</f>
        <v>14</v>
      </c>
    </row>
    <row r="858" spans="1:5" x14ac:dyDescent="0.35">
      <c r="A858" s="6">
        <v>41006.613888888889</v>
      </c>
      <c r="B858" s="3">
        <v>-1</v>
      </c>
      <c r="C858" s="3">
        <f>WEEKDAY(Tableau2[[#This Row],[Horodatage]],2)</f>
        <v>6</v>
      </c>
      <c r="D858" s="3">
        <f>INT(MOD(Tableau2[[#This Row],[Horodatage]],1)*24)</f>
        <v>14</v>
      </c>
      <c r="E858">
        <f>SUM(B$2:B858)</f>
        <v>13</v>
      </c>
    </row>
    <row r="859" spans="1:5" x14ac:dyDescent="0.35">
      <c r="A859" s="4">
        <v>41006.615277777775</v>
      </c>
      <c r="B859" s="3">
        <v>1</v>
      </c>
      <c r="C859" s="3">
        <f>WEEKDAY(Tableau2[[#This Row],[Horodatage]],2)</f>
        <v>6</v>
      </c>
      <c r="D859" s="3">
        <f>INT(MOD(Tableau2[[#This Row],[Horodatage]],1)*24)</f>
        <v>14</v>
      </c>
      <c r="E859">
        <f>SUM(B$2:B859)</f>
        <v>14</v>
      </c>
    </row>
    <row r="860" spans="1:5" x14ac:dyDescent="0.35">
      <c r="A860" s="6">
        <v>41006.619444444441</v>
      </c>
      <c r="B860" s="3">
        <v>-1</v>
      </c>
      <c r="C860" s="3">
        <f>WEEKDAY(Tableau2[[#This Row],[Horodatage]],2)</f>
        <v>6</v>
      </c>
      <c r="D860" s="3">
        <f>INT(MOD(Tableau2[[#This Row],[Horodatage]],1)*24)</f>
        <v>14</v>
      </c>
      <c r="E860">
        <f>SUM(B$2:B860)</f>
        <v>13</v>
      </c>
    </row>
    <row r="861" spans="1:5" x14ac:dyDescent="0.35">
      <c r="A861" s="4">
        <v>41006.62222222222</v>
      </c>
      <c r="B861" s="3">
        <v>1</v>
      </c>
      <c r="C861" s="3">
        <f>WEEKDAY(Tableau2[[#This Row],[Horodatage]],2)</f>
        <v>6</v>
      </c>
      <c r="D861" s="3">
        <f>INT(MOD(Tableau2[[#This Row],[Horodatage]],1)*24)</f>
        <v>14</v>
      </c>
      <c r="E861">
        <f>SUM(B$2:B861)</f>
        <v>14</v>
      </c>
    </row>
    <row r="862" spans="1:5" x14ac:dyDescent="0.35">
      <c r="A862" s="6">
        <v>41006.62222222222</v>
      </c>
      <c r="B862" s="3">
        <v>-1</v>
      </c>
      <c r="C862" s="3">
        <f>WEEKDAY(Tableau2[[#This Row],[Horodatage]],2)</f>
        <v>6</v>
      </c>
      <c r="D862" s="3">
        <f>INT(MOD(Tableau2[[#This Row],[Horodatage]],1)*24)</f>
        <v>14</v>
      </c>
      <c r="E862">
        <f>SUM(B$2:B862)</f>
        <v>13</v>
      </c>
    </row>
    <row r="863" spans="1:5" x14ac:dyDescent="0.35">
      <c r="A863" s="4">
        <v>41006.629166666666</v>
      </c>
      <c r="B863" s="3">
        <v>1</v>
      </c>
      <c r="C863" s="3">
        <f>WEEKDAY(Tableau2[[#This Row],[Horodatage]],2)</f>
        <v>6</v>
      </c>
      <c r="D863" s="3">
        <f>INT(MOD(Tableau2[[#This Row],[Horodatage]],1)*24)</f>
        <v>15</v>
      </c>
      <c r="E863">
        <f>SUM(B$2:B863)</f>
        <v>14</v>
      </c>
    </row>
    <row r="864" spans="1:5" x14ac:dyDescent="0.35">
      <c r="A864" s="6">
        <v>41006.629166666666</v>
      </c>
      <c r="B864" s="3">
        <v>-1</v>
      </c>
      <c r="C864" s="3">
        <f>WEEKDAY(Tableau2[[#This Row],[Horodatage]],2)</f>
        <v>6</v>
      </c>
      <c r="D864" s="3">
        <f>INT(MOD(Tableau2[[#This Row],[Horodatage]],1)*24)</f>
        <v>15</v>
      </c>
      <c r="E864">
        <f>SUM(B$2:B864)</f>
        <v>13</v>
      </c>
    </row>
    <row r="865" spans="1:5" x14ac:dyDescent="0.35">
      <c r="A865" s="4">
        <v>41006.629861111112</v>
      </c>
      <c r="B865" s="3">
        <v>1</v>
      </c>
      <c r="C865" s="3">
        <f>WEEKDAY(Tableau2[[#This Row],[Horodatage]],2)</f>
        <v>6</v>
      </c>
      <c r="D865" s="3">
        <f>INT(MOD(Tableau2[[#This Row],[Horodatage]],1)*24)</f>
        <v>15</v>
      </c>
      <c r="E865">
        <f>SUM(B$2:B865)</f>
        <v>14</v>
      </c>
    </row>
    <row r="866" spans="1:5" x14ac:dyDescent="0.35">
      <c r="A866" s="6">
        <v>41006.646527777775</v>
      </c>
      <c r="B866" s="3">
        <v>-1</v>
      </c>
      <c r="C866" s="3">
        <f>WEEKDAY(Tableau2[[#This Row],[Horodatage]],2)</f>
        <v>6</v>
      </c>
      <c r="D866" s="3">
        <f>INT(MOD(Tableau2[[#This Row],[Horodatage]],1)*24)</f>
        <v>15</v>
      </c>
      <c r="E866">
        <f>SUM(B$2:B866)</f>
        <v>13</v>
      </c>
    </row>
    <row r="867" spans="1:5" x14ac:dyDescent="0.35">
      <c r="A867" s="6">
        <v>41006.647916666669</v>
      </c>
      <c r="B867" s="3">
        <v>-1</v>
      </c>
      <c r="C867" s="3">
        <f>WEEKDAY(Tableau2[[#This Row],[Horodatage]],2)</f>
        <v>6</v>
      </c>
      <c r="D867" s="3">
        <f>INT(MOD(Tableau2[[#This Row],[Horodatage]],1)*24)</f>
        <v>15</v>
      </c>
      <c r="E867">
        <f>SUM(B$2:B867)</f>
        <v>12</v>
      </c>
    </row>
    <row r="868" spans="1:5" x14ac:dyDescent="0.35">
      <c r="A868" s="6">
        <v>41006.649305555555</v>
      </c>
      <c r="B868" s="3">
        <v>-1</v>
      </c>
      <c r="C868" s="3">
        <f>WEEKDAY(Tableau2[[#This Row],[Horodatage]],2)</f>
        <v>6</v>
      </c>
      <c r="D868" s="3">
        <f>INT(MOD(Tableau2[[#This Row],[Horodatage]],1)*24)</f>
        <v>15</v>
      </c>
      <c r="E868">
        <f>SUM(B$2:B868)</f>
        <v>11</v>
      </c>
    </row>
    <row r="869" spans="1:5" x14ac:dyDescent="0.35">
      <c r="A869" s="4">
        <v>41006.655555555553</v>
      </c>
      <c r="B869" s="3">
        <v>1</v>
      </c>
      <c r="C869" s="3">
        <f>WEEKDAY(Tableau2[[#This Row],[Horodatage]],2)</f>
        <v>6</v>
      </c>
      <c r="D869" s="3">
        <f>INT(MOD(Tableau2[[#This Row],[Horodatage]],1)*24)</f>
        <v>15</v>
      </c>
      <c r="E869">
        <f>SUM(B$2:B869)</f>
        <v>12</v>
      </c>
    </row>
    <row r="870" spans="1:5" x14ac:dyDescent="0.35">
      <c r="A870" s="4">
        <v>41006.662499999999</v>
      </c>
      <c r="B870" s="3">
        <v>1</v>
      </c>
      <c r="C870" s="3">
        <f>WEEKDAY(Tableau2[[#This Row],[Horodatage]],2)</f>
        <v>6</v>
      </c>
      <c r="D870" s="3">
        <f>INT(MOD(Tableau2[[#This Row],[Horodatage]],1)*24)</f>
        <v>15</v>
      </c>
      <c r="E870">
        <f>SUM(B$2:B870)</f>
        <v>13</v>
      </c>
    </row>
    <row r="871" spans="1:5" x14ac:dyDescent="0.35">
      <c r="A871" s="4">
        <v>41006.675000000003</v>
      </c>
      <c r="B871" s="3">
        <v>1</v>
      </c>
      <c r="C871" s="3">
        <f>WEEKDAY(Tableau2[[#This Row],[Horodatage]],2)</f>
        <v>6</v>
      </c>
      <c r="D871" s="3">
        <f>INT(MOD(Tableau2[[#This Row],[Horodatage]],1)*24)</f>
        <v>16</v>
      </c>
      <c r="E871">
        <f>SUM(B$2:B871)</f>
        <v>14</v>
      </c>
    </row>
    <row r="872" spans="1:5" x14ac:dyDescent="0.35">
      <c r="A872" s="4">
        <v>41006.677777777775</v>
      </c>
      <c r="B872" s="3">
        <v>1</v>
      </c>
      <c r="C872" s="3">
        <f>WEEKDAY(Tableau2[[#This Row],[Horodatage]],2)</f>
        <v>6</v>
      </c>
      <c r="D872" s="3">
        <f>INT(MOD(Tableau2[[#This Row],[Horodatage]],1)*24)</f>
        <v>16</v>
      </c>
      <c r="E872">
        <f>SUM(B$2:B872)</f>
        <v>15</v>
      </c>
    </row>
    <row r="873" spans="1:5" x14ac:dyDescent="0.35">
      <c r="A873" s="4">
        <v>41006.685416666667</v>
      </c>
      <c r="B873" s="3">
        <v>1</v>
      </c>
      <c r="C873" s="3">
        <f>WEEKDAY(Tableau2[[#This Row],[Horodatage]],2)</f>
        <v>6</v>
      </c>
      <c r="D873" s="3">
        <f>INT(MOD(Tableau2[[#This Row],[Horodatage]],1)*24)</f>
        <v>16</v>
      </c>
      <c r="E873">
        <f>SUM(B$2:B873)</f>
        <v>16</v>
      </c>
    </row>
    <row r="874" spans="1:5" x14ac:dyDescent="0.35">
      <c r="A874" s="6">
        <v>41006.695138888892</v>
      </c>
      <c r="B874" s="3">
        <v>-1</v>
      </c>
      <c r="C874" s="3">
        <f>WEEKDAY(Tableau2[[#This Row],[Horodatage]],2)</f>
        <v>6</v>
      </c>
      <c r="D874" s="3">
        <f>INT(MOD(Tableau2[[#This Row],[Horodatage]],1)*24)</f>
        <v>16</v>
      </c>
      <c r="E874">
        <f>SUM(B$2:B874)</f>
        <v>15</v>
      </c>
    </row>
    <row r="875" spans="1:5" x14ac:dyDescent="0.35">
      <c r="A875" s="6">
        <v>41006.707638888889</v>
      </c>
      <c r="B875" s="3">
        <v>-1</v>
      </c>
      <c r="C875" s="3">
        <f>WEEKDAY(Tableau2[[#This Row],[Horodatage]],2)</f>
        <v>6</v>
      </c>
      <c r="D875" s="3">
        <f>INT(MOD(Tableau2[[#This Row],[Horodatage]],1)*24)</f>
        <v>16</v>
      </c>
      <c r="E875">
        <f>SUM(B$2:B875)</f>
        <v>14</v>
      </c>
    </row>
    <row r="876" spans="1:5" x14ac:dyDescent="0.35">
      <c r="A876" s="6">
        <v>41006.710416666669</v>
      </c>
      <c r="B876" s="3">
        <v>-1</v>
      </c>
      <c r="C876" s="3">
        <f>WEEKDAY(Tableau2[[#This Row],[Horodatage]],2)</f>
        <v>6</v>
      </c>
      <c r="D876" s="3">
        <f>INT(MOD(Tableau2[[#This Row],[Horodatage]],1)*24)</f>
        <v>17</v>
      </c>
      <c r="E876">
        <f>SUM(B$2:B876)</f>
        <v>13</v>
      </c>
    </row>
    <row r="877" spans="1:5" x14ac:dyDescent="0.35">
      <c r="A877" s="6">
        <v>41006.713194444441</v>
      </c>
      <c r="B877" s="3">
        <v>-1</v>
      </c>
      <c r="C877" s="3">
        <f>WEEKDAY(Tableau2[[#This Row],[Horodatage]],2)</f>
        <v>6</v>
      </c>
      <c r="D877" s="3">
        <f>INT(MOD(Tableau2[[#This Row],[Horodatage]],1)*24)</f>
        <v>17</v>
      </c>
      <c r="E877">
        <f>SUM(B$2:B877)</f>
        <v>12</v>
      </c>
    </row>
    <row r="878" spans="1:5" x14ac:dyDescent="0.35">
      <c r="A878" s="6">
        <v>41006.714583333334</v>
      </c>
      <c r="B878" s="3">
        <v>-1</v>
      </c>
      <c r="C878" s="3">
        <f>WEEKDAY(Tableau2[[#This Row],[Horodatage]],2)</f>
        <v>6</v>
      </c>
      <c r="D878" s="3">
        <f>INT(MOD(Tableau2[[#This Row],[Horodatage]],1)*24)</f>
        <v>17</v>
      </c>
      <c r="E878">
        <f>SUM(B$2:B878)</f>
        <v>11</v>
      </c>
    </row>
    <row r="879" spans="1:5" x14ac:dyDescent="0.35">
      <c r="A879" s="6">
        <v>41006.716666666667</v>
      </c>
      <c r="B879" s="3">
        <v>-1</v>
      </c>
      <c r="C879" s="3">
        <f>WEEKDAY(Tableau2[[#This Row],[Horodatage]],2)</f>
        <v>6</v>
      </c>
      <c r="D879" s="3">
        <f>INT(MOD(Tableau2[[#This Row],[Horodatage]],1)*24)</f>
        <v>17</v>
      </c>
      <c r="E879">
        <f>SUM(B$2:B879)</f>
        <v>10</v>
      </c>
    </row>
    <row r="880" spans="1:5" x14ac:dyDescent="0.35">
      <c r="A880" s="4">
        <v>41006.717361111114</v>
      </c>
      <c r="B880" s="3">
        <v>1</v>
      </c>
      <c r="C880" s="3">
        <f>WEEKDAY(Tableau2[[#This Row],[Horodatage]],2)</f>
        <v>6</v>
      </c>
      <c r="D880" s="3">
        <f>INT(MOD(Tableau2[[#This Row],[Horodatage]],1)*24)</f>
        <v>17</v>
      </c>
      <c r="E880">
        <f>SUM(B$2:B880)</f>
        <v>11</v>
      </c>
    </row>
    <row r="881" spans="1:5" x14ac:dyDescent="0.35">
      <c r="A881" s="6">
        <v>41006.72152777778</v>
      </c>
      <c r="B881" s="3">
        <v>-1</v>
      </c>
      <c r="C881" s="3">
        <f>WEEKDAY(Tableau2[[#This Row],[Horodatage]],2)</f>
        <v>6</v>
      </c>
      <c r="D881" s="3">
        <f>INT(MOD(Tableau2[[#This Row],[Horodatage]],1)*24)</f>
        <v>17</v>
      </c>
      <c r="E881">
        <f>SUM(B$2:B881)</f>
        <v>10</v>
      </c>
    </row>
    <row r="882" spans="1:5" x14ac:dyDescent="0.35">
      <c r="A882" s="4">
        <v>41006.725694444445</v>
      </c>
      <c r="B882" s="3">
        <v>1</v>
      </c>
      <c r="C882" s="3">
        <f>WEEKDAY(Tableau2[[#This Row],[Horodatage]],2)</f>
        <v>6</v>
      </c>
      <c r="D882" s="3">
        <f>INT(MOD(Tableau2[[#This Row],[Horodatage]],1)*24)</f>
        <v>17</v>
      </c>
      <c r="E882">
        <f>SUM(B$2:B882)</f>
        <v>11</v>
      </c>
    </row>
    <row r="883" spans="1:5" x14ac:dyDescent="0.35">
      <c r="A883" s="6">
        <v>41006.731944444444</v>
      </c>
      <c r="B883" s="3">
        <v>-1</v>
      </c>
      <c r="C883" s="3">
        <f>WEEKDAY(Tableau2[[#This Row],[Horodatage]],2)</f>
        <v>6</v>
      </c>
      <c r="D883" s="3">
        <f>INT(MOD(Tableau2[[#This Row],[Horodatage]],1)*24)</f>
        <v>17</v>
      </c>
      <c r="E883">
        <f>SUM(B$2:B883)</f>
        <v>10</v>
      </c>
    </row>
    <row r="884" spans="1:5" x14ac:dyDescent="0.35">
      <c r="A884" s="4">
        <v>41006.737500000003</v>
      </c>
      <c r="B884" s="3">
        <v>1</v>
      </c>
      <c r="C884" s="3">
        <f>WEEKDAY(Tableau2[[#This Row],[Horodatage]],2)</f>
        <v>6</v>
      </c>
      <c r="D884" s="3">
        <f>INT(MOD(Tableau2[[#This Row],[Horodatage]],1)*24)</f>
        <v>17</v>
      </c>
      <c r="E884">
        <f>SUM(B$2:B884)</f>
        <v>11</v>
      </c>
    </row>
    <row r="885" spans="1:5" x14ac:dyDescent="0.35">
      <c r="A885" s="4">
        <v>41006.743750000001</v>
      </c>
      <c r="B885" s="3">
        <v>1</v>
      </c>
      <c r="C885" s="3">
        <f>WEEKDAY(Tableau2[[#This Row],[Horodatage]],2)</f>
        <v>6</v>
      </c>
      <c r="D885" s="3">
        <f>INT(MOD(Tableau2[[#This Row],[Horodatage]],1)*24)</f>
        <v>17</v>
      </c>
      <c r="E885">
        <f>SUM(B$2:B885)</f>
        <v>12</v>
      </c>
    </row>
    <row r="886" spans="1:5" x14ac:dyDescent="0.35">
      <c r="A886" s="4">
        <v>41006.751388888886</v>
      </c>
      <c r="B886" s="3">
        <v>1</v>
      </c>
      <c r="C886" s="3">
        <f>WEEKDAY(Tableau2[[#This Row],[Horodatage]],2)</f>
        <v>6</v>
      </c>
      <c r="D886" s="3">
        <f>INT(MOD(Tableau2[[#This Row],[Horodatage]],1)*24)</f>
        <v>18</v>
      </c>
      <c r="E886">
        <f>SUM(B$2:B886)</f>
        <v>13</v>
      </c>
    </row>
    <row r="887" spans="1:5" x14ac:dyDescent="0.35">
      <c r="A887" s="6">
        <v>41006.756249999999</v>
      </c>
      <c r="B887" s="3">
        <v>-1</v>
      </c>
      <c r="C887" s="3">
        <f>WEEKDAY(Tableau2[[#This Row],[Horodatage]],2)</f>
        <v>6</v>
      </c>
      <c r="D887" s="3">
        <f>INT(MOD(Tableau2[[#This Row],[Horodatage]],1)*24)</f>
        <v>18</v>
      </c>
      <c r="E887">
        <f>SUM(B$2:B887)</f>
        <v>12</v>
      </c>
    </row>
    <row r="888" spans="1:5" x14ac:dyDescent="0.35">
      <c r="A888" s="4">
        <v>41006.760416666664</v>
      </c>
      <c r="B888" s="3">
        <v>1</v>
      </c>
      <c r="C888" s="3">
        <f>WEEKDAY(Tableau2[[#This Row],[Horodatage]],2)</f>
        <v>6</v>
      </c>
      <c r="D888" s="3">
        <f>INT(MOD(Tableau2[[#This Row],[Horodatage]],1)*24)</f>
        <v>18</v>
      </c>
      <c r="E888">
        <f>SUM(B$2:B888)</f>
        <v>13</v>
      </c>
    </row>
    <row r="889" spans="1:5" x14ac:dyDescent="0.35">
      <c r="A889" s="6">
        <v>41006.767361111109</v>
      </c>
      <c r="B889" s="3">
        <v>-1</v>
      </c>
      <c r="C889" s="3">
        <f>WEEKDAY(Tableau2[[#This Row],[Horodatage]],2)</f>
        <v>6</v>
      </c>
      <c r="D889" s="3">
        <f>INT(MOD(Tableau2[[#This Row],[Horodatage]],1)*24)</f>
        <v>18</v>
      </c>
      <c r="E889">
        <f>SUM(B$2:B889)</f>
        <v>12</v>
      </c>
    </row>
    <row r="890" spans="1:5" x14ac:dyDescent="0.35">
      <c r="A890" s="4">
        <v>41006.768055555556</v>
      </c>
      <c r="B890" s="3">
        <v>1</v>
      </c>
      <c r="C890" s="3">
        <f>WEEKDAY(Tableau2[[#This Row],[Horodatage]],2)</f>
        <v>6</v>
      </c>
      <c r="D890" s="3">
        <f>INT(MOD(Tableau2[[#This Row],[Horodatage]],1)*24)</f>
        <v>18</v>
      </c>
      <c r="E890">
        <f>SUM(B$2:B890)</f>
        <v>13</v>
      </c>
    </row>
    <row r="891" spans="1:5" x14ac:dyDescent="0.35">
      <c r="A891" s="6">
        <v>41006.774305555555</v>
      </c>
      <c r="B891" s="3">
        <v>-1</v>
      </c>
      <c r="C891" s="3">
        <f>WEEKDAY(Tableau2[[#This Row],[Horodatage]],2)</f>
        <v>6</v>
      </c>
      <c r="D891" s="3">
        <f>INT(MOD(Tableau2[[#This Row],[Horodatage]],1)*24)</f>
        <v>18</v>
      </c>
      <c r="E891">
        <f>SUM(B$2:B891)</f>
        <v>12</v>
      </c>
    </row>
    <row r="892" spans="1:5" x14ac:dyDescent="0.35">
      <c r="A892" s="6">
        <v>41006.777777777781</v>
      </c>
      <c r="B892" s="3">
        <v>-1</v>
      </c>
      <c r="C892" s="3">
        <f>WEEKDAY(Tableau2[[#This Row],[Horodatage]],2)</f>
        <v>6</v>
      </c>
      <c r="D892" s="3">
        <f>INT(MOD(Tableau2[[#This Row],[Horodatage]],1)*24)</f>
        <v>18</v>
      </c>
      <c r="E892">
        <f>SUM(B$2:B892)</f>
        <v>11</v>
      </c>
    </row>
    <row r="893" spans="1:5" x14ac:dyDescent="0.35">
      <c r="A893" s="4">
        <v>41006.77847222222</v>
      </c>
      <c r="B893" s="3">
        <v>1</v>
      </c>
      <c r="C893" s="3">
        <f>WEEKDAY(Tableau2[[#This Row],[Horodatage]],2)</f>
        <v>6</v>
      </c>
      <c r="D893" s="3">
        <f>INT(MOD(Tableau2[[#This Row],[Horodatage]],1)*24)</f>
        <v>18</v>
      </c>
      <c r="E893">
        <f>SUM(B$2:B893)</f>
        <v>12</v>
      </c>
    </row>
    <row r="894" spans="1:5" x14ac:dyDescent="0.35">
      <c r="A894" s="4">
        <v>41006.780555555553</v>
      </c>
      <c r="B894" s="3">
        <v>1</v>
      </c>
      <c r="C894" s="3">
        <f>WEEKDAY(Tableau2[[#This Row],[Horodatage]],2)</f>
        <v>6</v>
      </c>
      <c r="D894" s="3">
        <f>INT(MOD(Tableau2[[#This Row],[Horodatage]],1)*24)</f>
        <v>18</v>
      </c>
      <c r="E894">
        <f>SUM(B$2:B894)</f>
        <v>13</v>
      </c>
    </row>
    <row r="895" spans="1:5" x14ac:dyDescent="0.35">
      <c r="A895" s="4">
        <v>41006.786805555559</v>
      </c>
      <c r="B895" s="3">
        <v>1</v>
      </c>
      <c r="C895" s="3">
        <f>WEEKDAY(Tableau2[[#This Row],[Horodatage]],2)</f>
        <v>6</v>
      </c>
      <c r="D895" s="3">
        <f>INT(MOD(Tableau2[[#This Row],[Horodatage]],1)*24)</f>
        <v>18</v>
      </c>
      <c r="E895">
        <f>SUM(B$2:B895)</f>
        <v>14</v>
      </c>
    </row>
    <row r="896" spans="1:5" x14ac:dyDescent="0.35">
      <c r="A896" s="6">
        <v>41006.786805555559</v>
      </c>
      <c r="B896" s="3">
        <v>-1</v>
      </c>
      <c r="C896" s="3">
        <f>WEEKDAY(Tableau2[[#This Row],[Horodatage]],2)</f>
        <v>6</v>
      </c>
      <c r="D896" s="3">
        <f>INT(MOD(Tableau2[[#This Row],[Horodatage]],1)*24)</f>
        <v>18</v>
      </c>
      <c r="E896">
        <f>SUM(B$2:B896)</f>
        <v>13</v>
      </c>
    </row>
    <row r="897" spans="1:5" x14ac:dyDescent="0.35">
      <c r="A897" s="6">
        <v>41006.793749999997</v>
      </c>
      <c r="B897" s="3">
        <v>-1</v>
      </c>
      <c r="C897" s="3">
        <f>WEEKDAY(Tableau2[[#This Row],[Horodatage]],2)</f>
        <v>6</v>
      </c>
      <c r="D897" s="3">
        <f>INT(MOD(Tableau2[[#This Row],[Horodatage]],1)*24)</f>
        <v>19</v>
      </c>
      <c r="E897">
        <f>SUM(B$2:B897)</f>
        <v>12</v>
      </c>
    </row>
    <row r="898" spans="1:5" x14ac:dyDescent="0.35">
      <c r="A898" s="4">
        <v>41006.798611111109</v>
      </c>
      <c r="B898" s="3">
        <v>1</v>
      </c>
      <c r="C898" s="3">
        <f>WEEKDAY(Tableau2[[#This Row],[Horodatage]],2)</f>
        <v>6</v>
      </c>
      <c r="D898" s="3">
        <f>INT(MOD(Tableau2[[#This Row],[Horodatage]],1)*24)</f>
        <v>19</v>
      </c>
      <c r="E898">
        <f>SUM(B$2:B898)</f>
        <v>13</v>
      </c>
    </row>
    <row r="899" spans="1:5" x14ac:dyDescent="0.35">
      <c r="A899" s="6">
        <v>41006.799305555556</v>
      </c>
      <c r="B899" s="3">
        <v>-1</v>
      </c>
      <c r="C899" s="3">
        <f>WEEKDAY(Tableau2[[#This Row],[Horodatage]],2)</f>
        <v>6</v>
      </c>
      <c r="D899" s="3">
        <f>INT(MOD(Tableau2[[#This Row],[Horodatage]],1)*24)</f>
        <v>19</v>
      </c>
      <c r="E899">
        <f>SUM(B$2:B899)</f>
        <v>12</v>
      </c>
    </row>
    <row r="900" spans="1:5" x14ac:dyDescent="0.35">
      <c r="A900" s="4">
        <v>41006.805555555555</v>
      </c>
      <c r="B900" s="3">
        <v>1</v>
      </c>
      <c r="C900" s="3">
        <f>WEEKDAY(Tableau2[[#This Row],[Horodatage]],2)</f>
        <v>6</v>
      </c>
      <c r="D900" s="3">
        <f>INT(MOD(Tableau2[[#This Row],[Horodatage]],1)*24)</f>
        <v>19</v>
      </c>
      <c r="E900">
        <f>SUM(B$2:B900)</f>
        <v>13</v>
      </c>
    </row>
    <row r="901" spans="1:5" x14ac:dyDescent="0.35">
      <c r="A901" s="4">
        <v>41006.811805555553</v>
      </c>
      <c r="B901" s="3">
        <v>1</v>
      </c>
      <c r="C901" s="3">
        <f>WEEKDAY(Tableau2[[#This Row],[Horodatage]],2)</f>
        <v>6</v>
      </c>
      <c r="D901" s="3">
        <f>INT(MOD(Tableau2[[#This Row],[Horodatage]],1)*24)</f>
        <v>19</v>
      </c>
      <c r="E901">
        <f>SUM(B$2:B901)</f>
        <v>14</v>
      </c>
    </row>
    <row r="902" spans="1:5" x14ac:dyDescent="0.35">
      <c r="A902" s="4">
        <v>41006.817361111112</v>
      </c>
      <c r="B902" s="3">
        <v>1</v>
      </c>
      <c r="C902" s="3">
        <f>WEEKDAY(Tableau2[[#This Row],[Horodatage]],2)</f>
        <v>6</v>
      </c>
      <c r="D902" s="3">
        <f>INT(MOD(Tableau2[[#This Row],[Horodatage]],1)*24)</f>
        <v>19</v>
      </c>
      <c r="E902">
        <f>SUM(B$2:B902)</f>
        <v>15</v>
      </c>
    </row>
    <row r="903" spans="1:5" x14ac:dyDescent="0.35">
      <c r="A903" s="6">
        <v>41006.818055555559</v>
      </c>
      <c r="B903" s="3">
        <v>-1</v>
      </c>
      <c r="C903" s="3">
        <f>WEEKDAY(Tableau2[[#This Row],[Horodatage]],2)</f>
        <v>6</v>
      </c>
      <c r="D903" s="3">
        <f>INT(MOD(Tableau2[[#This Row],[Horodatage]],1)*24)</f>
        <v>19</v>
      </c>
      <c r="E903">
        <f>SUM(B$2:B903)</f>
        <v>14</v>
      </c>
    </row>
    <row r="904" spans="1:5" x14ac:dyDescent="0.35">
      <c r="A904" s="6">
        <v>41006.818749999999</v>
      </c>
      <c r="B904" s="3">
        <v>-1</v>
      </c>
      <c r="C904" s="3">
        <f>WEEKDAY(Tableau2[[#This Row],[Horodatage]],2)</f>
        <v>6</v>
      </c>
      <c r="D904" s="3">
        <f>INT(MOD(Tableau2[[#This Row],[Horodatage]],1)*24)</f>
        <v>19</v>
      </c>
      <c r="E904">
        <f>SUM(B$2:B904)</f>
        <v>13</v>
      </c>
    </row>
    <row r="905" spans="1:5" x14ac:dyDescent="0.35">
      <c r="A905" s="6">
        <v>41006.821527777778</v>
      </c>
      <c r="B905" s="3">
        <v>-1</v>
      </c>
      <c r="C905" s="3">
        <f>WEEKDAY(Tableau2[[#This Row],[Horodatage]],2)</f>
        <v>6</v>
      </c>
      <c r="D905" s="3">
        <f>INT(MOD(Tableau2[[#This Row],[Horodatage]],1)*24)</f>
        <v>19</v>
      </c>
      <c r="E905">
        <f>SUM(B$2:B905)</f>
        <v>12</v>
      </c>
    </row>
    <row r="906" spans="1:5" x14ac:dyDescent="0.35">
      <c r="A906" s="6">
        <v>41006.82916666667</v>
      </c>
      <c r="B906" s="3">
        <v>-1</v>
      </c>
      <c r="C906" s="3">
        <f>WEEKDAY(Tableau2[[#This Row],[Horodatage]],2)</f>
        <v>6</v>
      </c>
      <c r="D906" s="3">
        <f>INT(MOD(Tableau2[[#This Row],[Horodatage]],1)*24)</f>
        <v>19</v>
      </c>
      <c r="E906">
        <f>SUM(B$2:B906)</f>
        <v>11</v>
      </c>
    </row>
    <row r="907" spans="1:5" x14ac:dyDescent="0.35">
      <c r="A907" s="6">
        <v>41006.831250000003</v>
      </c>
      <c r="B907" s="3">
        <v>-1</v>
      </c>
      <c r="C907" s="3">
        <f>WEEKDAY(Tableau2[[#This Row],[Horodatage]],2)</f>
        <v>6</v>
      </c>
      <c r="D907" s="3">
        <f>INT(MOD(Tableau2[[#This Row],[Horodatage]],1)*24)</f>
        <v>19</v>
      </c>
      <c r="E907">
        <f>SUM(B$2:B907)</f>
        <v>10</v>
      </c>
    </row>
    <row r="908" spans="1:5" x14ac:dyDescent="0.35">
      <c r="A908" s="4">
        <v>41006.854861111111</v>
      </c>
      <c r="B908" s="3">
        <v>1</v>
      </c>
      <c r="C908" s="3">
        <f>WEEKDAY(Tableau2[[#This Row],[Horodatage]],2)</f>
        <v>6</v>
      </c>
      <c r="D908" s="3">
        <f>INT(MOD(Tableau2[[#This Row],[Horodatage]],1)*24)</f>
        <v>20</v>
      </c>
      <c r="E908">
        <f>SUM(B$2:B908)</f>
        <v>11</v>
      </c>
    </row>
    <row r="909" spans="1:5" x14ac:dyDescent="0.35">
      <c r="A909" s="6">
        <v>41006.86041666667</v>
      </c>
      <c r="B909" s="3">
        <v>-1</v>
      </c>
      <c r="C909" s="3">
        <f>WEEKDAY(Tableau2[[#This Row],[Horodatage]],2)</f>
        <v>6</v>
      </c>
      <c r="D909" s="3">
        <f>INT(MOD(Tableau2[[#This Row],[Horodatage]],1)*24)</f>
        <v>20</v>
      </c>
      <c r="E909">
        <f>SUM(B$2:B909)</f>
        <v>10</v>
      </c>
    </row>
    <row r="910" spans="1:5" x14ac:dyDescent="0.35">
      <c r="A910" s="4">
        <v>41006.861805555556</v>
      </c>
      <c r="B910" s="3">
        <v>1</v>
      </c>
      <c r="C910" s="3">
        <f>WEEKDAY(Tableau2[[#This Row],[Horodatage]],2)</f>
        <v>6</v>
      </c>
      <c r="D910" s="3">
        <f>INT(MOD(Tableau2[[#This Row],[Horodatage]],1)*24)</f>
        <v>20</v>
      </c>
      <c r="E910">
        <f>SUM(B$2:B910)</f>
        <v>11</v>
      </c>
    </row>
    <row r="911" spans="1:5" x14ac:dyDescent="0.35">
      <c r="A911" s="4">
        <v>41006.864583333336</v>
      </c>
      <c r="B911" s="3">
        <v>1</v>
      </c>
      <c r="C911" s="3">
        <f>WEEKDAY(Tableau2[[#This Row],[Horodatage]],2)</f>
        <v>6</v>
      </c>
      <c r="D911" s="3">
        <f>INT(MOD(Tableau2[[#This Row],[Horodatage]],1)*24)</f>
        <v>20</v>
      </c>
      <c r="E911">
        <f>SUM(B$2:B911)</f>
        <v>12</v>
      </c>
    </row>
    <row r="912" spans="1:5" x14ac:dyDescent="0.35">
      <c r="A912" s="6">
        <v>41006.866666666669</v>
      </c>
      <c r="B912" s="3">
        <v>-1</v>
      </c>
      <c r="C912" s="3">
        <f>WEEKDAY(Tableau2[[#This Row],[Horodatage]],2)</f>
        <v>6</v>
      </c>
      <c r="D912" s="3">
        <f>INT(MOD(Tableau2[[#This Row],[Horodatage]],1)*24)</f>
        <v>20</v>
      </c>
      <c r="E912">
        <f>SUM(B$2:B912)</f>
        <v>11</v>
      </c>
    </row>
    <row r="913" spans="1:5" x14ac:dyDescent="0.35">
      <c r="A913" s="4">
        <v>41006.868055555555</v>
      </c>
      <c r="B913" s="3">
        <v>1</v>
      </c>
      <c r="C913" s="3">
        <f>WEEKDAY(Tableau2[[#This Row],[Horodatage]],2)</f>
        <v>6</v>
      </c>
      <c r="D913" s="3">
        <f>INT(MOD(Tableau2[[#This Row],[Horodatage]],1)*24)</f>
        <v>20</v>
      </c>
      <c r="E913">
        <f>SUM(B$2:B913)</f>
        <v>12</v>
      </c>
    </row>
    <row r="914" spans="1:5" x14ac:dyDescent="0.35">
      <c r="A914" s="4">
        <v>41006.881249999999</v>
      </c>
      <c r="B914" s="3">
        <v>1</v>
      </c>
      <c r="C914" s="3">
        <f>WEEKDAY(Tableau2[[#This Row],[Horodatage]],2)</f>
        <v>6</v>
      </c>
      <c r="D914" s="3">
        <f>INT(MOD(Tableau2[[#This Row],[Horodatage]],1)*24)</f>
        <v>21</v>
      </c>
      <c r="E914">
        <f>SUM(B$2:B914)</f>
        <v>13</v>
      </c>
    </row>
    <row r="915" spans="1:5" x14ac:dyDescent="0.35">
      <c r="A915" s="4">
        <v>41006.888194444444</v>
      </c>
      <c r="B915" s="3">
        <v>1</v>
      </c>
      <c r="C915" s="3">
        <f>WEEKDAY(Tableau2[[#This Row],[Horodatage]],2)</f>
        <v>6</v>
      </c>
      <c r="D915" s="3">
        <f>INT(MOD(Tableau2[[#This Row],[Horodatage]],1)*24)</f>
        <v>21</v>
      </c>
      <c r="E915">
        <f>SUM(B$2:B915)</f>
        <v>14</v>
      </c>
    </row>
    <row r="916" spans="1:5" x14ac:dyDescent="0.35">
      <c r="A916" s="4">
        <v>41006.893055555556</v>
      </c>
      <c r="B916" s="3">
        <v>1</v>
      </c>
      <c r="C916" s="3">
        <f>WEEKDAY(Tableau2[[#This Row],[Horodatage]],2)</f>
        <v>6</v>
      </c>
      <c r="D916" s="3">
        <f>INT(MOD(Tableau2[[#This Row],[Horodatage]],1)*24)</f>
        <v>21</v>
      </c>
      <c r="E916">
        <f>SUM(B$2:B916)</f>
        <v>15</v>
      </c>
    </row>
    <row r="917" spans="1:5" x14ac:dyDescent="0.35">
      <c r="A917" s="4">
        <v>41006.901388888888</v>
      </c>
      <c r="B917" s="3">
        <v>1</v>
      </c>
      <c r="C917" s="3">
        <f>WEEKDAY(Tableau2[[#This Row],[Horodatage]],2)</f>
        <v>6</v>
      </c>
      <c r="D917" s="3">
        <f>INT(MOD(Tableau2[[#This Row],[Horodatage]],1)*24)</f>
        <v>21</v>
      </c>
      <c r="E917">
        <f>SUM(B$2:B917)</f>
        <v>16</v>
      </c>
    </row>
    <row r="918" spans="1:5" x14ac:dyDescent="0.35">
      <c r="A918" s="6">
        <v>41006.90347222222</v>
      </c>
      <c r="B918" s="3">
        <v>-1</v>
      </c>
      <c r="C918" s="3">
        <f>WEEKDAY(Tableau2[[#This Row],[Horodatage]],2)</f>
        <v>6</v>
      </c>
      <c r="D918" s="3">
        <f>INT(MOD(Tableau2[[#This Row],[Horodatage]],1)*24)</f>
        <v>21</v>
      </c>
      <c r="E918">
        <f>SUM(B$2:B918)</f>
        <v>15</v>
      </c>
    </row>
    <row r="919" spans="1:5" x14ac:dyDescent="0.35">
      <c r="A919" s="6">
        <v>41006.90625</v>
      </c>
      <c r="B919" s="3">
        <v>-1</v>
      </c>
      <c r="C919" s="3">
        <f>WEEKDAY(Tableau2[[#This Row],[Horodatage]],2)</f>
        <v>6</v>
      </c>
      <c r="D919" s="3">
        <f>INT(MOD(Tableau2[[#This Row],[Horodatage]],1)*24)</f>
        <v>21</v>
      </c>
      <c r="E919">
        <f>SUM(B$2:B919)</f>
        <v>14</v>
      </c>
    </row>
    <row r="920" spans="1:5" x14ac:dyDescent="0.35">
      <c r="A920" s="6">
        <v>41006.913888888892</v>
      </c>
      <c r="B920" s="3">
        <v>-1</v>
      </c>
      <c r="C920" s="3">
        <f>WEEKDAY(Tableau2[[#This Row],[Horodatage]],2)</f>
        <v>6</v>
      </c>
      <c r="D920" s="3">
        <f>INT(MOD(Tableau2[[#This Row],[Horodatage]],1)*24)</f>
        <v>21</v>
      </c>
      <c r="E920">
        <f>SUM(B$2:B920)</f>
        <v>13</v>
      </c>
    </row>
    <row r="921" spans="1:5" x14ac:dyDescent="0.35">
      <c r="A921" s="6">
        <v>41006.927083333336</v>
      </c>
      <c r="B921" s="3">
        <v>-1</v>
      </c>
      <c r="C921" s="3">
        <f>WEEKDAY(Tableau2[[#This Row],[Horodatage]],2)</f>
        <v>6</v>
      </c>
      <c r="D921" s="3">
        <f>INT(MOD(Tableau2[[#This Row],[Horodatage]],1)*24)</f>
        <v>22</v>
      </c>
      <c r="E921">
        <f>SUM(B$2:B921)</f>
        <v>12</v>
      </c>
    </row>
    <row r="922" spans="1:5" x14ac:dyDescent="0.35">
      <c r="A922" s="6">
        <v>41006.929166666669</v>
      </c>
      <c r="B922" s="3">
        <v>-1</v>
      </c>
      <c r="C922" s="3">
        <f>WEEKDAY(Tableau2[[#This Row],[Horodatage]],2)</f>
        <v>6</v>
      </c>
      <c r="D922" s="3">
        <f>INT(MOD(Tableau2[[#This Row],[Horodatage]],1)*24)</f>
        <v>22</v>
      </c>
      <c r="E922">
        <f>SUM(B$2:B922)</f>
        <v>11</v>
      </c>
    </row>
    <row r="923" spans="1:5" x14ac:dyDescent="0.35">
      <c r="A923" s="4">
        <v>41006.929861111108</v>
      </c>
      <c r="B923" s="3">
        <v>1</v>
      </c>
      <c r="C923" s="3">
        <f>WEEKDAY(Tableau2[[#This Row],[Horodatage]],2)</f>
        <v>6</v>
      </c>
      <c r="D923" s="3">
        <f>INT(MOD(Tableau2[[#This Row],[Horodatage]],1)*24)</f>
        <v>22</v>
      </c>
      <c r="E923">
        <f>SUM(B$2:B923)</f>
        <v>12</v>
      </c>
    </row>
    <row r="924" spans="1:5" x14ac:dyDescent="0.35">
      <c r="A924" s="4">
        <v>41006.933333333334</v>
      </c>
      <c r="B924" s="3">
        <v>1</v>
      </c>
      <c r="C924" s="3">
        <f>WEEKDAY(Tableau2[[#This Row],[Horodatage]],2)</f>
        <v>6</v>
      </c>
      <c r="D924" s="3">
        <f>INT(MOD(Tableau2[[#This Row],[Horodatage]],1)*24)</f>
        <v>22</v>
      </c>
      <c r="E924">
        <f>SUM(B$2:B924)</f>
        <v>13</v>
      </c>
    </row>
    <row r="925" spans="1:5" x14ac:dyDescent="0.35">
      <c r="A925" s="6">
        <v>41006.936805555553</v>
      </c>
      <c r="B925" s="3">
        <v>-1</v>
      </c>
      <c r="C925" s="3">
        <f>WEEKDAY(Tableau2[[#This Row],[Horodatage]],2)</f>
        <v>6</v>
      </c>
      <c r="D925" s="3">
        <f>INT(MOD(Tableau2[[#This Row],[Horodatage]],1)*24)</f>
        <v>22</v>
      </c>
      <c r="E925">
        <f>SUM(B$2:B925)</f>
        <v>12</v>
      </c>
    </row>
    <row r="926" spans="1:5" x14ac:dyDescent="0.35">
      <c r="A926" s="6">
        <v>41006.94027777778</v>
      </c>
      <c r="B926" s="3">
        <v>-1</v>
      </c>
      <c r="C926" s="3">
        <f>WEEKDAY(Tableau2[[#This Row],[Horodatage]],2)</f>
        <v>6</v>
      </c>
      <c r="D926" s="3">
        <f>INT(MOD(Tableau2[[#This Row],[Horodatage]],1)*24)</f>
        <v>22</v>
      </c>
      <c r="E926">
        <f>SUM(B$2:B926)</f>
        <v>11</v>
      </c>
    </row>
    <row r="927" spans="1:5" x14ac:dyDescent="0.35">
      <c r="A927" s="6">
        <v>41006.963194444441</v>
      </c>
      <c r="B927" s="3">
        <v>-1</v>
      </c>
      <c r="C927" s="3">
        <f>WEEKDAY(Tableau2[[#This Row],[Horodatage]],2)</f>
        <v>6</v>
      </c>
      <c r="D927" s="3">
        <f>INT(MOD(Tableau2[[#This Row],[Horodatage]],1)*24)</f>
        <v>23</v>
      </c>
      <c r="E927">
        <f>SUM(B$2:B927)</f>
        <v>10</v>
      </c>
    </row>
    <row r="928" spans="1:5" x14ac:dyDescent="0.35">
      <c r="A928" s="6">
        <v>41006.968055555553</v>
      </c>
      <c r="B928" s="3">
        <v>-1</v>
      </c>
      <c r="C928" s="3">
        <f>WEEKDAY(Tableau2[[#This Row],[Horodatage]],2)</f>
        <v>6</v>
      </c>
      <c r="D928" s="3">
        <f>INT(MOD(Tableau2[[#This Row],[Horodatage]],1)*24)</f>
        <v>23</v>
      </c>
      <c r="E928">
        <f>SUM(B$2:B928)</f>
        <v>9</v>
      </c>
    </row>
    <row r="929" spans="1:5" x14ac:dyDescent="0.35">
      <c r="A929" s="6">
        <v>41006.977777777778</v>
      </c>
      <c r="B929" s="3">
        <v>-1</v>
      </c>
      <c r="C929" s="3">
        <f>WEEKDAY(Tableau2[[#This Row],[Horodatage]],2)</f>
        <v>6</v>
      </c>
      <c r="D929" s="3">
        <f>INT(MOD(Tableau2[[#This Row],[Horodatage]],1)*24)</f>
        <v>23</v>
      </c>
      <c r="E929">
        <f>SUM(B$2:B929)</f>
        <v>8</v>
      </c>
    </row>
    <row r="930" spans="1:5" x14ac:dyDescent="0.35">
      <c r="A930" s="6">
        <v>41006.988888888889</v>
      </c>
      <c r="B930" s="3">
        <v>-1</v>
      </c>
      <c r="C930" s="3">
        <f>WEEKDAY(Tableau2[[#This Row],[Horodatage]],2)</f>
        <v>6</v>
      </c>
      <c r="D930" s="3">
        <f>INT(MOD(Tableau2[[#This Row],[Horodatage]],1)*24)</f>
        <v>23</v>
      </c>
      <c r="E930">
        <f>SUM(B$2:B930)</f>
        <v>7</v>
      </c>
    </row>
    <row r="931" spans="1:5" x14ac:dyDescent="0.35">
      <c r="A931" s="6">
        <v>41006.994444444441</v>
      </c>
      <c r="B931" s="3">
        <v>-1</v>
      </c>
      <c r="C931" s="3">
        <f>WEEKDAY(Tableau2[[#This Row],[Horodatage]],2)</f>
        <v>6</v>
      </c>
      <c r="D931" s="3">
        <f>INT(MOD(Tableau2[[#This Row],[Horodatage]],1)*24)</f>
        <v>23</v>
      </c>
      <c r="E931">
        <f>SUM(B$2:B931)</f>
        <v>6</v>
      </c>
    </row>
    <row r="932" spans="1:5" x14ac:dyDescent="0.35">
      <c r="A932" s="6">
        <v>41007.006944444445</v>
      </c>
      <c r="B932" s="3">
        <v>-1</v>
      </c>
      <c r="C932" s="3">
        <f>WEEKDAY(Tableau2[[#This Row],[Horodatage]],2)</f>
        <v>7</v>
      </c>
      <c r="D932" s="3">
        <f>INT(MOD(Tableau2[[#This Row],[Horodatage]],1)*24)</f>
        <v>0</v>
      </c>
      <c r="E932">
        <f>SUM(B$2:B932)</f>
        <v>5</v>
      </c>
    </row>
    <row r="933" spans="1:5" x14ac:dyDescent="0.35">
      <c r="A933" s="4">
        <v>41007.009722222225</v>
      </c>
      <c r="B933" s="3">
        <v>1</v>
      </c>
      <c r="C933" s="3">
        <f>WEEKDAY(Tableau2[[#This Row],[Horodatage]],2)</f>
        <v>7</v>
      </c>
      <c r="D933" s="3">
        <f>INT(MOD(Tableau2[[#This Row],[Horodatage]],1)*24)</f>
        <v>0</v>
      </c>
      <c r="E933">
        <f>SUM(B$2:B933)</f>
        <v>6</v>
      </c>
    </row>
    <row r="934" spans="1:5" x14ac:dyDescent="0.35">
      <c r="A934" s="6">
        <v>41007.011111111111</v>
      </c>
      <c r="B934" s="3">
        <v>-1</v>
      </c>
      <c r="C934" s="3">
        <f>WEEKDAY(Tableau2[[#This Row],[Horodatage]],2)</f>
        <v>7</v>
      </c>
      <c r="D934" s="3">
        <f>INT(MOD(Tableau2[[#This Row],[Horodatage]],1)*24)</f>
        <v>0</v>
      </c>
      <c r="E934">
        <f>SUM(B$2:B934)</f>
        <v>5</v>
      </c>
    </row>
    <row r="935" spans="1:5" x14ac:dyDescent="0.35">
      <c r="A935" s="6">
        <v>41007.013888888891</v>
      </c>
      <c r="B935" s="3">
        <v>-1</v>
      </c>
      <c r="C935" s="3">
        <f>WEEKDAY(Tableau2[[#This Row],[Horodatage]],2)</f>
        <v>7</v>
      </c>
      <c r="D935" s="3">
        <f>INT(MOD(Tableau2[[#This Row],[Horodatage]],1)*24)</f>
        <v>0</v>
      </c>
      <c r="E935">
        <f>SUM(B$2:B935)</f>
        <v>4</v>
      </c>
    </row>
    <row r="936" spans="1:5" x14ac:dyDescent="0.35">
      <c r="A936" s="4">
        <v>41007.030555555553</v>
      </c>
      <c r="B936" s="3">
        <v>1</v>
      </c>
      <c r="C936" s="3">
        <f>WEEKDAY(Tableau2[[#This Row],[Horodatage]],2)</f>
        <v>7</v>
      </c>
      <c r="D936" s="3">
        <f>INT(MOD(Tableau2[[#This Row],[Horodatage]],1)*24)</f>
        <v>0</v>
      </c>
      <c r="E936">
        <f>SUM(B$2:B936)</f>
        <v>5</v>
      </c>
    </row>
    <row r="937" spans="1:5" x14ac:dyDescent="0.35">
      <c r="A937" s="4">
        <v>41007.036805555559</v>
      </c>
      <c r="B937" s="3">
        <v>1</v>
      </c>
      <c r="C937" s="3">
        <f>WEEKDAY(Tableau2[[#This Row],[Horodatage]],2)</f>
        <v>7</v>
      </c>
      <c r="D937" s="3">
        <f>INT(MOD(Tableau2[[#This Row],[Horodatage]],1)*24)</f>
        <v>0</v>
      </c>
      <c r="E937">
        <f>SUM(B$2:B937)</f>
        <v>6</v>
      </c>
    </row>
    <row r="938" spans="1:5" x14ac:dyDescent="0.35">
      <c r="A938" s="4">
        <v>41007.069444444445</v>
      </c>
      <c r="B938" s="3">
        <v>1</v>
      </c>
      <c r="C938" s="3">
        <f>WEEKDAY(Tableau2[[#This Row],[Horodatage]],2)</f>
        <v>7</v>
      </c>
      <c r="D938" s="3">
        <f>INT(MOD(Tableau2[[#This Row],[Horodatage]],1)*24)</f>
        <v>1</v>
      </c>
      <c r="E938">
        <f>SUM(B$2:B938)</f>
        <v>7</v>
      </c>
    </row>
    <row r="939" spans="1:5" x14ac:dyDescent="0.35">
      <c r="A939" s="4">
        <v>41007.078472222223</v>
      </c>
      <c r="B939" s="3">
        <v>1</v>
      </c>
      <c r="C939" s="3">
        <f>WEEKDAY(Tableau2[[#This Row],[Horodatage]],2)</f>
        <v>7</v>
      </c>
      <c r="D939" s="3">
        <f>INT(MOD(Tableau2[[#This Row],[Horodatage]],1)*24)</f>
        <v>1</v>
      </c>
      <c r="E939">
        <f>SUM(B$2:B939)</f>
        <v>8</v>
      </c>
    </row>
    <row r="940" spans="1:5" x14ac:dyDescent="0.35">
      <c r="A940" s="6">
        <v>41007.078472222223</v>
      </c>
      <c r="B940" s="3">
        <v>-1</v>
      </c>
      <c r="C940" s="3">
        <f>WEEKDAY(Tableau2[[#This Row],[Horodatage]],2)</f>
        <v>7</v>
      </c>
      <c r="D940" s="3">
        <f>INT(MOD(Tableau2[[#This Row],[Horodatage]],1)*24)</f>
        <v>1</v>
      </c>
      <c r="E940">
        <f>SUM(B$2:B940)</f>
        <v>7</v>
      </c>
    </row>
    <row r="941" spans="1:5" x14ac:dyDescent="0.35">
      <c r="A941" s="6">
        <v>41007.09652777778</v>
      </c>
      <c r="B941" s="3">
        <v>-1</v>
      </c>
      <c r="C941" s="3">
        <f>WEEKDAY(Tableau2[[#This Row],[Horodatage]],2)</f>
        <v>7</v>
      </c>
      <c r="D941" s="3">
        <f>INT(MOD(Tableau2[[#This Row],[Horodatage]],1)*24)</f>
        <v>2</v>
      </c>
      <c r="E941">
        <f>SUM(B$2:B941)</f>
        <v>6</v>
      </c>
    </row>
    <row r="942" spans="1:5" x14ac:dyDescent="0.35">
      <c r="A942" s="6">
        <v>41007.106944444444</v>
      </c>
      <c r="B942" s="3">
        <v>-1</v>
      </c>
      <c r="C942" s="3">
        <f>WEEKDAY(Tableau2[[#This Row],[Horodatage]],2)</f>
        <v>7</v>
      </c>
      <c r="D942" s="3">
        <f>INT(MOD(Tableau2[[#This Row],[Horodatage]],1)*24)</f>
        <v>2</v>
      </c>
      <c r="E942">
        <f>SUM(B$2:B942)</f>
        <v>5</v>
      </c>
    </row>
    <row r="943" spans="1:5" x14ac:dyDescent="0.35">
      <c r="A943" s="6">
        <v>41007.109722222223</v>
      </c>
      <c r="B943" s="3">
        <v>-1</v>
      </c>
      <c r="C943" s="3">
        <f>WEEKDAY(Tableau2[[#This Row],[Horodatage]],2)</f>
        <v>7</v>
      </c>
      <c r="D943" s="3">
        <f>INT(MOD(Tableau2[[#This Row],[Horodatage]],1)*24)</f>
        <v>2</v>
      </c>
      <c r="E943">
        <f>SUM(B$2:B943)</f>
        <v>4</v>
      </c>
    </row>
    <row r="944" spans="1:5" x14ac:dyDescent="0.35">
      <c r="A944" s="4">
        <v>41007.148611111108</v>
      </c>
      <c r="B944" s="3">
        <v>1</v>
      </c>
      <c r="C944" s="3">
        <f>WEEKDAY(Tableau2[[#This Row],[Horodatage]],2)</f>
        <v>7</v>
      </c>
      <c r="D944" s="3">
        <f>INT(MOD(Tableau2[[#This Row],[Horodatage]],1)*24)</f>
        <v>3</v>
      </c>
      <c r="E944">
        <f>SUM(B$2:B944)</f>
        <v>5</v>
      </c>
    </row>
    <row r="945" spans="1:5" x14ac:dyDescent="0.35">
      <c r="A945" s="6">
        <v>41007.157638888886</v>
      </c>
      <c r="B945" s="3">
        <v>-1</v>
      </c>
      <c r="C945" s="3">
        <f>WEEKDAY(Tableau2[[#This Row],[Horodatage]],2)</f>
        <v>7</v>
      </c>
      <c r="D945" s="3">
        <f>INT(MOD(Tableau2[[#This Row],[Horodatage]],1)*24)</f>
        <v>3</v>
      </c>
      <c r="E945">
        <f>SUM(B$2:B945)</f>
        <v>4</v>
      </c>
    </row>
    <row r="946" spans="1:5" x14ac:dyDescent="0.35">
      <c r="A946" s="4">
        <v>41007.226388888892</v>
      </c>
      <c r="B946" s="3">
        <v>1</v>
      </c>
      <c r="C946" s="3">
        <f>WEEKDAY(Tableau2[[#This Row],[Horodatage]],2)</f>
        <v>7</v>
      </c>
      <c r="D946" s="3">
        <f>INT(MOD(Tableau2[[#This Row],[Horodatage]],1)*24)</f>
        <v>5</v>
      </c>
      <c r="E946">
        <f>SUM(B$2:B946)</f>
        <v>5</v>
      </c>
    </row>
    <row r="947" spans="1:5" x14ac:dyDescent="0.35">
      <c r="A947" s="6">
        <v>41007.261805555558</v>
      </c>
      <c r="B947" s="3">
        <v>-1</v>
      </c>
      <c r="C947" s="3">
        <f>WEEKDAY(Tableau2[[#This Row],[Horodatage]],2)</f>
        <v>7</v>
      </c>
      <c r="D947" s="3">
        <f>INT(MOD(Tableau2[[#This Row],[Horodatage]],1)*24)</f>
        <v>6</v>
      </c>
      <c r="E947">
        <f>SUM(B$2:B947)</f>
        <v>4</v>
      </c>
    </row>
    <row r="948" spans="1:5" x14ac:dyDescent="0.35">
      <c r="A948" s="6">
        <v>41007.286111111112</v>
      </c>
      <c r="B948" s="3">
        <v>-1</v>
      </c>
      <c r="C948" s="3">
        <f>WEEKDAY(Tableau2[[#This Row],[Horodatage]],2)</f>
        <v>7</v>
      </c>
      <c r="D948" s="3">
        <f>INT(MOD(Tableau2[[#This Row],[Horodatage]],1)*24)</f>
        <v>6</v>
      </c>
      <c r="E948">
        <f>SUM(B$2:B948)</f>
        <v>3</v>
      </c>
    </row>
    <row r="949" spans="1:5" x14ac:dyDescent="0.35">
      <c r="A949" s="4">
        <v>41007.306250000001</v>
      </c>
      <c r="B949" s="3">
        <v>1</v>
      </c>
      <c r="C949" s="3">
        <f>WEEKDAY(Tableau2[[#This Row],[Horodatage]],2)</f>
        <v>7</v>
      </c>
      <c r="D949" s="3">
        <f>INT(MOD(Tableau2[[#This Row],[Horodatage]],1)*24)</f>
        <v>7</v>
      </c>
      <c r="E949">
        <f>SUM(B$2:B949)</f>
        <v>4</v>
      </c>
    </row>
    <row r="950" spans="1:5" x14ac:dyDescent="0.35">
      <c r="A950" s="4">
        <v>41007.317361111112</v>
      </c>
      <c r="B950" s="3">
        <v>1</v>
      </c>
      <c r="C950" s="3">
        <f>WEEKDAY(Tableau2[[#This Row],[Horodatage]],2)</f>
        <v>7</v>
      </c>
      <c r="D950" s="3">
        <f>INT(MOD(Tableau2[[#This Row],[Horodatage]],1)*24)</f>
        <v>7</v>
      </c>
      <c r="E950">
        <f>SUM(B$2:B950)</f>
        <v>5</v>
      </c>
    </row>
    <row r="951" spans="1:5" x14ac:dyDescent="0.35">
      <c r="A951" s="4">
        <v>41007.343055555553</v>
      </c>
      <c r="B951" s="3">
        <v>1</v>
      </c>
      <c r="C951" s="3">
        <f>WEEKDAY(Tableau2[[#This Row],[Horodatage]],2)</f>
        <v>7</v>
      </c>
      <c r="D951" s="3">
        <f>INT(MOD(Tableau2[[#This Row],[Horodatage]],1)*24)</f>
        <v>8</v>
      </c>
      <c r="E951">
        <f>SUM(B$2:B951)</f>
        <v>6</v>
      </c>
    </row>
    <row r="952" spans="1:5" x14ac:dyDescent="0.35">
      <c r="A952" s="4">
        <v>41007.35</v>
      </c>
      <c r="B952" s="3">
        <v>1</v>
      </c>
      <c r="C952" s="3">
        <f>WEEKDAY(Tableau2[[#This Row],[Horodatage]],2)</f>
        <v>7</v>
      </c>
      <c r="D952" s="3">
        <f>INT(MOD(Tableau2[[#This Row],[Horodatage]],1)*24)</f>
        <v>8</v>
      </c>
      <c r="E952">
        <f>SUM(B$2:B952)</f>
        <v>7</v>
      </c>
    </row>
    <row r="953" spans="1:5" x14ac:dyDescent="0.35">
      <c r="A953" s="4">
        <v>41007.354861111111</v>
      </c>
      <c r="B953" s="3">
        <v>1</v>
      </c>
      <c r="C953" s="3">
        <f>WEEKDAY(Tableau2[[#This Row],[Horodatage]],2)</f>
        <v>7</v>
      </c>
      <c r="D953" s="3">
        <f>INT(MOD(Tableau2[[#This Row],[Horodatage]],1)*24)</f>
        <v>8</v>
      </c>
      <c r="E953">
        <f>SUM(B$2:B953)</f>
        <v>8</v>
      </c>
    </row>
    <row r="954" spans="1:5" x14ac:dyDescent="0.35">
      <c r="A954" s="4">
        <v>41007.361111111109</v>
      </c>
      <c r="B954" s="3">
        <v>1</v>
      </c>
      <c r="C954" s="3">
        <f>WEEKDAY(Tableau2[[#This Row],[Horodatage]],2)</f>
        <v>7</v>
      </c>
      <c r="D954" s="3">
        <f>INT(MOD(Tableau2[[#This Row],[Horodatage]],1)*24)</f>
        <v>8</v>
      </c>
      <c r="E954">
        <f>SUM(B$2:B954)</f>
        <v>9</v>
      </c>
    </row>
    <row r="955" spans="1:5" x14ac:dyDescent="0.35">
      <c r="A955" s="4">
        <v>41007.375</v>
      </c>
      <c r="B955" s="3">
        <v>1</v>
      </c>
      <c r="C955" s="3">
        <f>WEEKDAY(Tableau2[[#This Row],[Horodatage]],2)</f>
        <v>7</v>
      </c>
      <c r="D955" s="3">
        <f>INT(MOD(Tableau2[[#This Row],[Horodatage]],1)*24)</f>
        <v>9</v>
      </c>
      <c r="E955">
        <f>SUM(B$2:B955)</f>
        <v>10</v>
      </c>
    </row>
    <row r="956" spans="1:5" x14ac:dyDescent="0.35">
      <c r="A956" s="4">
        <v>41007.380555555559</v>
      </c>
      <c r="B956" s="3">
        <v>1</v>
      </c>
      <c r="C956" s="3">
        <f>WEEKDAY(Tableau2[[#This Row],[Horodatage]],2)</f>
        <v>7</v>
      </c>
      <c r="D956" s="3">
        <f>INT(MOD(Tableau2[[#This Row],[Horodatage]],1)*24)</f>
        <v>9</v>
      </c>
      <c r="E956">
        <f>SUM(B$2:B956)</f>
        <v>11</v>
      </c>
    </row>
    <row r="957" spans="1:5" x14ac:dyDescent="0.35">
      <c r="A957" s="6">
        <v>41007.395138888889</v>
      </c>
      <c r="B957" s="3">
        <v>-1</v>
      </c>
      <c r="C957" s="3">
        <f>WEEKDAY(Tableau2[[#This Row],[Horodatage]],2)</f>
        <v>7</v>
      </c>
      <c r="D957" s="3">
        <f>INT(MOD(Tableau2[[#This Row],[Horodatage]],1)*24)</f>
        <v>9</v>
      </c>
      <c r="E957">
        <f>SUM(B$2:B957)</f>
        <v>10</v>
      </c>
    </row>
    <row r="958" spans="1:5" x14ac:dyDescent="0.35">
      <c r="A958" s="4">
        <v>41007.417361111111</v>
      </c>
      <c r="B958" s="3">
        <v>1</v>
      </c>
      <c r="C958" s="3">
        <f>WEEKDAY(Tableau2[[#This Row],[Horodatage]],2)</f>
        <v>7</v>
      </c>
      <c r="D958" s="3">
        <f>INT(MOD(Tableau2[[#This Row],[Horodatage]],1)*24)</f>
        <v>10</v>
      </c>
      <c r="E958">
        <f>SUM(B$2:B958)</f>
        <v>11</v>
      </c>
    </row>
    <row r="959" spans="1:5" x14ac:dyDescent="0.35">
      <c r="A959" s="6">
        <v>41007.418055555558</v>
      </c>
      <c r="B959" s="3">
        <v>-1</v>
      </c>
      <c r="C959" s="3">
        <f>WEEKDAY(Tableau2[[#This Row],[Horodatage]],2)</f>
        <v>7</v>
      </c>
      <c r="D959" s="3">
        <f>INT(MOD(Tableau2[[#This Row],[Horodatage]],1)*24)</f>
        <v>10</v>
      </c>
      <c r="E959">
        <f>SUM(B$2:B959)</f>
        <v>10</v>
      </c>
    </row>
    <row r="960" spans="1:5" x14ac:dyDescent="0.35">
      <c r="A960" s="4">
        <v>41007.425000000003</v>
      </c>
      <c r="B960" s="3">
        <v>1</v>
      </c>
      <c r="C960" s="3">
        <f>WEEKDAY(Tableau2[[#This Row],[Horodatage]],2)</f>
        <v>7</v>
      </c>
      <c r="D960" s="3">
        <f>INT(MOD(Tableau2[[#This Row],[Horodatage]],1)*24)</f>
        <v>10</v>
      </c>
      <c r="E960">
        <f>SUM(B$2:B960)</f>
        <v>11</v>
      </c>
    </row>
    <row r="961" spans="1:5" x14ac:dyDescent="0.35">
      <c r="A961" s="4">
        <v>41007.430555555555</v>
      </c>
      <c r="B961" s="3">
        <v>1</v>
      </c>
      <c r="C961" s="3">
        <f>WEEKDAY(Tableau2[[#This Row],[Horodatage]],2)</f>
        <v>7</v>
      </c>
      <c r="D961" s="3">
        <f>INT(MOD(Tableau2[[#This Row],[Horodatage]],1)*24)</f>
        <v>10</v>
      </c>
      <c r="E961">
        <f>SUM(B$2:B961)</f>
        <v>12</v>
      </c>
    </row>
    <row r="962" spans="1:5" x14ac:dyDescent="0.35">
      <c r="A962" s="4">
        <v>41007.438194444447</v>
      </c>
      <c r="B962" s="3">
        <v>1</v>
      </c>
      <c r="C962" s="3">
        <f>WEEKDAY(Tableau2[[#This Row],[Horodatage]],2)</f>
        <v>7</v>
      </c>
      <c r="D962" s="3">
        <f>INT(MOD(Tableau2[[#This Row],[Horodatage]],1)*24)</f>
        <v>10</v>
      </c>
      <c r="E962">
        <f>SUM(B$2:B962)</f>
        <v>13</v>
      </c>
    </row>
    <row r="963" spans="1:5" x14ac:dyDescent="0.35">
      <c r="A963" s="6">
        <v>41007.44027777778</v>
      </c>
      <c r="B963" s="3">
        <v>-1</v>
      </c>
      <c r="C963" s="3">
        <f>WEEKDAY(Tableau2[[#This Row],[Horodatage]],2)</f>
        <v>7</v>
      </c>
      <c r="D963" s="3">
        <f>INT(MOD(Tableau2[[#This Row],[Horodatage]],1)*24)</f>
        <v>10</v>
      </c>
      <c r="E963">
        <f>SUM(B$2:B963)</f>
        <v>12</v>
      </c>
    </row>
    <row r="964" spans="1:5" x14ac:dyDescent="0.35">
      <c r="A964" s="4">
        <v>41007.443749999999</v>
      </c>
      <c r="B964" s="3">
        <v>1</v>
      </c>
      <c r="C964" s="3">
        <f>WEEKDAY(Tableau2[[#This Row],[Horodatage]],2)</f>
        <v>7</v>
      </c>
      <c r="D964" s="3">
        <f>INT(MOD(Tableau2[[#This Row],[Horodatage]],1)*24)</f>
        <v>10</v>
      </c>
      <c r="E964">
        <f>SUM(B$2:B964)</f>
        <v>13</v>
      </c>
    </row>
    <row r="965" spans="1:5" x14ac:dyDescent="0.35">
      <c r="A965" s="6">
        <v>41007.446527777778</v>
      </c>
      <c r="B965" s="3">
        <v>-1</v>
      </c>
      <c r="C965" s="3">
        <f>WEEKDAY(Tableau2[[#This Row],[Horodatage]],2)</f>
        <v>7</v>
      </c>
      <c r="D965" s="3">
        <f>INT(MOD(Tableau2[[#This Row],[Horodatage]],1)*24)</f>
        <v>10</v>
      </c>
      <c r="E965">
        <f>SUM(B$2:B965)</f>
        <v>12</v>
      </c>
    </row>
    <row r="966" spans="1:5" x14ac:dyDescent="0.35">
      <c r="A966" s="4">
        <v>41007.448611111111</v>
      </c>
      <c r="B966" s="3">
        <v>1</v>
      </c>
      <c r="C966" s="3">
        <f>WEEKDAY(Tableau2[[#This Row],[Horodatage]],2)</f>
        <v>7</v>
      </c>
      <c r="D966" s="3">
        <f>INT(MOD(Tableau2[[#This Row],[Horodatage]],1)*24)</f>
        <v>10</v>
      </c>
      <c r="E966">
        <f>SUM(B$2:B966)</f>
        <v>13</v>
      </c>
    </row>
    <row r="967" spans="1:5" x14ac:dyDescent="0.35">
      <c r="A967" s="6">
        <v>41007.452777777777</v>
      </c>
      <c r="B967" s="3">
        <v>-1</v>
      </c>
      <c r="C967" s="3">
        <f>WEEKDAY(Tableau2[[#This Row],[Horodatage]],2)</f>
        <v>7</v>
      </c>
      <c r="D967" s="3">
        <f>INT(MOD(Tableau2[[#This Row],[Horodatage]],1)*24)</f>
        <v>10</v>
      </c>
      <c r="E967">
        <f>SUM(B$2:B967)</f>
        <v>12</v>
      </c>
    </row>
    <row r="968" spans="1:5" x14ac:dyDescent="0.35">
      <c r="A968" s="4">
        <v>41007.454861111109</v>
      </c>
      <c r="B968" s="3">
        <v>1</v>
      </c>
      <c r="C968" s="3">
        <f>WEEKDAY(Tableau2[[#This Row],[Horodatage]],2)</f>
        <v>7</v>
      </c>
      <c r="D968" s="3">
        <f>INT(MOD(Tableau2[[#This Row],[Horodatage]],1)*24)</f>
        <v>10</v>
      </c>
      <c r="E968">
        <f>SUM(B$2:B968)</f>
        <v>13</v>
      </c>
    </row>
    <row r="969" spans="1:5" x14ac:dyDescent="0.35">
      <c r="A969" s="6">
        <v>41007.457638888889</v>
      </c>
      <c r="B969" s="3">
        <v>-1</v>
      </c>
      <c r="C969" s="3">
        <f>WEEKDAY(Tableau2[[#This Row],[Horodatage]],2)</f>
        <v>7</v>
      </c>
      <c r="D969" s="3">
        <f>INT(MOD(Tableau2[[#This Row],[Horodatage]],1)*24)</f>
        <v>10</v>
      </c>
      <c r="E969">
        <f>SUM(B$2:B969)</f>
        <v>12</v>
      </c>
    </row>
    <row r="970" spans="1:5" x14ac:dyDescent="0.35">
      <c r="A970" s="6">
        <v>41007.460416666669</v>
      </c>
      <c r="B970" s="3">
        <v>-1</v>
      </c>
      <c r="C970" s="3">
        <f>WEEKDAY(Tableau2[[#This Row],[Horodatage]],2)</f>
        <v>7</v>
      </c>
      <c r="D970" s="3">
        <f>INT(MOD(Tableau2[[#This Row],[Horodatage]],1)*24)</f>
        <v>11</v>
      </c>
      <c r="E970">
        <f>SUM(B$2:B970)</f>
        <v>11</v>
      </c>
    </row>
    <row r="971" spans="1:5" x14ac:dyDescent="0.35">
      <c r="A971" s="4">
        <v>41007.461805555555</v>
      </c>
      <c r="B971" s="3">
        <v>1</v>
      </c>
      <c r="C971" s="3">
        <f>WEEKDAY(Tableau2[[#This Row],[Horodatage]],2)</f>
        <v>7</v>
      </c>
      <c r="D971" s="3">
        <f>INT(MOD(Tableau2[[#This Row],[Horodatage]],1)*24)</f>
        <v>11</v>
      </c>
      <c r="E971">
        <f>SUM(B$2:B971)</f>
        <v>12</v>
      </c>
    </row>
    <row r="972" spans="1:5" x14ac:dyDescent="0.35">
      <c r="A972" s="4">
        <v>41007.465277777781</v>
      </c>
      <c r="B972" s="3">
        <v>1</v>
      </c>
      <c r="C972" s="3">
        <f>WEEKDAY(Tableau2[[#This Row],[Horodatage]],2)</f>
        <v>7</v>
      </c>
      <c r="D972" s="3">
        <f>INT(MOD(Tableau2[[#This Row],[Horodatage]],1)*24)</f>
        <v>11</v>
      </c>
      <c r="E972">
        <f>SUM(B$2:B972)</f>
        <v>13</v>
      </c>
    </row>
    <row r="973" spans="1:5" x14ac:dyDescent="0.35">
      <c r="A973" s="4">
        <v>41007.47152777778</v>
      </c>
      <c r="B973" s="3">
        <v>1</v>
      </c>
      <c r="C973" s="3">
        <f>WEEKDAY(Tableau2[[#This Row],[Horodatage]],2)</f>
        <v>7</v>
      </c>
      <c r="D973" s="3">
        <f>INT(MOD(Tableau2[[#This Row],[Horodatage]],1)*24)</f>
        <v>11</v>
      </c>
      <c r="E973">
        <f>SUM(B$2:B973)</f>
        <v>14</v>
      </c>
    </row>
    <row r="974" spans="1:5" x14ac:dyDescent="0.35">
      <c r="A974" s="4">
        <v>41007.478472222225</v>
      </c>
      <c r="B974" s="3">
        <v>1</v>
      </c>
      <c r="C974" s="3">
        <f>WEEKDAY(Tableau2[[#This Row],[Horodatage]],2)</f>
        <v>7</v>
      </c>
      <c r="D974" s="3">
        <f>INT(MOD(Tableau2[[#This Row],[Horodatage]],1)*24)</f>
        <v>11</v>
      </c>
      <c r="E974">
        <f>SUM(B$2:B974)</f>
        <v>15</v>
      </c>
    </row>
    <row r="975" spans="1:5" x14ac:dyDescent="0.35">
      <c r="A975" s="6">
        <v>41007.484027777777</v>
      </c>
      <c r="B975" s="3">
        <v>-1</v>
      </c>
      <c r="C975" s="3">
        <f>WEEKDAY(Tableau2[[#This Row],[Horodatage]],2)</f>
        <v>7</v>
      </c>
      <c r="D975" s="3">
        <f>INT(MOD(Tableau2[[#This Row],[Horodatage]],1)*24)</f>
        <v>11</v>
      </c>
      <c r="E975">
        <f>SUM(B$2:B975)</f>
        <v>14</v>
      </c>
    </row>
    <row r="976" spans="1:5" x14ac:dyDescent="0.35">
      <c r="A976" s="6">
        <v>41007.491666666669</v>
      </c>
      <c r="B976" s="3">
        <v>-1</v>
      </c>
      <c r="C976" s="3">
        <f>WEEKDAY(Tableau2[[#This Row],[Horodatage]],2)</f>
        <v>7</v>
      </c>
      <c r="D976" s="3">
        <f>INT(MOD(Tableau2[[#This Row],[Horodatage]],1)*24)</f>
        <v>11</v>
      </c>
      <c r="E976">
        <f>SUM(B$2:B976)</f>
        <v>13</v>
      </c>
    </row>
    <row r="977" spans="1:5" x14ac:dyDescent="0.35">
      <c r="A977" s="4">
        <v>41007.497916666667</v>
      </c>
      <c r="B977" s="3">
        <v>1</v>
      </c>
      <c r="C977" s="3">
        <f>WEEKDAY(Tableau2[[#This Row],[Horodatage]],2)</f>
        <v>7</v>
      </c>
      <c r="D977" s="3">
        <f>INT(MOD(Tableau2[[#This Row],[Horodatage]],1)*24)</f>
        <v>11</v>
      </c>
      <c r="E977">
        <f>SUM(B$2:B977)</f>
        <v>14</v>
      </c>
    </row>
    <row r="978" spans="1:5" x14ac:dyDescent="0.35">
      <c r="A978" s="4">
        <v>41007.497916666667</v>
      </c>
      <c r="B978" s="3">
        <v>1</v>
      </c>
      <c r="C978" s="3">
        <f>WEEKDAY(Tableau2[[#This Row],[Horodatage]],2)</f>
        <v>7</v>
      </c>
      <c r="D978" s="3">
        <f>INT(MOD(Tableau2[[#This Row],[Horodatage]],1)*24)</f>
        <v>11</v>
      </c>
      <c r="E978">
        <f>SUM(B$2:B978)</f>
        <v>15</v>
      </c>
    </row>
    <row r="979" spans="1:5" x14ac:dyDescent="0.35">
      <c r="A979" s="6">
        <v>41007.501388888886</v>
      </c>
      <c r="B979" s="3">
        <v>-1</v>
      </c>
      <c r="C979" s="3">
        <f>WEEKDAY(Tableau2[[#This Row],[Horodatage]],2)</f>
        <v>7</v>
      </c>
      <c r="D979" s="3">
        <f>INT(MOD(Tableau2[[#This Row],[Horodatage]],1)*24)</f>
        <v>12</v>
      </c>
      <c r="E979">
        <f>SUM(B$2:B979)</f>
        <v>14</v>
      </c>
    </row>
    <row r="980" spans="1:5" x14ac:dyDescent="0.35">
      <c r="A980" s="6">
        <v>41007.515277777777</v>
      </c>
      <c r="B980" s="3">
        <v>-1</v>
      </c>
      <c r="C980" s="3">
        <f>WEEKDAY(Tableau2[[#This Row],[Horodatage]],2)</f>
        <v>7</v>
      </c>
      <c r="D980" s="3">
        <f>INT(MOD(Tableau2[[#This Row],[Horodatage]],1)*24)</f>
        <v>12</v>
      </c>
      <c r="E980">
        <f>SUM(B$2:B980)</f>
        <v>13</v>
      </c>
    </row>
    <row r="981" spans="1:5" x14ac:dyDescent="0.35">
      <c r="A981" s="6">
        <v>41007.515277777777</v>
      </c>
      <c r="B981" s="3">
        <v>-1</v>
      </c>
      <c r="C981" s="3">
        <f>WEEKDAY(Tableau2[[#This Row],[Horodatage]],2)</f>
        <v>7</v>
      </c>
      <c r="D981" s="3">
        <f>INT(MOD(Tableau2[[#This Row],[Horodatage]],1)*24)</f>
        <v>12</v>
      </c>
      <c r="E981">
        <f>SUM(B$2:B981)</f>
        <v>12</v>
      </c>
    </row>
    <row r="982" spans="1:5" x14ac:dyDescent="0.35">
      <c r="A982" s="6">
        <v>41007.521527777775</v>
      </c>
      <c r="B982" s="3">
        <v>-1</v>
      </c>
      <c r="C982" s="3">
        <f>WEEKDAY(Tableau2[[#This Row],[Horodatage]],2)</f>
        <v>7</v>
      </c>
      <c r="D982" s="3">
        <f>INT(MOD(Tableau2[[#This Row],[Horodatage]],1)*24)</f>
        <v>12</v>
      </c>
      <c r="E982">
        <f>SUM(B$2:B982)</f>
        <v>11</v>
      </c>
    </row>
    <row r="983" spans="1:5" x14ac:dyDescent="0.35">
      <c r="A983" s="4">
        <v>41007.52847222222</v>
      </c>
      <c r="B983" s="3">
        <v>1</v>
      </c>
      <c r="C983" s="3">
        <f>WEEKDAY(Tableau2[[#This Row],[Horodatage]],2)</f>
        <v>7</v>
      </c>
      <c r="D983" s="3">
        <f>INT(MOD(Tableau2[[#This Row],[Horodatage]],1)*24)</f>
        <v>12</v>
      </c>
      <c r="E983">
        <f>SUM(B$2:B983)</f>
        <v>12</v>
      </c>
    </row>
    <row r="984" spans="1:5" x14ac:dyDescent="0.35">
      <c r="A984" s="4">
        <v>41007.542361111111</v>
      </c>
      <c r="B984" s="3">
        <v>1</v>
      </c>
      <c r="C984" s="3">
        <f>WEEKDAY(Tableau2[[#This Row],[Horodatage]],2)</f>
        <v>7</v>
      </c>
      <c r="D984" s="3">
        <f>INT(MOD(Tableau2[[#This Row],[Horodatage]],1)*24)</f>
        <v>13</v>
      </c>
      <c r="E984">
        <f>SUM(B$2:B984)</f>
        <v>13</v>
      </c>
    </row>
    <row r="985" spans="1:5" x14ac:dyDescent="0.35">
      <c r="A985" s="6">
        <v>41007.543749999997</v>
      </c>
      <c r="B985" s="3">
        <v>-1</v>
      </c>
      <c r="C985" s="3">
        <f>WEEKDAY(Tableau2[[#This Row],[Horodatage]],2)</f>
        <v>7</v>
      </c>
      <c r="D985" s="3">
        <f>INT(MOD(Tableau2[[#This Row],[Horodatage]],1)*24)</f>
        <v>13</v>
      </c>
      <c r="E985">
        <f>SUM(B$2:B985)</f>
        <v>12</v>
      </c>
    </row>
    <row r="986" spans="1:5" x14ac:dyDescent="0.35">
      <c r="A986" s="6">
        <v>41007.546527777777</v>
      </c>
      <c r="B986" s="3">
        <v>-1</v>
      </c>
      <c r="C986" s="3">
        <f>WEEKDAY(Tableau2[[#This Row],[Horodatage]],2)</f>
        <v>7</v>
      </c>
      <c r="D986" s="3">
        <f>INT(MOD(Tableau2[[#This Row],[Horodatage]],1)*24)</f>
        <v>13</v>
      </c>
      <c r="E986">
        <f>SUM(B$2:B986)</f>
        <v>11</v>
      </c>
    </row>
    <row r="987" spans="1:5" x14ac:dyDescent="0.35">
      <c r="A987" s="4">
        <v>41007.54791666667</v>
      </c>
      <c r="B987" s="3">
        <v>1</v>
      </c>
      <c r="C987" s="3">
        <f>WEEKDAY(Tableau2[[#This Row],[Horodatage]],2)</f>
        <v>7</v>
      </c>
      <c r="D987" s="3">
        <f>INT(MOD(Tableau2[[#This Row],[Horodatage]],1)*24)</f>
        <v>13</v>
      </c>
      <c r="E987">
        <f>SUM(B$2:B987)</f>
        <v>12</v>
      </c>
    </row>
    <row r="988" spans="1:5" x14ac:dyDescent="0.35">
      <c r="A988" s="4">
        <v>41007.554861111108</v>
      </c>
      <c r="B988" s="3">
        <v>1</v>
      </c>
      <c r="C988" s="3">
        <f>WEEKDAY(Tableau2[[#This Row],[Horodatage]],2)</f>
        <v>7</v>
      </c>
      <c r="D988" s="3">
        <f>INT(MOD(Tableau2[[#This Row],[Horodatage]],1)*24)</f>
        <v>13</v>
      </c>
      <c r="E988">
        <f>SUM(B$2:B988)</f>
        <v>13</v>
      </c>
    </row>
    <row r="989" spans="1:5" x14ac:dyDescent="0.35">
      <c r="A989" s="4">
        <v>41007.5625</v>
      </c>
      <c r="B989" s="3">
        <v>1</v>
      </c>
      <c r="C989" s="3">
        <f>WEEKDAY(Tableau2[[#This Row],[Horodatage]],2)</f>
        <v>7</v>
      </c>
      <c r="D989" s="3">
        <f>INT(MOD(Tableau2[[#This Row],[Horodatage]],1)*24)</f>
        <v>13</v>
      </c>
      <c r="E989">
        <f>SUM(B$2:B989)</f>
        <v>14</v>
      </c>
    </row>
    <row r="990" spans="1:5" x14ac:dyDescent="0.35">
      <c r="A990" s="4">
        <v>41007.564583333333</v>
      </c>
      <c r="B990" s="3">
        <v>1</v>
      </c>
      <c r="C990" s="3">
        <f>WEEKDAY(Tableau2[[#This Row],[Horodatage]],2)</f>
        <v>7</v>
      </c>
      <c r="D990" s="3">
        <f>INT(MOD(Tableau2[[#This Row],[Horodatage]],1)*24)</f>
        <v>13</v>
      </c>
      <c r="E990">
        <f>SUM(B$2:B990)</f>
        <v>15</v>
      </c>
    </row>
    <row r="991" spans="1:5" x14ac:dyDescent="0.35">
      <c r="A991" s="6">
        <v>41007.564583333333</v>
      </c>
      <c r="B991" s="3">
        <v>-1</v>
      </c>
      <c r="C991" s="3">
        <f>WEEKDAY(Tableau2[[#This Row],[Horodatage]],2)</f>
        <v>7</v>
      </c>
      <c r="D991" s="3">
        <f>INT(MOD(Tableau2[[#This Row],[Horodatage]],1)*24)</f>
        <v>13</v>
      </c>
      <c r="E991">
        <f>SUM(B$2:B991)</f>
        <v>14</v>
      </c>
    </row>
    <row r="992" spans="1:5" x14ac:dyDescent="0.35">
      <c r="A992" s="6">
        <v>41007.56527777778</v>
      </c>
      <c r="B992" s="3">
        <v>-1</v>
      </c>
      <c r="C992" s="3">
        <f>WEEKDAY(Tableau2[[#This Row],[Horodatage]],2)</f>
        <v>7</v>
      </c>
      <c r="D992" s="3">
        <f>INT(MOD(Tableau2[[#This Row],[Horodatage]],1)*24)</f>
        <v>13</v>
      </c>
      <c r="E992">
        <f>SUM(B$2:B992)</f>
        <v>13</v>
      </c>
    </row>
    <row r="993" spans="1:5" x14ac:dyDescent="0.35">
      <c r="A993" s="4">
        <v>41007.568055555559</v>
      </c>
      <c r="B993" s="3">
        <v>1</v>
      </c>
      <c r="C993" s="3">
        <f>WEEKDAY(Tableau2[[#This Row],[Horodatage]],2)</f>
        <v>7</v>
      </c>
      <c r="D993" s="3">
        <f>INT(MOD(Tableau2[[#This Row],[Horodatage]],1)*24)</f>
        <v>13</v>
      </c>
      <c r="E993">
        <f>SUM(B$2:B993)</f>
        <v>14</v>
      </c>
    </row>
    <row r="994" spans="1:5" x14ac:dyDescent="0.35">
      <c r="A994" s="4">
        <v>41007.573611111111</v>
      </c>
      <c r="B994" s="3">
        <v>1</v>
      </c>
      <c r="C994" s="3">
        <f>WEEKDAY(Tableau2[[#This Row],[Horodatage]],2)</f>
        <v>7</v>
      </c>
      <c r="D994" s="3">
        <f>INT(MOD(Tableau2[[#This Row],[Horodatage]],1)*24)</f>
        <v>13</v>
      </c>
      <c r="E994">
        <f>SUM(B$2:B994)</f>
        <v>15</v>
      </c>
    </row>
    <row r="995" spans="1:5" x14ac:dyDescent="0.35">
      <c r="A995" s="6">
        <v>41007.573611111111</v>
      </c>
      <c r="B995" s="3">
        <v>-1</v>
      </c>
      <c r="C995" s="3">
        <f>WEEKDAY(Tableau2[[#This Row],[Horodatage]],2)</f>
        <v>7</v>
      </c>
      <c r="D995" s="3">
        <f>INT(MOD(Tableau2[[#This Row],[Horodatage]],1)*24)</f>
        <v>13</v>
      </c>
      <c r="E995">
        <f>SUM(B$2:B995)</f>
        <v>14</v>
      </c>
    </row>
    <row r="996" spans="1:5" x14ac:dyDescent="0.35">
      <c r="A996" s="4">
        <v>41007.574305555558</v>
      </c>
      <c r="B996" s="3">
        <v>1</v>
      </c>
      <c r="C996" s="3">
        <f>WEEKDAY(Tableau2[[#This Row],[Horodatage]],2)</f>
        <v>7</v>
      </c>
      <c r="D996" s="3">
        <f>INT(MOD(Tableau2[[#This Row],[Horodatage]],1)*24)</f>
        <v>13</v>
      </c>
      <c r="E996">
        <f>SUM(B$2:B996)</f>
        <v>15</v>
      </c>
    </row>
    <row r="997" spans="1:5" x14ac:dyDescent="0.35">
      <c r="A997" s="6">
        <v>41007.574305555558</v>
      </c>
      <c r="B997" s="3">
        <v>-1</v>
      </c>
      <c r="C997" s="3">
        <f>WEEKDAY(Tableau2[[#This Row],[Horodatage]],2)</f>
        <v>7</v>
      </c>
      <c r="D997" s="3">
        <f>INT(MOD(Tableau2[[#This Row],[Horodatage]],1)*24)</f>
        <v>13</v>
      </c>
      <c r="E997">
        <f>SUM(B$2:B997)</f>
        <v>14</v>
      </c>
    </row>
    <row r="998" spans="1:5" x14ac:dyDescent="0.35">
      <c r="A998" s="4">
        <v>41007.574999999997</v>
      </c>
      <c r="B998" s="3">
        <v>1</v>
      </c>
      <c r="C998" s="3">
        <f>WEEKDAY(Tableau2[[#This Row],[Horodatage]],2)</f>
        <v>7</v>
      </c>
      <c r="D998" s="3">
        <f>INT(MOD(Tableau2[[#This Row],[Horodatage]],1)*24)</f>
        <v>13</v>
      </c>
      <c r="E998">
        <f>SUM(B$2:B998)</f>
        <v>15</v>
      </c>
    </row>
    <row r="999" spans="1:5" x14ac:dyDescent="0.35">
      <c r="A999" s="6">
        <v>41007.574999999997</v>
      </c>
      <c r="B999" s="3">
        <v>-1</v>
      </c>
      <c r="C999" s="3">
        <f>WEEKDAY(Tableau2[[#This Row],[Horodatage]],2)</f>
        <v>7</v>
      </c>
      <c r="D999" s="3">
        <f>INT(MOD(Tableau2[[#This Row],[Horodatage]],1)*24)</f>
        <v>13</v>
      </c>
      <c r="E999">
        <f>SUM(B$2:B999)</f>
        <v>14</v>
      </c>
    </row>
    <row r="1000" spans="1:5" x14ac:dyDescent="0.35">
      <c r="A1000" s="6">
        <v>41007.581250000003</v>
      </c>
      <c r="B1000" s="3">
        <v>-1</v>
      </c>
      <c r="C1000" s="3">
        <f>WEEKDAY(Tableau2[[#This Row],[Horodatage]],2)</f>
        <v>7</v>
      </c>
      <c r="D1000" s="3">
        <f>INT(MOD(Tableau2[[#This Row],[Horodatage]],1)*24)</f>
        <v>13</v>
      </c>
      <c r="E1000">
        <f>SUM(B$2:B1000)</f>
        <v>13</v>
      </c>
    </row>
    <row r="1001" spans="1:5" x14ac:dyDescent="0.35">
      <c r="A1001" s="6">
        <v>41007.599999999999</v>
      </c>
      <c r="B1001" s="3">
        <v>-1</v>
      </c>
      <c r="C1001" s="3">
        <f>WEEKDAY(Tableau2[[#This Row],[Horodatage]],2)</f>
        <v>7</v>
      </c>
      <c r="D1001" s="3">
        <f>INT(MOD(Tableau2[[#This Row],[Horodatage]],1)*24)</f>
        <v>14</v>
      </c>
      <c r="E1001">
        <f>SUM(B$2:B1001)</f>
        <v>12</v>
      </c>
    </row>
    <row r="1002" spans="1:5" x14ac:dyDescent="0.35">
      <c r="A1002" s="5">
        <v>41007.602083333331</v>
      </c>
      <c r="B1002" s="3">
        <v>-1</v>
      </c>
      <c r="C1002" s="3">
        <f>WEEKDAY(Tableau2[[#This Row],[Horodatage]],2)</f>
        <v>7</v>
      </c>
      <c r="D1002" s="3">
        <f>INT(MOD(Tableau2[[#This Row],[Horodatage]],1)*24)</f>
        <v>14</v>
      </c>
      <c r="E1002">
        <f>SUM(B$2:B1002)</f>
        <v>11</v>
      </c>
    </row>
    <row r="1003" spans="1:5" x14ac:dyDescent="0.35">
      <c r="A1003" s="5">
        <v>41007.605555555558</v>
      </c>
      <c r="B1003" s="3">
        <v>-1</v>
      </c>
      <c r="C1003" s="3">
        <f>WEEKDAY(Tableau2[[#This Row],[Horodatage]],2)</f>
        <v>7</v>
      </c>
      <c r="D1003" s="3">
        <f>INT(MOD(Tableau2[[#This Row],[Horodatage]],1)*24)</f>
        <v>14</v>
      </c>
      <c r="E1003">
        <f>SUM(B$2:B1003)</f>
        <v>10</v>
      </c>
    </row>
    <row r="1004" spans="1:5" x14ac:dyDescent="0.35">
      <c r="A1004" s="7">
        <v>41007.607638888891</v>
      </c>
      <c r="B1004" s="3">
        <v>1</v>
      </c>
      <c r="C1004" s="3">
        <f>WEEKDAY(Tableau2[[#This Row],[Horodatage]],2)</f>
        <v>7</v>
      </c>
      <c r="D1004" s="3">
        <f>INT(MOD(Tableau2[[#This Row],[Horodatage]],1)*24)</f>
        <v>14</v>
      </c>
      <c r="E1004">
        <f>SUM(B$2:B1004)</f>
        <v>11</v>
      </c>
    </row>
    <row r="1005" spans="1:5" x14ac:dyDescent="0.35">
      <c r="A1005" s="5">
        <v>41007.609722222223</v>
      </c>
      <c r="B1005" s="3">
        <v>-1</v>
      </c>
      <c r="C1005" s="3">
        <f>WEEKDAY(Tableau2[[#This Row],[Horodatage]],2)</f>
        <v>7</v>
      </c>
      <c r="D1005" s="3">
        <f>INT(MOD(Tableau2[[#This Row],[Horodatage]],1)*24)</f>
        <v>14</v>
      </c>
      <c r="E1005">
        <f>SUM(B$2:B1005)</f>
        <v>10</v>
      </c>
    </row>
    <row r="1006" spans="1:5" x14ac:dyDescent="0.35">
      <c r="A1006" s="5">
        <v>41007.617361111108</v>
      </c>
      <c r="B1006" s="3">
        <v>-1</v>
      </c>
      <c r="C1006" s="3">
        <f>WEEKDAY(Tableau2[[#This Row],[Horodatage]],2)</f>
        <v>7</v>
      </c>
      <c r="D1006" s="3">
        <f>INT(MOD(Tableau2[[#This Row],[Horodatage]],1)*24)</f>
        <v>14</v>
      </c>
      <c r="E1006">
        <f>SUM(B$2:B1006)</f>
        <v>9</v>
      </c>
    </row>
    <row r="1007" spans="1:5" x14ac:dyDescent="0.35">
      <c r="A1007" s="7">
        <v>41007.618055555555</v>
      </c>
      <c r="B1007" s="3">
        <v>1</v>
      </c>
      <c r="C1007" s="3">
        <f>WEEKDAY(Tableau2[[#This Row],[Horodatage]],2)</f>
        <v>7</v>
      </c>
      <c r="D1007" s="3">
        <f>INT(MOD(Tableau2[[#This Row],[Horodatage]],1)*24)</f>
        <v>14</v>
      </c>
      <c r="E1007">
        <f>SUM(B$2:B1007)</f>
        <v>10</v>
      </c>
    </row>
    <row r="1008" spans="1:5" x14ac:dyDescent="0.35">
      <c r="A1008" s="5">
        <v>41007.622916666667</v>
      </c>
      <c r="B1008" s="3">
        <v>-1</v>
      </c>
      <c r="C1008" s="3">
        <f>WEEKDAY(Tableau2[[#This Row],[Horodatage]],2)</f>
        <v>7</v>
      </c>
      <c r="D1008" s="3">
        <f>INT(MOD(Tableau2[[#This Row],[Horodatage]],1)*24)</f>
        <v>14</v>
      </c>
      <c r="E1008">
        <f>SUM(B$2:B1008)</f>
        <v>9</v>
      </c>
    </row>
    <row r="1009" spans="1:5" x14ac:dyDescent="0.35">
      <c r="A1009" s="5">
        <v>41007.661111111112</v>
      </c>
      <c r="B1009" s="3">
        <v>-1</v>
      </c>
      <c r="C1009" s="3">
        <f>WEEKDAY(Tableau2[[#This Row],[Horodatage]],2)</f>
        <v>7</v>
      </c>
      <c r="D1009" s="3">
        <f>INT(MOD(Tableau2[[#This Row],[Horodatage]],1)*24)</f>
        <v>15</v>
      </c>
      <c r="E1009">
        <f>SUM(B$2:B1009)</f>
        <v>8</v>
      </c>
    </row>
    <row r="1010" spans="1:5" x14ac:dyDescent="0.35">
      <c r="A1010" s="7">
        <v>41007.67083333333</v>
      </c>
      <c r="B1010" s="3">
        <v>1</v>
      </c>
      <c r="C1010" s="3">
        <f>WEEKDAY(Tableau2[[#This Row],[Horodatage]],2)</f>
        <v>7</v>
      </c>
      <c r="D1010" s="3">
        <f>INT(MOD(Tableau2[[#This Row],[Horodatage]],1)*24)</f>
        <v>16</v>
      </c>
      <c r="E1010">
        <f>SUM(B$2:B1010)</f>
        <v>9</v>
      </c>
    </row>
    <row r="1011" spans="1:5" x14ac:dyDescent="0.35">
      <c r="A1011" s="7">
        <v>41007.675694444442</v>
      </c>
      <c r="B1011" s="3">
        <v>1</v>
      </c>
      <c r="C1011" s="3">
        <f>WEEKDAY(Tableau2[[#This Row],[Horodatage]],2)</f>
        <v>7</v>
      </c>
      <c r="D1011" s="3">
        <f>INT(MOD(Tableau2[[#This Row],[Horodatage]],1)*24)</f>
        <v>16</v>
      </c>
      <c r="E1011">
        <f>SUM(B$2:B1011)</f>
        <v>10</v>
      </c>
    </row>
    <row r="1012" spans="1:5" x14ac:dyDescent="0.35">
      <c r="A1012" s="7">
        <v>41007.675694444442</v>
      </c>
      <c r="B1012" s="3">
        <v>1</v>
      </c>
      <c r="C1012" s="3">
        <f>WEEKDAY(Tableau2[[#This Row],[Horodatage]],2)</f>
        <v>7</v>
      </c>
      <c r="D1012" s="3">
        <f>INT(MOD(Tableau2[[#This Row],[Horodatage]],1)*24)</f>
        <v>16</v>
      </c>
      <c r="E1012">
        <f>SUM(B$2:B1012)</f>
        <v>11</v>
      </c>
    </row>
    <row r="1013" spans="1:5" x14ac:dyDescent="0.35">
      <c r="A1013" s="5">
        <v>41007.675694444442</v>
      </c>
      <c r="B1013" s="3">
        <v>-1</v>
      </c>
      <c r="C1013" s="3">
        <f>WEEKDAY(Tableau2[[#This Row],[Horodatage]],2)</f>
        <v>7</v>
      </c>
      <c r="D1013" s="3">
        <f>INT(MOD(Tableau2[[#This Row],[Horodatage]],1)*24)</f>
        <v>16</v>
      </c>
      <c r="E1013">
        <f>SUM(B$2:B1013)</f>
        <v>10</v>
      </c>
    </row>
    <row r="1014" spans="1:5" x14ac:dyDescent="0.35">
      <c r="A1014" s="5">
        <v>41007.678472222222</v>
      </c>
      <c r="B1014" s="3">
        <v>-1</v>
      </c>
      <c r="C1014" s="3">
        <f>WEEKDAY(Tableau2[[#This Row],[Horodatage]],2)</f>
        <v>7</v>
      </c>
      <c r="D1014" s="3">
        <f>INT(MOD(Tableau2[[#This Row],[Horodatage]],1)*24)</f>
        <v>16</v>
      </c>
      <c r="E1014">
        <f>SUM(B$2:B1014)</f>
        <v>9</v>
      </c>
    </row>
    <row r="1015" spans="1:5" x14ac:dyDescent="0.35">
      <c r="A1015" s="7">
        <v>41007.684027777781</v>
      </c>
      <c r="B1015" s="3">
        <v>1</v>
      </c>
      <c r="C1015" s="3">
        <f>WEEKDAY(Tableau2[[#This Row],[Horodatage]],2)</f>
        <v>7</v>
      </c>
      <c r="D1015" s="3">
        <f>INT(MOD(Tableau2[[#This Row],[Horodatage]],1)*24)</f>
        <v>16</v>
      </c>
      <c r="E1015">
        <f>SUM(B$2:B1015)</f>
        <v>10</v>
      </c>
    </row>
    <row r="1016" spans="1:5" x14ac:dyDescent="0.35">
      <c r="A1016" s="5">
        <v>41007.685416666667</v>
      </c>
      <c r="B1016" s="3">
        <v>-1</v>
      </c>
      <c r="C1016" s="3">
        <f>WEEKDAY(Tableau2[[#This Row],[Horodatage]],2)</f>
        <v>7</v>
      </c>
      <c r="D1016" s="3">
        <f>INT(MOD(Tableau2[[#This Row],[Horodatage]],1)*24)</f>
        <v>16</v>
      </c>
      <c r="E1016">
        <f>SUM(B$2:B1016)</f>
        <v>9</v>
      </c>
    </row>
    <row r="1017" spans="1:5" x14ac:dyDescent="0.35">
      <c r="A1017" s="7">
        <v>41007.693749999999</v>
      </c>
      <c r="B1017" s="3">
        <v>1</v>
      </c>
      <c r="C1017" s="3">
        <f>WEEKDAY(Tableau2[[#This Row],[Horodatage]],2)</f>
        <v>7</v>
      </c>
      <c r="D1017" s="3">
        <f>INT(MOD(Tableau2[[#This Row],[Horodatage]],1)*24)</f>
        <v>16</v>
      </c>
      <c r="E1017">
        <f>SUM(B$2:B1017)</f>
        <v>10</v>
      </c>
    </row>
    <row r="1018" spans="1:5" x14ac:dyDescent="0.35">
      <c r="A1018" s="5">
        <v>41007.693749999999</v>
      </c>
      <c r="B1018" s="3">
        <v>-1</v>
      </c>
      <c r="C1018" s="3">
        <f>WEEKDAY(Tableau2[[#This Row],[Horodatage]],2)</f>
        <v>7</v>
      </c>
      <c r="D1018" s="3">
        <f>INT(MOD(Tableau2[[#This Row],[Horodatage]],1)*24)</f>
        <v>16</v>
      </c>
      <c r="E1018">
        <f>SUM(B$2:B1018)</f>
        <v>9</v>
      </c>
    </row>
    <row r="1019" spans="1:5" x14ac:dyDescent="0.35">
      <c r="A1019" s="7">
        <v>41007.70208333333</v>
      </c>
      <c r="B1019" s="3">
        <v>1</v>
      </c>
      <c r="C1019" s="3">
        <f>WEEKDAY(Tableau2[[#This Row],[Horodatage]],2)</f>
        <v>7</v>
      </c>
      <c r="D1019" s="3">
        <f>INT(MOD(Tableau2[[#This Row],[Horodatage]],1)*24)</f>
        <v>16</v>
      </c>
      <c r="E1019">
        <f>SUM(B$2:B1019)</f>
        <v>10</v>
      </c>
    </row>
    <row r="1020" spans="1:5" x14ac:dyDescent="0.35">
      <c r="A1020" s="5">
        <v>41007.70208333333</v>
      </c>
      <c r="B1020" s="3">
        <v>-1</v>
      </c>
      <c r="C1020" s="3">
        <f>WEEKDAY(Tableau2[[#This Row],[Horodatage]],2)</f>
        <v>7</v>
      </c>
      <c r="D1020" s="3">
        <f>INT(MOD(Tableau2[[#This Row],[Horodatage]],1)*24)</f>
        <v>16</v>
      </c>
      <c r="E1020">
        <f>SUM(B$2:B1020)</f>
        <v>9</v>
      </c>
    </row>
    <row r="1021" spans="1:5" x14ac:dyDescent="0.35">
      <c r="A1021" s="5">
        <v>41007.719444444447</v>
      </c>
      <c r="B1021" s="3">
        <v>-1</v>
      </c>
      <c r="C1021" s="3">
        <f>WEEKDAY(Tableau2[[#This Row],[Horodatage]],2)</f>
        <v>7</v>
      </c>
      <c r="D1021" s="3">
        <f>INT(MOD(Tableau2[[#This Row],[Horodatage]],1)*24)</f>
        <v>17</v>
      </c>
      <c r="E1021">
        <f>SUM(B$2:B1021)</f>
        <v>8</v>
      </c>
    </row>
    <row r="1022" spans="1:5" x14ac:dyDescent="0.35">
      <c r="A1022" s="5">
        <v>41007.720138888886</v>
      </c>
      <c r="B1022" s="3">
        <v>-1</v>
      </c>
      <c r="C1022" s="3">
        <f>WEEKDAY(Tableau2[[#This Row],[Horodatage]],2)</f>
        <v>7</v>
      </c>
      <c r="D1022" s="3">
        <f>INT(MOD(Tableau2[[#This Row],[Horodatage]],1)*24)</f>
        <v>17</v>
      </c>
      <c r="E1022">
        <f>SUM(B$2:B1022)</f>
        <v>7</v>
      </c>
    </row>
    <row r="1023" spans="1:5" x14ac:dyDescent="0.35">
      <c r="A1023" s="7">
        <v>41007.728472222225</v>
      </c>
      <c r="B1023" s="3">
        <v>1</v>
      </c>
      <c r="C1023" s="3">
        <f>WEEKDAY(Tableau2[[#This Row],[Horodatage]],2)</f>
        <v>7</v>
      </c>
      <c r="D1023" s="3">
        <f>INT(MOD(Tableau2[[#This Row],[Horodatage]],1)*24)</f>
        <v>17</v>
      </c>
      <c r="E1023">
        <f>SUM(B$2:B1023)</f>
        <v>8</v>
      </c>
    </row>
    <row r="1024" spans="1:5" x14ac:dyDescent="0.35">
      <c r="A1024" s="7">
        <v>41007.73333333333</v>
      </c>
      <c r="B1024" s="3">
        <v>1</v>
      </c>
      <c r="C1024" s="3">
        <f>WEEKDAY(Tableau2[[#This Row],[Horodatage]],2)</f>
        <v>7</v>
      </c>
      <c r="D1024" s="3">
        <f>INT(MOD(Tableau2[[#This Row],[Horodatage]],1)*24)</f>
        <v>17</v>
      </c>
      <c r="E1024">
        <f>SUM(B$2:B1024)</f>
        <v>9</v>
      </c>
    </row>
    <row r="1025" spans="1:5" x14ac:dyDescent="0.35">
      <c r="A1025" s="5">
        <v>41007.736111111109</v>
      </c>
      <c r="B1025" s="3">
        <v>-1</v>
      </c>
      <c r="C1025" s="3">
        <f>WEEKDAY(Tableau2[[#This Row],[Horodatage]],2)</f>
        <v>7</v>
      </c>
      <c r="D1025" s="3">
        <f>INT(MOD(Tableau2[[#This Row],[Horodatage]],1)*24)</f>
        <v>17</v>
      </c>
      <c r="E1025">
        <f>SUM(B$2:B1025)</f>
        <v>8</v>
      </c>
    </row>
    <row r="1026" spans="1:5" x14ac:dyDescent="0.35">
      <c r="A1026" s="7">
        <v>41007.74722222222</v>
      </c>
      <c r="B1026" s="3">
        <v>1</v>
      </c>
      <c r="C1026" s="3">
        <f>WEEKDAY(Tableau2[[#This Row],[Horodatage]],2)</f>
        <v>7</v>
      </c>
      <c r="D1026" s="3">
        <f>INT(MOD(Tableau2[[#This Row],[Horodatage]],1)*24)</f>
        <v>17</v>
      </c>
      <c r="E1026">
        <f>SUM(B$2:B1026)</f>
        <v>9</v>
      </c>
    </row>
    <row r="1027" spans="1:5" x14ac:dyDescent="0.35">
      <c r="A1027" s="7">
        <v>41007.755555555559</v>
      </c>
      <c r="B1027" s="3">
        <v>1</v>
      </c>
      <c r="C1027" s="3">
        <f>WEEKDAY(Tableau2[[#This Row],[Horodatage]],2)</f>
        <v>7</v>
      </c>
      <c r="D1027" s="3">
        <f>INT(MOD(Tableau2[[#This Row],[Horodatage]],1)*24)</f>
        <v>18</v>
      </c>
      <c r="E1027">
        <f>SUM(B$2:B1027)</f>
        <v>10</v>
      </c>
    </row>
    <row r="1028" spans="1:5" x14ac:dyDescent="0.35">
      <c r="A1028" s="7">
        <v>41007.763888888891</v>
      </c>
      <c r="B1028" s="3">
        <v>1</v>
      </c>
      <c r="C1028" s="3">
        <f>WEEKDAY(Tableau2[[#This Row],[Horodatage]],2)</f>
        <v>7</v>
      </c>
      <c r="D1028" s="3">
        <f>INT(MOD(Tableau2[[#This Row],[Horodatage]],1)*24)</f>
        <v>18</v>
      </c>
      <c r="E1028">
        <f>SUM(B$2:B1028)</f>
        <v>11</v>
      </c>
    </row>
    <row r="1029" spans="1:5" x14ac:dyDescent="0.35">
      <c r="A1029" s="5">
        <v>41007.76458333333</v>
      </c>
      <c r="B1029" s="3">
        <v>-1</v>
      </c>
      <c r="C1029" s="3">
        <f>WEEKDAY(Tableau2[[#This Row],[Horodatage]],2)</f>
        <v>7</v>
      </c>
      <c r="D1029" s="3">
        <f>INT(MOD(Tableau2[[#This Row],[Horodatage]],1)*24)</f>
        <v>18</v>
      </c>
      <c r="E1029">
        <f>SUM(B$2:B1029)</f>
        <v>10</v>
      </c>
    </row>
    <row r="1030" spans="1:5" x14ac:dyDescent="0.35">
      <c r="A1030" s="7">
        <v>41007.770138888889</v>
      </c>
      <c r="B1030" s="3">
        <v>1</v>
      </c>
      <c r="C1030" s="3">
        <f>WEEKDAY(Tableau2[[#This Row],[Horodatage]],2)</f>
        <v>7</v>
      </c>
      <c r="D1030" s="3">
        <f>INT(MOD(Tableau2[[#This Row],[Horodatage]],1)*24)</f>
        <v>18</v>
      </c>
      <c r="E1030">
        <f>SUM(B$2:B1030)</f>
        <v>11</v>
      </c>
    </row>
    <row r="1031" spans="1:5" x14ac:dyDescent="0.35">
      <c r="A1031" s="5">
        <v>41007.770138888889</v>
      </c>
      <c r="B1031" s="3">
        <v>-1</v>
      </c>
      <c r="C1031" s="3">
        <f>WEEKDAY(Tableau2[[#This Row],[Horodatage]],2)</f>
        <v>7</v>
      </c>
      <c r="D1031" s="3">
        <f>INT(MOD(Tableau2[[#This Row],[Horodatage]],1)*24)</f>
        <v>18</v>
      </c>
      <c r="E1031">
        <f>SUM(B$2:B1031)</f>
        <v>10</v>
      </c>
    </row>
    <row r="1032" spans="1:5" x14ac:dyDescent="0.35">
      <c r="A1032" s="5">
        <v>41007.776388888888</v>
      </c>
      <c r="B1032" s="3">
        <v>-1</v>
      </c>
      <c r="C1032" s="3">
        <f>WEEKDAY(Tableau2[[#This Row],[Horodatage]],2)</f>
        <v>7</v>
      </c>
      <c r="D1032" s="3">
        <f>INT(MOD(Tableau2[[#This Row],[Horodatage]],1)*24)</f>
        <v>18</v>
      </c>
      <c r="E1032">
        <f>SUM(B$2:B1032)</f>
        <v>9</v>
      </c>
    </row>
    <row r="1033" spans="1:5" x14ac:dyDescent="0.35">
      <c r="A1033" s="5">
        <v>41007.77847222222</v>
      </c>
      <c r="B1033" s="3">
        <v>-1</v>
      </c>
      <c r="C1033" s="3">
        <f>WEEKDAY(Tableau2[[#This Row],[Horodatage]],2)</f>
        <v>7</v>
      </c>
      <c r="D1033" s="3">
        <f>INT(MOD(Tableau2[[#This Row],[Horodatage]],1)*24)</f>
        <v>18</v>
      </c>
      <c r="E1033">
        <f>SUM(B$2:B1033)</f>
        <v>8</v>
      </c>
    </row>
    <row r="1034" spans="1:5" x14ac:dyDescent="0.35">
      <c r="A1034" s="7">
        <v>41007.780555555553</v>
      </c>
      <c r="B1034" s="3">
        <v>1</v>
      </c>
      <c r="C1034" s="3">
        <f>WEEKDAY(Tableau2[[#This Row],[Horodatage]],2)</f>
        <v>7</v>
      </c>
      <c r="D1034" s="3">
        <f>INT(MOD(Tableau2[[#This Row],[Horodatage]],1)*24)</f>
        <v>18</v>
      </c>
      <c r="E1034">
        <f>SUM(B$2:B1034)</f>
        <v>9</v>
      </c>
    </row>
    <row r="1035" spans="1:5" x14ac:dyDescent="0.35">
      <c r="A1035" s="7">
        <v>41007.802777777775</v>
      </c>
      <c r="B1035" s="3">
        <v>1</v>
      </c>
      <c r="C1035" s="3">
        <f>WEEKDAY(Tableau2[[#This Row],[Horodatage]],2)</f>
        <v>7</v>
      </c>
      <c r="D1035" s="3">
        <f>INT(MOD(Tableau2[[#This Row],[Horodatage]],1)*24)</f>
        <v>19</v>
      </c>
      <c r="E1035">
        <f>SUM(B$2:B1035)</f>
        <v>10</v>
      </c>
    </row>
    <row r="1036" spans="1:5" x14ac:dyDescent="0.35">
      <c r="A1036" s="5">
        <v>41007.804861111108</v>
      </c>
      <c r="B1036" s="3">
        <v>-1</v>
      </c>
      <c r="C1036" s="3">
        <f>WEEKDAY(Tableau2[[#This Row],[Horodatage]],2)</f>
        <v>7</v>
      </c>
      <c r="D1036" s="3">
        <f>INT(MOD(Tableau2[[#This Row],[Horodatage]],1)*24)</f>
        <v>19</v>
      </c>
      <c r="E1036">
        <f>SUM(B$2:B1036)</f>
        <v>9</v>
      </c>
    </row>
    <row r="1037" spans="1:5" x14ac:dyDescent="0.35">
      <c r="A1037" s="5">
        <v>41007.804861111108</v>
      </c>
      <c r="B1037" s="3">
        <v>-1</v>
      </c>
      <c r="C1037" s="3">
        <f>WEEKDAY(Tableau2[[#This Row],[Horodatage]],2)</f>
        <v>7</v>
      </c>
      <c r="D1037" s="3">
        <f>INT(MOD(Tableau2[[#This Row],[Horodatage]],1)*24)</f>
        <v>19</v>
      </c>
      <c r="E1037">
        <f>SUM(B$2:B1037)</f>
        <v>8</v>
      </c>
    </row>
    <row r="1038" spans="1:5" x14ac:dyDescent="0.35">
      <c r="A1038" s="5">
        <v>41007.805555555555</v>
      </c>
      <c r="B1038" s="3">
        <v>-1</v>
      </c>
      <c r="C1038" s="3">
        <f>WEEKDAY(Tableau2[[#This Row],[Horodatage]],2)</f>
        <v>7</v>
      </c>
      <c r="D1038" s="3">
        <f>INT(MOD(Tableau2[[#This Row],[Horodatage]],1)*24)</f>
        <v>19</v>
      </c>
      <c r="E1038">
        <f>SUM(B$2:B1038)</f>
        <v>7</v>
      </c>
    </row>
    <row r="1039" spans="1:5" x14ac:dyDescent="0.35">
      <c r="A1039" s="7">
        <v>41007.81527777778</v>
      </c>
      <c r="B1039" s="3">
        <v>1</v>
      </c>
      <c r="C1039" s="3">
        <f>WEEKDAY(Tableau2[[#This Row],[Horodatage]],2)</f>
        <v>7</v>
      </c>
      <c r="D1039" s="3">
        <f>INT(MOD(Tableau2[[#This Row],[Horodatage]],1)*24)</f>
        <v>19</v>
      </c>
      <c r="E1039">
        <f>SUM(B$2:B1039)</f>
        <v>8</v>
      </c>
    </row>
    <row r="1040" spans="1:5" x14ac:dyDescent="0.35">
      <c r="A1040" s="7">
        <v>41007.825694444444</v>
      </c>
      <c r="B1040" s="3">
        <v>1</v>
      </c>
      <c r="C1040" s="3">
        <f>WEEKDAY(Tableau2[[#This Row],[Horodatage]],2)</f>
        <v>7</v>
      </c>
      <c r="D1040" s="3">
        <f>INT(MOD(Tableau2[[#This Row],[Horodatage]],1)*24)</f>
        <v>19</v>
      </c>
      <c r="E1040">
        <f>SUM(B$2:B1040)</f>
        <v>9</v>
      </c>
    </row>
    <row r="1041" spans="1:5" x14ac:dyDescent="0.35">
      <c r="A1041" s="7">
        <v>41007.829861111109</v>
      </c>
      <c r="B1041" s="3">
        <v>1</v>
      </c>
      <c r="C1041" s="3">
        <f>WEEKDAY(Tableau2[[#This Row],[Horodatage]],2)</f>
        <v>7</v>
      </c>
      <c r="D1041" s="3">
        <f>INT(MOD(Tableau2[[#This Row],[Horodatage]],1)*24)</f>
        <v>19</v>
      </c>
      <c r="E1041">
        <f>SUM(B$2:B1041)</f>
        <v>10</v>
      </c>
    </row>
    <row r="1042" spans="1:5" x14ac:dyDescent="0.35">
      <c r="A1042" s="7">
        <v>41007.831944444442</v>
      </c>
      <c r="B1042" s="3">
        <v>1</v>
      </c>
      <c r="C1042" s="3">
        <f>WEEKDAY(Tableau2[[#This Row],[Horodatage]],2)</f>
        <v>7</v>
      </c>
      <c r="D1042" s="3">
        <f>INT(MOD(Tableau2[[#This Row],[Horodatage]],1)*24)</f>
        <v>19</v>
      </c>
      <c r="E1042">
        <f>SUM(B$2:B1042)</f>
        <v>11</v>
      </c>
    </row>
    <row r="1043" spans="1:5" x14ac:dyDescent="0.35">
      <c r="A1043" s="5">
        <v>41007.832638888889</v>
      </c>
      <c r="B1043" s="3">
        <v>-1</v>
      </c>
      <c r="C1043" s="3">
        <f>WEEKDAY(Tableau2[[#This Row],[Horodatage]],2)</f>
        <v>7</v>
      </c>
      <c r="D1043" s="3">
        <f>INT(MOD(Tableau2[[#This Row],[Horodatage]],1)*24)</f>
        <v>19</v>
      </c>
      <c r="E1043">
        <f>SUM(B$2:B1043)</f>
        <v>10</v>
      </c>
    </row>
    <row r="1044" spans="1:5" x14ac:dyDescent="0.35">
      <c r="A1044" s="7">
        <v>41007.838888888888</v>
      </c>
      <c r="B1044" s="3">
        <v>1</v>
      </c>
      <c r="C1044" s="3">
        <f>WEEKDAY(Tableau2[[#This Row],[Horodatage]],2)</f>
        <v>7</v>
      </c>
      <c r="D1044" s="3">
        <f>INT(MOD(Tableau2[[#This Row],[Horodatage]],1)*24)</f>
        <v>20</v>
      </c>
      <c r="E1044">
        <f>SUM(B$2:B1044)</f>
        <v>11</v>
      </c>
    </row>
    <row r="1045" spans="1:5" x14ac:dyDescent="0.35">
      <c r="A1045" s="7">
        <v>41007.842361111114</v>
      </c>
      <c r="B1045" s="3">
        <v>1</v>
      </c>
      <c r="C1045" s="3">
        <f>WEEKDAY(Tableau2[[#This Row],[Horodatage]],2)</f>
        <v>7</v>
      </c>
      <c r="D1045" s="3">
        <f>INT(MOD(Tableau2[[#This Row],[Horodatage]],1)*24)</f>
        <v>20</v>
      </c>
      <c r="E1045">
        <f>SUM(B$2:B1045)</f>
        <v>12</v>
      </c>
    </row>
    <row r="1046" spans="1:5" x14ac:dyDescent="0.35">
      <c r="A1046" s="7">
        <v>41007.842361111114</v>
      </c>
      <c r="B1046" s="3">
        <v>1</v>
      </c>
      <c r="C1046" s="3">
        <f>WEEKDAY(Tableau2[[#This Row],[Horodatage]],2)</f>
        <v>7</v>
      </c>
      <c r="D1046" s="3">
        <f>INT(MOD(Tableau2[[#This Row],[Horodatage]],1)*24)</f>
        <v>20</v>
      </c>
      <c r="E1046">
        <f>SUM(B$2:B1046)</f>
        <v>13</v>
      </c>
    </row>
    <row r="1047" spans="1:5" x14ac:dyDescent="0.35">
      <c r="A1047" s="5">
        <v>41007.842361111114</v>
      </c>
      <c r="B1047" s="3">
        <v>-1</v>
      </c>
      <c r="C1047" s="3">
        <f>WEEKDAY(Tableau2[[#This Row],[Horodatage]],2)</f>
        <v>7</v>
      </c>
      <c r="D1047" s="3">
        <f>INT(MOD(Tableau2[[#This Row],[Horodatage]],1)*24)</f>
        <v>20</v>
      </c>
      <c r="E1047">
        <f>SUM(B$2:B1047)</f>
        <v>12</v>
      </c>
    </row>
    <row r="1048" spans="1:5" x14ac:dyDescent="0.35">
      <c r="A1048" s="7">
        <v>41007.845833333333</v>
      </c>
      <c r="B1048" s="3">
        <v>1</v>
      </c>
      <c r="C1048" s="3">
        <f>WEEKDAY(Tableau2[[#This Row],[Horodatage]],2)</f>
        <v>7</v>
      </c>
      <c r="D1048" s="3">
        <f>INT(MOD(Tableau2[[#This Row],[Horodatage]],1)*24)</f>
        <v>20</v>
      </c>
      <c r="E1048">
        <f>SUM(B$2:B1048)</f>
        <v>13</v>
      </c>
    </row>
    <row r="1049" spans="1:5" x14ac:dyDescent="0.35">
      <c r="A1049" s="7">
        <v>41007.855555555558</v>
      </c>
      <c r="B1049" s="3">
        <v>1</v>
      </c>
      <c r="C1049" s="3">
        <f>WEEKDAY(Tableau2[[#This Row],[Horodatage]],2)</f>
        <v>7</v>
      </c>
      <c r="D1049" s="3">
        <f>INT(MOD(Tableau2[[#This Row],[Horodatage]],1)*24)</f>
        <v>20</v>
      </c>
      <c r="E1049">
        <f>SUM(B$2:B1049)</f>
        <v>14</v>
      </c>
    </row>
    <row r="1050" spans="1:5" x14ac:dyDescent="0.35">
      <c r="A1050" s="7">
        <v>41007.859722222223</v>
      </c>
      <c r="B1050" s="3">
        <v>1</v>
      </c>
      <c r="C1050" s="3">
        <f>WEEKDAY(Tableau2[[#This Row],[Horodatage]],2)</f>
        <v>7</v>
      </c>
      <c r="D1050" s="3">
        <f>INT(MOD(Tableau2[[#This Row],[Horodatage]],1)*24)</f>
        <v>20</v>
      </c>
      <c r="E1050">
        <f>SUM(B$2:B1050)</f>
        <v>15</v>
      </c>
    </row>
    <row r="1051" spans="1:5" x14ac:dyDescent="0.35">
      <c r="A1051" s="5">
        <v>41007.863194444442</v>
      </c>
      <c r="B1051" s="3">
        <v>-1</v>
      </c>
      <c r="C1051" s="3">
        <f>WEEKDAY(Tableau2[[#This Row],[Horodatage]],2)</f>
        <v>7</v>
      </c>
      <c r="D1051" s="3">
        <f>INT(MOD(Tableau2[[#This Row],[Horodatage]],1)*24)</f>
        <v>20</v>
      </c>
      <c r="E1051">
        <f>SUM(B$2:B1051)</f>
        <v>14</v>
      </c>
    </row>
    <row r="1052" spans="1:5" x14ac:dyDescent="0.35">
      <c r="A1052" s="7">
        <v>41007.864583333336</v>
      </c>
      <c r="B1052" s="3">
        <v>1</v>
      </c>
      <c r="C1052" s="3">
        <f>WEEKDAY(Tableau2[[#This Row],[Horodatage]],2)</f>
        <v>7</v>
      </c>
      <c r="D1052" s="3">
        <f>INT(MOD(Tableau2[[#This Row],[Horodatage]],1)*24)</f>
        <v>20</v>
      </c>
      <c r="E1052">
        <f>SUM(B$2:B1052)</f>
        <v>15</v>
      </c>
    </row>
    <row r="1053" spans="1:5" x14ac:dyDescent="0.35">
      <c r="A1053" s="5">
        <v>41007.868750000001</v>
      </c>
      <c r="B1053" s="3">
        <v>-1</v>
      </c>
      <c r="C1053" s="3">
        <f>WEEKDAY(Tableau2[[#This Row],[Horodatage]],2)</f>
        <v>7</v>
      </c>
      <c r="D1053" s="3">
        <f>INT(MOD(Tableau2[[#This Row],[Horodatage]],1)*24)</f>
        <v>20</v>
      </c>
      <c r="E1053">
        <f>SUM(B$2:B1053)</f>
        <v>14</v>
      </c>
    </row>
    <row r="1054" spans="1:5" x14ac:dyDescent="0.35">
      <c r="A1054" s="5">
        <v>41007.870138888888</v>
      </c>
      <c r="B1054" s="3">
        <v>-1</v>
      </c>
      <c r="C1054" s="3">
        <f>WEEKDAY(Tableau2[[#This Row],[Horodatage]],2)</f>
        <v>7</v>
      </c>
      <c r="D1054" s="3">
        <f>INT(MOD(Tableau2[[#This Row],[Horodatage]],1)*24)</f>
        <v>20</v>
      </c>
      <c r="E1054">
        <f>SUM(B$2:B1054)</f>
        <v>13</v>
      </c>
    </row>
    <row r="1055" spans="1:5" x14ac:dyDescent="0.35">
      <c r="A1055" s="7">
        <v>41007.872916666667</v>
      </c>
      <c r="B1055" s="3">
        <v>1</v>
      </c>
      <c r="C1055" s="3">
        <f>WEEKDAY(Tableau2[[#This Row],[Horodatage]],2)</f>
        <v>7</v>
      </c>
      <c r="D1055" s="3">
        <f>INT(MOD(Tableau2[[#This Row],[Horodatage]],1)*24)</f>
        <v>20</v>
      </c>
      <c r="E1055">
        <f>SUM(B$2:B1055)</f>
        <v>14</v>
      </c>
    </row>
    <row r="1056" spans="1:5" x14ac:dyDescent="0.35">
      <c r="A1056" s="5">
        <v>41007.887499999997</v>
      </c>
      <c r="B1056" s="3">
        <v>-1</v>
      </c>
      <c r="C1056" s="3">
        <f>WEEKDAY(Tableau2[[#This Row],[Horodatage]],2)</f>
        <v>7</v>
      </c>
      <c r="D1056" s="3">
        <f>INT(MOD(Tableau2[[#This Row],[Horodatage]],1)*24)</f>
        <v>21</v>
      </c>
      <c r="E1056">
        <f>SUM(B$2:B1056)</f>
        <v>13</v>
      </c>
    </row>
    <row r="1057" spans="1:5" x14ac:dyDescent="0.35">
      <c r="A1057" s="7">
        <v>41007.888194444444</v>
      </c>
      <c r="B1057" s="3">
        <v>1</v>
      </c>
      <c r="C1057" s="3">
        <f>WEEKDAY(Tableau2[[#This Row],[Horodatage]],2)</f>
        <v>7</v>
      </c>
      <c r="D1057" s="3">
        <f>INT(MOD(Tableau2[[#This Row],[Horodatage]],1)*24)</f>
        <v>21</v>
      </c>
      <c r="E1057">
        <f>SUM(B$2:B1057)</f>
        <v>14</v>
      </c>
    </row>
    <row r="1058" spans="1:5" x14ac:dyDescent="0.35">
      <c r="A1058" s="5">
        <v>41007.888194444444</v>
      </c>
      <c r="B1058" s="3">
        <v>-1</v>
      </c>
      <c r="C1058" s="3">
        <f>WEEKDAY(Tableau2[[#This Row],[Horodatage]],2)</f>
        <v>7</v>
      </c>
      <c r="D1058" s="3">
        <f>INT(MOD(Tableau2[[#This Row],[Horodatage]],1)*24)</f>
        <v>21</v>
      </c>
      <c r="E1058">
        <f>SUM(B$2:B1058)</f>
        <v>13</v>
      </c>
    </row>
    <row r="1059" spans="1:5" x14ac:dyDescent="0.35">
      <c r="A1059" s="7">
        <v>41007.88958333333</v>
      </c>
      <c r="B1059" s="3">
        <v>1</v>
      </c>
      <c r="C1059" s="3">
        <f>WEEKDAY(Tableau2[[#This Row],[Horodatage]],2)</f>
        <v>7</v>
      </c>
      <c r="D1059" s="3">
        <f>INT(MOD(Tableau2[[#This Row],[Horodatage]],1)*24)</f>
        <v>21</v>
      </c>
      <c r="E1059">
        <f>SUM(B$2:B1059)</f>
        <v>14</v>
      </c>
    </row>
    <row r="1060" spans="1:5" x14ac:dyDescent="0.35">
      <c r="A1060" s="5">
        <v>41007.88958333333</v>
      </c>
      <c r="B1060" s="3">
        <v>-1</v>
      </c>
      <c r="C1060" s="3">
        <f>WEEKDAY(Tableau2[[#This Row],[Horodatage]],2)</f>
        <v>7</v>
      </c>
      <c r="D1060" s="3">
        <f>INT(MOD(Tableau2[[#This Row],[Horodatage]],1)*24)</f>
        <v>21</v>
      </c>
      <c r="E1060">
        <f>SUM(B$2:B1060)</f>
        <v>13</v>
      </c>
    </row>
    <row r="1061" spans="1:5" x14ac:dyDescent="0.35">
      <c r="A1061" s="7">
        <v>41007.898611111108</v>
      </c>
      <c r="B1061" s="3">
        <v>1</v>
      </c>
      <c r="C1061" s="3">
        <f>WEEKDAY(Tableau2[[#This Row],[Horodatage]],2)</f>
        <v>7</v>
      </c>
      <c r="D1061" s="3">
        <f>INT(MOD(Tableau2[[#This Row],[Horodatage]],1)*24)</f>
        <v>21</v>
      </c>
      <c r="E1061">
        <f>SUM(B$2:B1061)</f>
        <v>14</v>
      </c>
    </row>
    <row r="1062" spans="1:5" x14ac:dyDescent="0.35">
      <c r="A1062" s="5">
        <v>41007.913194444445</v>
      </c>
      <c r="B1062" s="3">
        <v>-1</v>
      </c>
      <c r="C1062" s="3">
        <f>WEEKDAY(Tableau2[[#This Row],[Horodatage]],2)</f>
        <v>7</v>
      </c>
      <c r="D1062" s="3">
        <f>INT(MOD(Tableau2[[#This Row],[Horodatage]],1)*24)</f>
        <v>21</v>
      </c>
      <c r="E1062">
        <f>SUM(B$2:B1062)</f>
        <v>13</v>
      </c>
    </row>
    <row r="1063" spans="1:5" x14ac:dyDescent="0.35">
      <c r="A1063" s="7">
        <v>41007.916666666664</v>
      </c>
      <c r="B1063" s="3">
        <v>1</v>
      </c>
      <c r="C1063" s="3">
        <f>WEEKDAY(Tableau2[[#This Row],[Horodatage]],2)</f>
        <v>7</v>
      </c>
      <c r="D1063" s="3">
        <f>INT(MOD(Tableau2[[#This Row],[Horodatage]],1)*24)</f>
        <v>21</v>
      </c>
      <c r="E1063">
        <f>SUM(B$2:B1063)</f>
        <v>14</v>
      </c>
    </row>
    <row r="1064" spans="1:5" x14ac:dyDescent="0.35">
      <c r="A1064" s="7">
        <v>41007.922222222223</v>
      </c>
      <c r="B1064" s="3">
        <v>1</v>
      </c>
      <c r="C1064" s="3">
        <f>WEEKDAY(Tableau2[[#This Row],[Horodatage]],2)</f>
        <v>7</v>
      </c>
      <c r="D1064" s="3">
        <f>INT(MOD(Tableau2[[#This Row],[Horodatage]],1)*24)</f>
        <v>22</v>
      </c>
      <c r="E1064">
        <f>SUM(B$2:B1064)</f>
        <v>15</v>
      </c>
    </row>
    <row r="1065" spans="1:5" x14ac:dyDescent="0.35">
      <c r="A1065" s="7">
        <v>41007.933333333334</v>
      </c>
      <c r="B1065" s="3">
        <v>1</v>
      </c>
      <c r="C1065" s="3">
        <f>WEEKDAY(Tableau2[[#This Row],[Horodatage]],2)</f>
        <v>7</v>
      </c>
      <c r="D1065" s="3">
        <f>INT(MOD(Tableau2[[#This Row],[Horodatage]],1)*24)</f>
        <v>22</v>
      </c>
      <c r="E1065">
        <f>SUM(B$2:B1065)</f>
        <v>16</v>
      </c>
    </row>
    <row r="1066" spans="1:5" x14ac:dyDescent="0.35">
      <c r="A1066" s="5">
        <v>41007.933333333334</v>
      </c>
      <c r="B1066" s="3">
        <v>-1</v>
      </c>
      <c r="C1066" s="3">
        <f>WEEKDAY(Tableau2[[#This Row],[Horodatage]],2)</f>
        <v>7</v>
      </c>
      <c r="D1066" s="3">
        <f>INT(MOD(Tableau2[[#This Row],[Horodatage]],1)*24)</f>
        <v>22</v>
      </c>
      <c r="E1066">
        <f>SUM(B$2:B1066)</f>
        <v>15</v>
      </c>
    </row>
    <row r="1067" spans="1:5" x14ac:dyDescent="0.35">
      <c r="A1067" s="5">
        <v>41007.944444444445</v>
      </c>
      <c r="B1067" s="3">
        <v>-1</v>
      </c>
      <c r="C1067" s="3">
        <f>WEEKDAY(Tableau2[[#This Row],[Horodatage]],2)</f>
        <v>7</v>
      </c>
      <c r="D1067" s="3">
        <f>INT(MOD(Tableau2[[#This Row],[Horodatage]],1)*24)</f>
        <v>22</v>
      </c>
      <c r="E1067">
        <f>SUM(B$2:B1067)</f>
        <v>14</v>
      </c>
    </row>
    <row r="1068" spans="1:5" x14ac:dyDescent="0.35">
      <c r="A1068" s="5">
        <v>41007.944444444445</v>
      </c>
      <c r="B1068" s="3">
        <v>-1</v>
      </c>
      <c r="C1068" s="3">
        <f>WEEKDAY(Tableau2[[#This Row],[Horodatage]],2)</f>
        <v>7</v>
      </c>
      <c r="D1068" s="3">
        <f>INT(MOD(Tableau2[[#This Row],[Horodatage]],1)*24)</f>
        <v>22</v>
      </c>
      <c r="E1068">
        <f>SUM(B$2:B1068)</f>
        <v>13</v>
      </c>
    </row>
    <row r="1069" spans="1:5" x14ac:dyDescent="0.35">
      <c r="A1069" s="7">
        <v>41007.946527777778</v>
      </c>
      <c r="B1069" s="3">
        <v>1</v>
      </c>
      <c r="C1069" s="3">
        <f>WEEKDAY(Tableau2[[#This Row],[Horodatage]],2)</f>
        <v>7</v>
      </c>
      <c r="D1069" s="3">
        <f>INT(MOD(Tableau2[[#This Row],[Horodatage]],1)*24)</f>
        <v>22</v>
      </c>
      <c r="E1069">
        <f>SUM(B$2:B1069)</f>
        <v>14</v>
      </c>
    </row>
    <row r="1070" spans="1:5" x14ac:dyDescent="0.35">
      <c r="A1070" s="7">
        <v>41007.967361111114</v>
      </c>
      <c r="B1070" s="3">
        <v>1</v>
      </c>
      <c r="C1070" s="3">
        <f>WEEKDAY(Tableau2[[#This Row],[Horodatage]],2)</f>
        <v>7</v>
      </c>
      <c r="D1070" s="3">
        <f>INT(MOD(Tableau2[[#This Row],[Horodatage]],1)*24)</f>
        <v>23</v>
      </c>
      <c r="E1070">
        <f>SUM(B$2:B1070)</f>
        <v>15</v>
      </c>
    </row>
    <row r="1071" spans="1:5" x14ac:dyDescent="0.35">
      <c r="A1071" s="5">
        <v>41007.967361111114</v>
      </c>
      <c r="B1071" s="3">
        <v>-1</v>
      </c>
      <c r="C1071" s="3">
        <f>WEEKDAY(Tableau2[[#This Row],[Horodatage]],2)</f>
        <v>7</v>
      </c>
      <c r="D1071" s="3">
        <f>INT(MOD(Tableau2[[#This Row],[Horodatage]],1)*24)</f>
        <v>23</v>
      </c>
      <c r="E1071">
        <f>SUM(B$2:B1071)</f>
        <v>14</v>
      </c>
    </row>
    <row r="1072" spans="1:5" x14ac:dyDescent="0.35">
      <c r="A1072" s="5">
        <v>41007.968055555553</v>
      </c>
      <c r="B1072" s="3">
        <v>-1</v>
      </c>
      <c r="C1072" s="3">
        <f>WEEKDAY(Tableau2[[#This Row],[Horodatage]],2)</f>
        <v>7</v>
      </c>
      <c r="D1072" s="3">
        <f>INT(MOD(Tableau2[[#This Row],[Horodatage]],1)*24)</f>
        <v>23</v>
      </c>
      <c r="E1072">
        <f>SUM(B$2:B1072)</f>
        <v>13</v>
      </c>
    </row>
    <row r="1073" spans="1:5" x14ac:dyDescent="0.35">
      <c r="A1073" s="7">
        <v>41007.972916666666</v>
      </c>
      <c r="B1073" s="3">
        <v>1</v>
      </c>
      <c r="C1073" s="3">
        <f>WEEKDAY(Tableau2[[#This Row],[Horodatage]],2)</f>
        <v>7</v>
      </c>
      <c r="D1073" s="3">
        <f>INT(MOD(Tableau2[[#This Row],[Horodatage]],1)*24)</f>
        <v>23</v>
      </c>
      <c r="E1073">
        <f>SUM(B$2:B1073)</f>
        <v>14</v>
      </c>
    </row>
    <row r="1074" spans="1:5" x14ac:dyDescent="0.35">
      <c r="A1074" s="5">
        <v>41007.972916666666</v>
      </c>
      <c r="B1074" s="3">
        <v>-1</v>
      </c>
      <c r="C1074" s="3">
        <f>WEEKDAY(Tableau2[[#This Row],[Horodatage]],2)</f>
        <v>7</v>
      </c>
      <c r="D1074" s="3">
        <f>INT(MOD(Tableau2[[#This Row],[Horodatage]],1)*24)</f>
        <v>23</v>
      </c>
      <c r="E1074">
        <f>SUM(B$2:B1074)</f>
        <v>13</v>
      </c>
    </row>
    <row r="1075" spans="1:5" x14ac:dyDescent="0.35">
      <c r="A1075" s="5">
        <v>41007.972916666666</v>
      </c>
      <c r="B1075" s="3">
        <v>-1</v>
      </c>
      <c r="C1075" s="3">
        <f>WEEKDAY(Tableau2[[#This Row],[Horodatage]],2)</f>
        <v>7</v>
      </c>
      <c r="D1075" s="3">
        <f>INT(MOD(Tableau2[[#This Row],[Horodatage]],1)*24)</f>
        <v>23</v>
      </c>
      <c r="E1075">
        <f>SUM(B$2:B1075)</f>
        <v>12</v>
      </c>
    </row>
    <row r="1076" spans="1:5" x14ac:dyDescent="0.35">
      <c r="A1076" s="5">
        <v>41007.975694444445</v>
      </c>
      <c r="B1076" s="3">
        <v>-1</v>
      </c>
      <c r="C1076" s="3">
        <f>WEEKDAY(Tableau2[[#This Row],[Horodatage]],2)</f>
        <v>7</v>
      </c>
      <c r="D1076" s="3">
        <f>INT(MOD(Tableau2[[#This Row],[Horodatage]],1)*24)</f>
        <v>23</v>
      </c>
      <c r="E1076">
        <f>SUM(B$2:B1076)</f>
        <v>11</v>
      </c>
    </row>
    <row r="1077" spans="1:5" x14ac:dyDescent="0.35">
      <c r="A1077" s="7">
        <v>41007.981249999997</v>
      </c>
      <c r="B1077" s="3">
        <v>1</v>
      </c>
      <c r="C1077" s="3">
        <f>WEEKDAY(Tableau2[[#This Row],[Horodatage]],2)</f>
        <v>7</v>
      </c>
      <c r="D1077" s="3">
        <f>INT(MOD(Tableau2[[#This Row],[Horodatage]],1)*24)</f>
        <v>23</v>
      </c>
      <c r="E1077">
        <f>SUM(B$2:B1077)</f>
        <v>12</v>
      </c>
    </row>
    <row r="1078" spans="1:5" x14ac:dyDescent="0.35">
      <c r="A1078" s="5">
        <v>41007.981249999997</v>
      </c>
      <c r="B1078" s="3">
        <v>-1</v>
      </c>
      <c r="C1078" s="3">
        <f>WEEKDAY(Tableau2[[#This Row],[Horodatage]],2)</f>
        <v>7</v>
      </c>
      <c r="D1078" s="3">
        <f>INT(MOD(Tableau2[[#This Row],[Horodatage]],1)*24)</f>
        <v>23</v>
      </c>
      <c r="E1078">
        <f>SUM(B$2:B1078)</f>
        <v>11</v>
      </c>
    </row>
    <row r="1079" spans="1:5" x14ac:dyDescent="0.35">
      <c r="A1079" s="5">
        <v>41007.98541666667</v>
      </c>
      <c r="B1079" s="3">
        <v>-1</v>
      </c>
      <c r="C1079" s="3">
        <f>WEEKDAY(Tableau2[[#This Row],[Horodatage]],2)</f>
        <v>7</v>
      </c>
      <c r="D1079" s="3">
        <f>INT(MOD(Tableau2[[#This Row],[Horodatage]],1)*24)</f>
        <v>23</v>
      </c>
      <c r="E1079">
        <f>SUM(B$2:B1079)</f>
        <v>10</v>
      </c>
    </row>
    <row r="1080" spans="1:5" x14ac:dyDescent="0.35">
      <c r="A1080" s="5">
        <v>41007.994444444441</v>
      </c>
      <c r="B1080" s="3">
        <v>-1</v>
      </c>
      <c r="C1080" s="3">
        <f>WEEKDAY(Tableau2[[#This Row],[Horodatage]],2)</f>
        <v>7</v>
      </c>
      <c r="D1080" s="3">
        <f>INT(MOD(Tableau2[[#This Row],[Horodatage]],1)*24)</f>
        <v>23</v>
      </c>
      <c r="E1080">
        <f>SUM(B$2:B1080)</f>
        <v>9</v>
      </c>
    </row>
    <row r="1081" spans="1:5" x14ac:dyDescent="0.35">
      <c r="A1081" s="5">
        <v>41007.99722222222</v>
      </c>
      <c r="B1081" s="3">
        <v>-1</v>
      </c>
      <c r="C1081" s="3">
        <f>WEEKDAY(Tableau2[[#This Row],[Horodatage]],2)</f>
        <v>7</v>
      </c>
      <c r="D1081" s="3">
        <f>INT(MOD(Tableau2[[#This Row],[Horodatage]],1)*24)</f>
        <v>23</v>
      </c>
      <c r="E1081">
        <f>SUM(B$2:B1081)</f>
        <v>8</v>
      </c>
    </row>
    <row r="1082" spans="1:5" x14ac:dyDescent="0.35">
      <c r="A1082" s="5">
        <v>41008.002083333333</v>
      </c>
      <c r="B1082" s="3">
        <v>-1</v>
      </c>
      <c r="C1082" s="3">
        <f>WEEKDAY(Tableau2[[#This Row],[Horodatage]],2)</f>
        <v>1</v>
      </c>
      <c r="D1082" s="3">
        <f>INT(MOD(Tableau2[[#This Row],[Horodatage]],1)*24)</f>
        <v>0</v>
      </c>
      <c r="E1082">
        <f>SUM(B$2:B1082)</f>
        <v>7</v>
      </c>
    </row>
    <row r="1083" spans="1:5" x14ac:dyDescent="0.35">
      <c r="A1083" s="5">
        <v>41008.020138888889</v>
      </c>
      <c r="B1083" s="3">
        <v>-1</v>
      </c>
      <c r="C1083" s="3">
        <f>WEEKDAY(Tableau2[[#This Row],[Horodatage]],2)</f>
        <v>1</v>
      </c>
      <c r="D1083" s="3">
        <f>INT(MOD(Tableau2[[#This Row],[Horodatage]],1)*24)</f>
        <v>0</v>
      </c>
      <c r="E1083">
        <f>SUM(B$2:B1083)</f>
        <v>6</v>
      </c>
    </row>
    <row r="1084" spans="1:5" x14ac:dyDescent="0.35">
      <c r="A1084" s="7">
        <v>41008.020833333336</v>
      </c>
      <c r="B1084" s="3">
        <v>1</v>
      </c>
      <c r="C1084" s="3">
        <f>WEEKDAY(Tableau2[[#This Row],[Horodatage]],2)</f>
        <v>1</v>
      </c>
      <c r="D1084" s="3">
        <f>INT(MOD(Tableau2[[#This Row],[Horodatage]],1)*24)</f>
        <v>0</v>
      </c>
      <c r="E1084">
        <f>SUM(B$2:B1084)</f>
        <v>7</v>
      </c>
    </row>
    <row r="1085" spans="1:5" x14ac:dyDescent="0.35">
      <c r="A1085" s="5">
        <v>41008.034722222219</v>
      </c>
      <c r="B1085" s="3">
        <v>-1</v>
      </c>
      <c r="C1085" s="3">
        <f>WEEKDAY(Tableau2[[#This Row],[Horodatage]],2)</f>
        <v>1</v>
      </c>
      <c r="D1085" s="3">
        <f>INT(MOD(Tableau2[[#This Row],[Horodatage]],1)*24)</f>
        <v>0</v>
      </c>
      <c r="E1085">
        <f>SUM(B$2:B1085)</f>
        <v>6</v>
      </c>
    </row>
    <row r="1086" spans="1:5" x14ac:dyDescent="0.35">
      <c r="A1086" s="7">
        <v>41008.042361111111</v>
      </c>
      <c r="B1086" s="3">
        <v>1</v>
      </c>
      <c r="C1086" s="3">
        <f>WEEKDAY(Tableau2[[#This Row],[Horodatage]],2)</f>
        <v>1</v>
      </c>
      <c r="D1086" s="3">
        <f>INT(MOD(Tableau2[[#This Row],[Horodatage]],1)*24)</f>
        <v>1</v>
      </c>
      <c r="E1086">
        <f>SUM(B$2:B1086)</f>
        <v>7</v>
      </c>
    </row>
    <row r="1087" spans="1:5" x14ac:dyDescent="0.35">
      <c r="A1087" s="7">
        <v>41008.05972222222</v>
      </c>
      <c r="B1087" s="3">
        <v>1</v>
      </c>
      <c r="C1087" s="3">
        <f>WEEKDAY(Tableau2[[#This Row],[Horodatage]],2)</f>
        <v>1</v>
      </c>
      <c r="D1087" s="3">
        <f>INT(MOD(Tableau2[[#This Row],[Horodatage]],1)*24)</f>
        <v>1</v>
      </c>
      <c r="E1087">
        <f>SUM(B$2:B1087)</f>
        <v>8</v>
      </c>
    </row>
    <row r="1088" spans="1:5" x14ac:dyDescent="0.35">
      <c r="A1088" s="5">
        <v>41008.05972222222</v>
      </c>
      <c r="B1088" s="3">
        <v>-1</v>
      </c>
      <c r="C1088" s="3">
        <f>WEEKDAY(Tableau2[[#This Row],[Horodatage]],2)</f>
        <v>1</v>
      </c>
      <c r="D1088" s="3">
        <f>INT(MOD(Tableau2[[#This Row],[Horodatage]],1)*24)</f>
        <v>1</v>
      </c>
      <c r="E1088">
        <f>SUM(B$2:B1088)</f>
        <v>7</v>
      </c>
    </row>
    <row r="1089" spans="1:5" x14ac:dyDescent="0.35">
      <c r="A1089" s="5">
        <v>41008.063194444447</v>
      </c>
      <c r="B1089" s="3">
        <v>-1</v>
      </c>
      <c r="C1089" s="3">
        <f>WEEKDAY(Tableau2[[#This Row],[Horodatage]],2)</f>
        <v>1</v>
      </c>
      <c r="D1089" s="3">
        <f>INT(MOD(Tableau2[[#This Row],[Horodatage]],1)*24)</f>
        <v>1</v>
      </c>
      <c r="E1089">
        <f>SUM(B$2:B1089)</f>
        <v>6</v>
      </c>
    </row>
    <row r="1090" spans="1:5" x14ac:dyDescent="0.35">
      <c r="A1090" s="7">
        <v>41008.077777777777</v>
      </c>
      <c r="B1090" s="3">
        <v>1</v>
      </c>
      <c r="C1090" s="3">
        <f>WEEKDAY(Tableau2[[#This Row],[Horodatage]],2)</f>
        <v>1</v>
      </c>
      <c r="D1090" s="3">
        <f>INT(MOD(Tableau2[[#This Row],[Horodatage]],1)*24)</f>
        <v>1</v>
      </c>
      <c r="E1090">
        <f>SUM(B$2:B1090)</f>
        <v>7</v>
      </c>
    </row>
    <row r="1091" spans="1:5" x14ac:dyDescent="0.35">
      <c r="A1091" s="5">
        <v>41008.077777777777</v>
      </c>
      <c r="B1091" s="3">
        <v>-1</v>
      </c>
      <c r="C1091" s="3">
        <f>WEEKDAY(Tableau2[[#This Row],[Horodatage]],2)</f>
        <v>1</v>
      </c>
      <c r="D1091" s="3">
        <f>INT(MOD(Tableau2[[#This Row],[Horodatage]],1)*24)</f>
        <v>1</v>
      </c>
      <c r="E1091">
        <f>SUM(B$2:B1091)</f>
        <v>6</v>
      </c>
    </row>
    <row r="1092" spans="1:5" x14ac:dyDescent="0.35">
      <c r="A1092" s="5">
        <v>41008.07916666667</v>
      </c>
      <c r="B1092" s="3">
        <v>-1</v>
      </c>
      <c r="C1092" s="3">
        <f>WEEKDAY(Tableau2[[#This Row],[Horodatage]],2)</f>
        <v>1</v>
      </c>
      <c r="D1092" s="3">
        <f>INT(MOD(Tableau2[[#This Row],[Horodatage]],1)*24)</f>
        <v>1</v>
      </c>
      <c r="E1092">
        <f>SUM(B$2:B1092)</f>
        <v>5</v>
      </c>
    </row>
    <row r="1093" spans="1:5" x14ac:dyDescent="0.35">
      <c r="A1093" s="5">
        <v>41008.095833333333</v>
      </c>
      <c r="B1093" s="3">
        <v>-1</v>
      </c>
      <c r="C1093" s="3">
        <f>WEEKDAY(Tableau2[[#This Row],[Horodatage]],2)</f>
        <v>1</v>
      </c>
      <c r="D1093" s="3">
        <f>INT(MOD(Tableau2[[#This Row],[Horodatage]],1)*24)</f>
        <v>2</v>
      </c>
      <c r="E1093">
        <f>SUM(B$2:B1093)</f>
        <v>4</v>
      </c>
    </row>
    <row r="1094" spans="1:5" x14ac:dyDescent="0.35">
      <c r="A1094" s="7">
        <v>41008.09652777778</v>
      </c>
      <c r="B1094" s="3">
        <v>1</v>
      </c>
      <c r="C1094" s="3">
        <f>WEEKDAY(Tableau2[[#This Row],[Horodatage]],2)</f>
        <v>1</v>
      </c>
      <c r="D1094" s="3">
        <f>INT(MOD(Tableau2[[#This Row],[Horodatage]],1)*24)</f>
        <v>2</v>
      </c>
      <c r="E1094">
        <f>SUM(B$2:B1094)</f>
        <v>5</v>
      </c>
    </row>
    <row r="1095" spans="1:5" x14ac:dyDescent="0.35">
      <c r="A1095" s="7">
        <v>41008.104861111111</v>
      </c>
      <c r="B1095" s="3">
        <v>1</v>
      </c>
      <c r="C1095" s="3">
        <f>WEEKDAY(Tableau2[[#This Row],[Horodatage]],2)</f>
        <v>1</v>
      </c>
      <c r="D1095" s="3">
        <f>INT(MOD(Tableau2[[#This Row],[Horodatage]],1)*24)</f>
        <v>2</v>
      </c>
      <c r="E1095">
        <f>SUM(B$2:B1095)</f>
        <v>6</v>
      </c>
    </row>
    <row r="1096" spans="1:5" x14ac:dyDescent="0.35">
      <c r="A1096" s="5">
        <v>41008.147222222222</v>
      </c>
      <c r="B1096" s="3">
        <v>-1</v>
      </c>
      <c r="C1096" s="3">
        <f>WEEKDAY(Tableau2[[#This Row],[Horodatage]],2)</f>
        <v>1</v>
      </c>
      <c r="D1096" s="3">
        <f>INT(MOD(Tableau2[[#This Row],[Horodatage]],1)*24)</f>
        <v>3</v>
      </c>
      <c r="E1096">
        <f>SUM(B$2:B1096)</f>
        <v>5</v>
      </c>
    </row>
    <row r="1097" spans="1:5" x14ac:dyDescent="0.35">
      <c r="A1097" s="5">
        <v>41008.151388888888</v>
      </c>
      <c r="B1097" s="3">
        <v>-1</v>
      </c>
      <c r="C1097" s="3">
        <f>WEEKDAY(Tableau2[[#This Row],[Horodatage]],2)</f>
        <v>1</v>
      </c>
      <c r="D1097" s="3">
        <f>INT(MOD(Tableau2[[#This Row],[Horodatage]],1)*24)</f>
        <v>3</v>
      </c>
      <c r="E1097">
        <f>SUM(B$2:B1097)</f>
        <v>4</v>
      </c>
    </row>
    <row r="1098" spans="1:5" x14ac:dyDescent="0.35">
      <c r="A1098" s="5">
        <v>41008.158333333333</v>
      </c>
      <c r="B1098" s="3">
        <v>-1</v>
      </c>
      <c r="C1098" s="3">
        <f>WEEKDAY(Tableau2[[#This Row],[Horodatage]],2)</f>
        <v>1</v>
      </c>
      <c r="D1098" s="3">
        <f>INT(MOD(Tableau2[[#This Row],[Horodatage]],1)*24)</f>
        <v>3</v>
      </c>
      <c r="E1098">
        <f>SUM(B$2:B1098)</f>
        <v>3</v>
      </c>
    </row>
    <row r="1099" spans="1:5" x14ac:dyDescent="0.35">
      <c r="A1099" s="5">
        <v>41008.163194444445</v>
      </c>
      <c r="B1099" s="3">
        <v>-1</v>
      </c>
      <c r="C1099" s="3">
        <f>WEEKDAY(Tableau2[[#This Row],[Horodatage]],2)</f>
        <v>1</v>
      </c>
      <c r="D1099" s="3">
        <f>INT(MOD(Tableau2[[#This Row],[Horodatage]],1)*24)</f>
        <v>3</v>
      </c>
      <c r="E1099">
        <f>SUM(B$2:B1099)</f>
        <v>2</v>
      </c>
    </row>
    <row r="1100" spans="1:5" x14ac:dyDescent="0.35">
      <c r="A1100" s="7">
        <v>41008.163888888892</v>
      </c>
      <c r="B1100" s="3">
        <v>1</v>
      </c>
      <c r="C1100" s="3">
        <f>WEEKDAY(Tableau2[[#This Row],[Horodatage]],2)</f>
        <v>1</v>
      </c>
      <c r="D1100" s="3">
        <f>INT(MOD(Tableau2[[#This Row],[Horodatage]],1)*24)</f>
        <v>3</v>
      </c>
      <c r="E1100">
        <f>SUM(B$2:B1100)</f>
        <v>3</v>
      </c>
    </row>
    <row r="1101" spans="1:5" x14ac:dyDescent="0.35">
      <c r="A1101" s="5">
        <v>41008.21875</v>
      </c>
      <c r="B1101" s="3">
        <v>-1</v>
      </c>
      <c r="C1101" s="3">
        <f>WEEKDAY(Tableau2[[#This Row],[Horodatage]],2)</f>
        <v>1</v>
      </c>
      <c r="D1101" s="3">
        <f>INT(MOD(Tableau2[[#This Row],[Horodatage]],1)*24)</f>
        <v>5</v>
      </c>
      <c r="E1101">
        <f>SUM(B$2:B1101)</f>
        <v>2</v>
      </c>
    </row>
    <row r="1102" spans="1:5" x14ac:dyDescent="0.35">
      <c r="A1102" s="7">
        <v>41008.35</v>
      </c>
      <c r="B1102" s="3">
        <v>1</v>
      </c>
      <c r="C1102" s="3">
        <f>WEEKDAY(Tableau2[[#This Row],[Horodatage]],2)</f>
        <v>1</v>
      </c>
      <c r="D1102" s="3">
        <f>INT(MOD(Tableau2[[#This Row],[Horodatage]],1)*24)</f>
        <v>8</v>
      </c>
      <c r="E1102">
        <f>SUM(B$2:B1102)</f>
        <v>3</v>
      </c>
    </row>
    <row r="1103" spans="1:5" x14ac:dyDescent="0.35">
      <c r="A1103" s="5">
        <v>41008.35</v>
      </c>
      <c r="B1103" s="3">
        <v>-1</v>
      </c>
      <c r="C1103" s="3">
        <f>WEEKDAY(Tableau2[[#This Row],[Horodatage]],2)</f>
        <v>1</v>
      </c>
      <c r="D1103" s="3">
        <f>INT(MOD(Tableau2[[#This Row],[Horodatage]],1)*24)</f>
        <v>8</v>
      </c>
      <c r="E1103">
        <f>SUM(B$2:B1103)</f>
        <v>2</v>
      </c>
    </row>
    <row r="1104" spans="1:5" x14ac:dyDescent="0.35">
      <c r="A1104" s="7">
        <v>41008.356944444444</v>
      </c>
      <c r="B1104" s="3">
        <v>1</v>
      </c>
      <c r="C1104" s="3">
        <f>WEEKDAY(Tableau2[[#This Row],[Horodatage]],2)</f>
        <v>1</v>
      </c>
      <c r="D1104" s="3">
        <f>INT(MOD(Tableau2[[#This Row],[Horodatage]],1)*24)</f>
        <v>8</v>
      </c>
      <c r="E1104">
        <f>SUM(B$2:B1104)</f>
        <v>3</v>
      </c>
    </row>
    <row r="1105" spans="1:5" x14ac:dyDescent="0.35">
      <c r="A1105" s="7">
        <v>41008.374305555553</v>
      </c>
      <c r="B1105" s="3">
        <v>1</v>
      </c>
      <c r="C1105" s="3">
        <f>WEEKDAY(Tableau2[[#This Row],[Horodatage]],2)</f>
        <v>1</v>
      </c>
      <c r="D1105" s="3">
        <f>INT(MOD(Tableau2[[#This Row],[Horodatage]],1)*24)</f>
        <v>8</v>
      </c>
      <c r="E1105">
        <f>SUM(B$2:B1105)</f>
        <v>4</v>
      </c>
    </row>
    <row r="1106" spans="1:5" x14ac:dyDescent="0.35">
      <c r="A1106" s="7">
        <v>41008.390277777777</v>
      </c>
      <c r="B1106" s="3">
        <v>1</v>
      </c>
      <c r="C1106" s="3">
        <f>WEEKDAY(Tableau2[[#This Row],[Horodatage]],2)</f>
        <v>1</v>
      </c>
      <c r="D1106" s="3">
        <f>INT(MOD(Tableau2[[#This Row],[Horodatage]],1)*24)</f>
        <v>9</v>
      </c>
      <c r="E1106">
        <f>SUM(B$2:B1106)</f>
        <v>5</v>
      </c>
    </row>
    <row r="1107" spans="1:5" x14ac:dyDescent="0.35">
      <c r="A1107" s="7">
        <v>41008.412499999999</v>
      </c>
      <c r="B1107" s="3">
        <v>1</v>
      </c>
      <c r="C1107" s="3">
        <f>WEEKDAY(Tableau2[[#This Row],[Horodatage]],2)</f>
        <v>1</v>
      </c>
      <c r="D1107" s="3">
        <f>INT(MOD(Tableau2[[#This Row],[Horodatage]],1)*24)</f>
        <v>9</v>
      </c>
      <c r="E1107">
        <f>SUM(B$2:B1107)</f>
        <v>6</v>
      </c>
    </row>
    <row r="1108" spans="1:5" x14ac:dyDescent="0.35">
      <c r="A1108" s="5">
        <v>41008.428472222222</v>
      </c>
      <c r="B1108" s="3">
        <v>-1</v>
      </c>
      <c r="C1108" s="3">
        <f>WEEKDAY(Tableau2[[#This Row],[Horodatage]],2)</f>
        <v>1</v>
      </c>
      <c r="D1108" s="3">
        <f>INT(MOD(Tableau2[[#This Row],[Horodatage]],1)*24)</f>
        <v>10</v>
      </c>
      <c r="E1108">
        <f>SUM(B$2:B1108)</f>
        <v>5</v>
      </c>
    </row>
    <row r="1109" spans="1:5" x14ac:dyDescent="0.35">
      <c r="A1109" s="5">
        <v>41008.4375</v>
      </c>
      <c r="B1109" s="3">
        <v>-1</v>
      </c>
      <c r="C1109" s="3">
        <f>WEEKDAY(Tableau2[[#This Row],[Horodatage]],2)</f>
        <v>1</v>
      </c>
      <c r="D1109" s="3">
        <f>INT(MOD(Tableau2[[#This Row],[Horodatage]],1)*24)</f>
        <v>10</v>
      </c>
      <c r="E1109">
        <f>SUM(B$2:B1109)</f>
        <v>4</v>
      </c>
    </row>
    <row r="1110" spans="1:5" x14ac:dyDescent="0.35">
      <c r="A1110" s="7">
        <v>41008.438194444447</v>
      </c>
      <c r="B1110" s="3">
        <v>1</v>
      </c>
      <c r="C1110" s="3">
        <f>WEEKDAY(Tableau2[[#This Row],[Horodatage]],2)</f>
        <v>1</v>
      </c>
      <c r="D1110" s="3">
        <f>INT(MOD(Tableau2[[#This Row],[Horodatage]],1)*24)</f>
        <v>10</v>
      </c>
      <c r="E1110">
        <f>SUM(B$2:B1110)</f>
        <v>5</v>
      </c>
    </row>
    <row r="1111" spans="1:5" x14ac:dyDescent="0.35">
      <c r="A1111" s="7">
        <v>41008.445833333331</v>
      </c>
      <c r="B1111" s="3">
        <v>1</v>
      </c>
      <c r="C1111" s="3">
        <f>WEEKDAY(Tableau2[[#This Row],[Horodatage]],2)</f>
        <v>1</v>
      </c>
      <c r="D1111" s="3">
        <f>INT(MOD(Tableau2[[#This Row],[Horodatage]],1)*24)</f>
        <v>10</v>
      </c>
      <c r="E1111">
        <f>SUM(B$2:B1111)</f>
        <v>6</v>
      </c>
    </row>
    <row r="1112" spans="1:5" x14ac:dyDescent="0.35">
      <c r="A1112" s="7">
        <v>41008.45208333333</v>
      </c>
      <c r="B1112" s="3">
        <v>1</v>
      </c>
      <c r="C1112" s="3">
        <f>WEEKDAY(Tableau2[[#This Row],[Horodatage]],2)</f>
        <v>1</v>
      </c>
      <c r="D1112" s="3">
        <f>INT(MOD(Tableau2[[#This Row],[Horodatage]],1)*24)</f>
        <v>10</v>
      </c>
      <c r="E1112">
        <f>SUM(B$2:B1112)</f>
        <v>7</v>
      </c>
    </row>
    <row r="1113" spans="1:5" x14ac:dyDescent="0.35">
      <c r="A1113" s="7">
        <v>41008.455555555556</v>
      </c>
      <c r="B1113" s="3">
        <v>1</v>
      </c>
      <c r="C1113" s="3">
        <f>WEEKDAY(Tableau2[[#This Row],[Horodatage]],2)</f>
        <v>1</v>
      </c>
      <c r="D1113" s="3">
        <f>INT(MOD(Tableau2[[#This Row],[Horodatage]],1)*24)</f>
        <v>10</v>
      </c>
      <c r="E1113">
        <f>SUM(B$2:B1113)</f>
        <v>8</v>
      </c>
    </row>
    <row r="1114" spans="1:5" x14ac:dyDescent="0.35">
      <c r="A1114" s="7">
        <v>41008.461805555555</v>
      </c>
      <c r="B1114" s="3">
        <v>1</v>
      </c>
      <c r="C1114" s="3">
        <f>WEEKDAY(Tableau2[[#This Row],[Horodatage]],2)</f>
        <v>1</v>
      </c>
      <c r="D1114" s="3">
        <f>INT(MOD(Tableau2[[#This Row],[Horodatage]],1)*24)</f>
        <v>11</v>
      </c>
      <c r="E1114">
        <f>SUM(B$2:B1114)</f>
        <v>9</v>
      </c>
    </row>
    <row r="1115" spans="1:5" x14ac:dyDescent="0.35">
      <c r="A1115" s="7">
        <v>41008.470833333333</v>
      </c>
      <c r="B1115" s="3">
        <v>1</v>
      </c>
      <c r="C1115" s="3">
        <f>WEEKDAY(Tableau2[[#This Row],[Horodatage]],2)</f>
        <v>1</v>
      </c>
      <c r="D1115" s="3">
        <f>INT(MOD(Tableau2[[#This Row],[Horodatage]],1)*24)</f>
        <v>11</v>
      </c>
      <c r="E1115">
        <f>SUM(B$2:B1115)</f>
        <v>10</v>
      </c>
    </row>
    <row r="1116" spans="1:5" x14ac:dyDescent="0.35">
      <c r="A1116" s="7">
        <v>41008.473611111112</v>
      </c>
      <c r="B1116" s="3">
        <v>1</v>
      </c>
      <c r="C1116" s="3">
        <f>WEEKDAY(Tableau2[[#This Row],[Horodatage]],2)</f>
        <v>1</v>
      </c>
      <c r="D1116" s="3">
        <f>INT(MOD(Tableau2[[#This Row],[Horodatage]],1)*24)</f>
        <v>11</v>
      </c>
      <c r="E1116">
        <f>SUM(B$2:B1116)</f>
        <v>11</v>
      </c>
    </row>
    <row r="1117" spans="1:5" x14ac:dyDescent="0.35">
      <c r="A1117" s="7">
        <v>41008.479861111111</v>
      </c>
      <c r="B1117" s="3">
        <v>1</v>
      </c>
      <c r="C1117" s="3">
        <f>WEEKDAY(Tableau2[[#This Row],[Horodatage]],2)</f>
        <v>1</v>
      </c>
      <c r="D1117" s="3">
        <f>INT(MOD(Tableau2[[#This Row],[Horodatage]],1)*24)</f>
        <v>11</v>
      </c>
      <c r="E1117">
        <f>SUM(B$2:B1117)</f>
        <v>12</v>
      </c>
    </row>
    <row r="1118" spans="1:5" x14ac:dyDescent="0.35">
      <c r="A1118" s="7">
        <v>41008.490972222222</v>
      </c>
      <c r="B1118" s="3">
        <v>1</v>
      </c>
      <c r="C1118" s="3">
        <f>WEEKDAY(Tableau2[[#This Row],[Horodatage]],2)</f>
        <v>1</v>
      </c>
      <c r="D1118" s="3">
        <f>INT(MOD(Tableau2[[#This Row],[Horodatage]],1)*24)</f>
        <v>11</v>
      </c>
      <c r="E1118">
        <f>SUM(B$2:B1118)</f>
        <v>13</v>
      </c>
    </row>
    <row r="1119" spans="1:5" x14ac:dyDescent="0.35">
      <c r="A1119" s="7">
        <v>41008.495833333334</v>
      </c>
      <c r="B1119" s="3">
        <v>1</v>
      </c>
      <c r="C1119" s="3">
        <f>WEEKDAY(Tableau2[[#This Row],[Horodatage]],2)</f>
        <v>1</v>
      </c>
      <c r="D1119" s="3">
        <f>INT(MOD(Tableau2[[#This Row],[Horodatage]],1)*24)</f>
        <v>11</v>
      </c>
      <c r="E1119">
        <f>SUM(B$2:B1119)</f>
        <v>14</v>
      </c>
    </row>
    <row r="1120" spans="1:5" x14ac:dyDescent="0.35">
      <c r="A1120" s="5">
        <v>41008.496527777781</v>
      </c>
      <c r="B1120" s="3">
        <v>-1</v>
      </c>
      <c r="C1120" s="3">
        <f>WEEKDAY(Tableau2[[#This Row],[Horodatage]],2)</f>
        <v>1</v>
      </c>
      <c r="D1120" s="3">
        <f>INT(MOD(Tableau2[[#This Row],[Horodatage]],1)*24)</f>
        <v>11</v>
      </c>
      <c r="E1120">
        <f>SUM(B$2:B1120)</f>
        <v>13</v>
      </c>
    </row>
    <row r="1121" spans="1:5" x14ac:dyDescent="0.35">
      <c r="A1121" s="5">
        <v>41008.50277777778</v>
      </c>
      <c r="B1121" s="3">
        <v>-1</v>
      </c>
      <c r="C1121" s="3">
        <f>WEEKDAY(Tableau2[[#This Row],[Horodatage]],2)</f>
        <v>1</v>
      </c>
      <c r="D1121" s="3">
        <f>INT(MOD(Tableau2[[#This Row],[Horodatage]],1)*24)</f>
        <v>12</v>
      </c>
      <c r="E1121">
        <f>SUM(B$2:B1121)</f>
        <v>12</v>
      </c>
    </row>
    <row r="1122" spans="1:5" x14ac:dyDescent="0.35">
      <c r="A1122" s="5">
        <v>41008.50277777778</v>
      </c>
      <c r="B1122" s="3">
        <v>-1</v>
      </c>
      <c r="C1122" s="3">
        <f>WEEKDAY(Tableau2[[#This Row],[Horodatage]],2)</f>
        <v>1</v>
      </c>
      <c r="D1122" s="3">
        <f>INT(MOD(Tableau2[[#This Row],[Horodatage]],1)*24)</f>
        <v>12</v>
      </c>
      <c r="E1122">
        <f>SUM(B$2:B1122)</f>
        <v>11</v>
      </c>
    </row>
    <row r="1123" spans="1:5" x14ac:dyDescent="0.35">
      <c r="A1123" s="7">
        <v>41008.512499999997</v>
      </c>
      <c r="B1123" s="3">
        <v>1</v>
      </c>
      <c r="C1123" s="3">
        <f>WEEKDAY(Tableau2[[#This Row],[Horodatage]],2)</f>
        <v>1</v>
      </c>
      <c r="D1123" s="3">
        <f>INT(MOD(Tableau2[[#This Row],[Horodatage]],1)*24)</f>
        <v>12</v>
      </c>
      <c r="E1123">
        <f>SUM(B$2:B1123)</f>
        <v>12</v>
      </c>
    </row>
    <row r="1124" spans="1:5" x14ac:dyDescent="0.35">
      <c r="A1124" s="5">
        <v>41008.513888888891</v>
      </c>
      <c r="B1124" s="3">
        <v>-1</v>
      </c>
      <c r="C1124" s="3">
        <f>WEEKDAY(Tableau2[[#This Row],[Horodatage]],2)</f>
        <v>1</v>
      </c>
      <c r="D1124" s="3">
        <f>INT(MOD(Tableau2[[#This Row],[Horodatage]],1)*24)</f>
        <v>12</v>
      </c>
      <c r="E1124">
        <f>SUM(B$2:B1124)</f>
        <v>11</v>
      </c>
    </row>
    <row r="1125" spans="1:5" x14ac:dyDescent="0.35">
      <c r="A1125" s="7">
        <v>41008.522916666669</v>
      </c>
      <c r="B1125" s="3">
        <v>1</v>
      </c>
      <c r="C1125" s="3">
        <f>WEEKDAY(Tableau2[[#This Row],[Horodatage]],2)</f>
        <v>1</v>
      </c>
      <c r="D1125" s="3">
        <f>INT(MOD(Tableau2[[#This Row],[Horodatage]],1)*24)</f>
        <v>12</v>
      </c>
      <c r="E1125">
        <f>SUM(B$2:B1125)</f>
        <v>12</v>
      </c>
    </row>
    <row r="1126" spans="1:5" x14ac:dyDescent="0.35">
      <c r="A1126" s="5">
        <v>41008.530555555553</v>
      </c>
      <c r="B1126" s="3">
        <v>-1</v>
      </c>
      <c r="C1126" s="3">
        <f>WEEKDAY(Tableau2[[#This Row],[Horodatage]],2)</f>
        <v>1</v>
      </c>
      <c r="D1126" s="3">
        <f>INT(MOD(Tableau2[[#This Row],[Horodatage]],1)*24)</f>
        <v>12</v>
      </c>
      <c r="E1126">
        <f>SUM(B$2:B1126)</f>
        <v>11</v>
      </c>
    </row>
    <row r="1127" spans="1:5" x14ac:dyDescent="0.35">
      <c r="A1127" s="7">
        <v>41008.538888888892</v>
      </c>
      <c r="B1127" s="3">
        <v>1</v>
      </c>
      <c r="C1127" s="3">
        <f>WEEKDAY(Tableau2[[#This Row],[Horodatage]],2)</f>
        <v>1</v>
      </c>
      <c r="D1127" s="3">
        <f>INT(MOD(Tableau2[[#This Row],[Horodatage]],1)*24)</f>
        <v>12</v>
      </c>
      <c r="E1127">
        <f>SUM(B$2:B1127)</f>
        <v>12</v>
      </c>
    </row>
    <row r="1128" spans="1:5" x14ac:dyDescent="0.35">
      <c r="A1128" s="7">
        <v>41008.547222222223</v>
      </c>
      <c r="B1128" s="3">
        <v>1</v>
      </c>
      <c r="C1128" s="3">
        <f>WEEKDAY(Tableau2[[#This Row],[Horodatage]],2)</f>
        <v>1</v>
      </c>
      <c r="D1128" s="3">
        <f>INT(MOD(Tableau2[[#This Row],[Horodatage]],1)*24)</f>
        <v>13</v>
      </c>
      <c r="E1128">
        <f>SUM(B$2:B1128)</f>
        <v>13</v>
      </c>
    </row>
    <row r="1129" spans="1:5" x14ac:dyDescent="0.35">
      <c r="A1129" s="7">
        <v>41008.552777777775</v>
      </c>
      <c r="B1129" s="3">
        <v>1</v>
      </c>
      <c r="C1129" s="3">
        <f>WEEKDAY(Tableau2[[#This Row],[Horodatage]],2)</f>
        <v>1</v>
      </c>
      <c r="D1129" s="3">
        <f>INT(MOD(Tableau2[[#This Row],[Horodatage]],1)*24)</f>
        <v>13</v>
      </c>
      <c r="E1129">
        <f>SUM(B$2:B1129)</f>
        <v>14</v>
      </c>
    </row>
    <row r="1130" spans="1:5" x14ac:dyDescent="0.35">
      <c r="A1130" s="7">
        <v>41008.567361111112</v>
      </c>
      <c r="B1130" s="3">
        <v>1</v>
      </c>
      <c r="C1130" s="3">
        <f>WEEKDAY(Tableau2[[#This Row],[Horodatage]],2)</f>
        <v>1</v>
      </c>
      <c r="D1130" s="3">
        <f>INT(MOD(Tableau2[[#This Row],[Horodatage]],1)*24)</f>
        <v>13</v>
      </c>
      <c r="E1130">
        <f>SUM(B$2:B1130)</f>
        <v>15</v>
      </c>
    </row>
    <row r="1131" spans="1:5" x14ac:dyDescent="0.35">
      <c r="A1131" s="5">
        <v>41008.568055555559</v>
      </c>
      <c r="B1131" s="3">
        <v>-1</v>
      </c>
      <c r="C1131" s="3">
        <f>WEEKDAY(Tableau2[[#This Row],[Horodatage]],2)</f>
        <v>1</v>
      </c>
      <c r="D1131" s="3">
        <f>INT(MOD(Tableau2[[#This Row],[Horodatage]],1)*24)</f>
        <v>13</v>
      </c>
      <c r="E1131">
        <f>SUM(B$2:B1131)</f>
        <v>14</v>
      </c>
    </row>
    <row r="1132" spans="1:5" x14ac:dyDescent="0.35">
      <c r="A1132" s="5">
        <v>41008.569444444445</v>
      </c>
      <c r="B1132" s="3">
        <v>-1</v>
      </c>
      <c r="C1132" s="3">
        <f>WEEKDAY(Tableau2[[#This Row],[Horodatage]],2)</f>
        <v>1</v>
      </c>
      <c r="D1132" s="3">
        <f>INT(MOD(Tableau2[[#This Row],[Horodatage]],1)*24)</f>
        <v>13</v>
      </c>
      <c r="E1132">
        <f>SUM(B$2:B1132)</f>
        <v>13</v>
      </c>
    </row>
    <row r="1133" spans="1:5" x14ac:dyDescent="0.35">
      <c r="A1133" s="7">
        <v>41008.574305555558</v>
      </c>
      <c r="B1133" s="3">
        <v>1</v>
      </c>
      <c r="C1133" s="3">
        <f>WEEKDAY(Tableau2[[#This Row],[Horodatage]],2)</f>
        <v>1</v>
      </c>
      <c r="D1133" s="3">
        <f>INT(MOD(Tableau2[[#This Row],[Horodatage]],1)*24)</f>
        <v>13</v>
      </c>
      <c r="E1133">
        <f>SUM(B$2:B1133)</f>
        <v>14</v>
      </c>
    </row>
    <row r="1134" spans="1:5" x14ac:dyDescent="0.35">
      <c r="A1134" s="5">
        <v>41008.574999999997</v>
      </c>
      <c r="B1134" s="3">
        <v>-1</v>
      </c>
      <c r="C1134" s="3">
        <f>WEEKDAY(Tableau2[[#This Row],[Horodatage]],2)</f>
        <v>1</v>
      </c>
      <c r="D1134" s="3">
        <f>INT(MOD(Tableau2[[#This Row],[Horodatage]],1)*24)</f>
        <v>13</v>
      </c>
      <c r="E1134">
        <f>SUM(B$2:B1134)</f>
        <v>13</v>
      </c>
    </row>
    <row r="1135" spans="1:5" x14ac:dyDescent="0.35">
      <c r="A1135" s="7">
        <v>41008.584027777775</v>
      </c>
      <c r="B1135" s="3">
        <v>1</v>
      </c>
      <c r="C1135" s="3">
        <f>WEEKDAY(Tableau2[[#This Row],[Horodatage]],2)</f>
        <v>1</v>
      </c>
      <c r="D1135" s="3">
        <f>INT(MOD(Tableau2[[#This Row],[Horodatage]],1)*24)</f>
        <v>14</v>
      </c>
      <c r="E1135">
        <f>SUM(B$2:B1135)</f>
        <v>14</v>
      </c>
    </row>
    <row r="1136" spans="1:5" x14ac:dyDescent="0.35">
      <c r="A1136" s="7">
        <v>41008.585416666669</v>
      </c>
      <c r="B1136" s="3">
        <v>1</v>
      </c>
      <c r="C1136" s="3">
        <f>WEEKDAY(Tableau2[[#This Row],[Horodatage]],2)</f>
        <v>1</v>
      </c>
      <c r="D1136" s="3">
        <f>INT(MOD(Tableau2[[#This Row],[Horodatage]],1)*24)</f>
        <v>14</v>
      </c>
      <c r="E1136">
        <f>SUM(B$2:B1136)</f>
        <v>15</v>
      </c>
    </row>
    <row r="1137" spans="1:5" x14ac:dyDescent="0.35">
      <c r="A1137" s="5">
        <v>41008.588194444441</v>
      </c>
      <c r="B1137" s="3">
        <v>-1</v>
      </c>
      <c r="C1137" s="3">
        <f>WEEKDAY(Tableau2[[#This Row],[Horodatage]],2)</f>
        <v>1</v>
      </c>
      <c r="D1137" s="3">
        <f>INT(MOD(Tableau2[[#This Row],[Horodatage]],1)*24)</f>
        <v>14</v>
      </c>
      <c r="E1137">
        <f>SUM(B$2:B1137)</f>
        <v>14</v>
      </c>
    </row>
    <row r="1138" spans="1:5" x14ac:dyDescent="0.35">
      <c r="A1138" s="5">
        <v>41008.602083333331</v>
      </c>
      <c r="B1138" s="3">
        <v>-1</v>
      </c>
      <c r="C1138" s="3">
        <f>WEEKDAY(Tableau2[[#This Row],[Horodatage]],2)</f>
        <v>1</v>
      </c>
      <c r="D1138" s="3">
        <f>INT(MOD(Tableau2[[#This Row],[Horodatage]],1)*24)</f>
        <v>14</v>
      </c>
      <c r="E1138">
        <f>SUM(B$2:B1138)</f>
        <v>13</v>
      </c>
    </row>
    <row r="1139" spans="1:5" x14ac:dyDescent="0.35">
      <c r="A1139" s="7">
        <v>41008.605555555558</v>
      </c>
      <c r="B1139" s="3">
        <v>1</v>
      </c>
      <c r="C1139" s="3">
        <f>WEEKDAY(Tableau2[[#This Row],[Horodatage]],2)</f>
        <v>1</v>
      </c>
      <c r="D1139" s="3">
        <f>INT(MOD(Tableau2[[#This Row],[Horodatage]],1)*24)</f>
        <v>14</v>
      </c>
      <c r="E1139">
        <f>SUM(B$2:B1139)</f>
        <v>14</v>
      </c>
    </row>
    <row r="1140" spans="1:5" x14ac:dyDescent="0.35">
      <c r="A1140" s="7">
        <v>41008.613194444442</v>
      </c>
      <c r="B1140" s="3">
        <v>1</v>
      </c>
      <c r="C1140" s="3">
        <f>WEEKDAY(Tableau2[[#This Row],[Horodatage]],2)</f>
        <v>1</v>
      </c>
      <c r="D1140" s="3">
        <f>INT(MOD(Tableau2[[#This Row],[Horodatage]],1)*24)</f>
        <v>14</v>
      </c>
      <c r="E1140">
        <f>SUM(B$2:B1140)</f>
        <v>15</v>
      </c>
    </row>
    <row r="1141" spans="1:5" x14ac:dyDescent="0.35">
      <c r="A1141" s="7">
        <v>41008.618055555555</v>
      </c>
      <c r="B1141" s="3">
        <v>1</v>
      </c>
      <c r="C1141" s="3">
        <f>WEEKDAY(Tableau2[[#This Row],[Horodatage]],2)</f>
        <v>1</v>
      </c>
      <c r="D1141" s="3">
        <f>INT(MOD(Tableau2[[#This Row],[Horodatage]],1)*24)</f>
        <v>14</v>
      </c>
      <c r="E1141">
        <f>SUM(B$2:B1141)</f>
        <v>16</v>
      </c>
    </row>
    <row r="1142" spans="1:5" x14ac:dyDescent="0.35">
      <c r="A1142" s="7">
        <v>41008.622916666667</v>
      </c>
      <c r="B1142" s="3">
        <v>1</v>
      </c>
      <c r="C1142" s="3">
        <f>WEEKDAY(Tableau2[[#This Row],[Horodatage]],2)</f>
        <v>1</v>
      </c>
      <c r="D1142" s="3">
        <f>INT(MOD(Tableau2[[#This Row],[Horodatage]],1)*24)</f>
        <v>14</v>
      </c>
      <c r="E1142">
        <f>SUM(B$2:B1142)</f>
        <v>17</v>
      </c>
    </row>
    <row r="1143" spans="1:5" x14ac:dyDescent="0.35">
      <c r="A1143" s="7">
        <v>41008.622916666667</v>
      </c>
      <c r="B1143" s="3">
        <v>1</v>
      </c>
      <c r="C1143" s="3">
        <f>WEEKDAY(Tableau2[[#This Row],[Horodatage]],2)</f>
        <v>1</v>
      </c>
      <c r="D1143" s="3">
        <f>INT(MOD(Tableau2[[#This Row],[Horodatage]],1)*24)</f>
        <v>14</v>
      </c>
      <c r="E1143">
        <f>SUM(B$2:B1143)</f>
        <v>18</v>
      </c>
    </row>
    <row r="1144" spans="1:5" x14ac:dyDescent="0.35">
      <c r="A1144" s="5">
        <v>41008.622916666667</v>
      </c>
      <c r="B1144" s="3">
        <v>-1</v>
      </c>
      <c r="C1144" s="3">
        <f>WEEKDAY(Tableau2[[#This Row],[Horodatage]],2)</f>
        <v>1</v>
      </c>
      <c r="D1144" s="3">
        <f>INT(MOD(Tableau2[[#This Row],[Horodatage]],1)*24)</f>
        <v>14</v>
      </c>
      <c r="E1144">
        <f>SUM(B$2:B1144)</f>
        <v>17</v>
      </c>
    </row>
    <row r="1145" spans="1:5" x14ac:dyDescent="0.35">
      <c r="A1145" s="5">
        <v>41008.629861111112</v>
      </c>
      <c r="B1145" s="3">
        <v>-1</v>
      </c>
      <c r="C1145" s="3">
        <f>WEEKDAY(Tableau2[[#This Row],[Horodatage]],2)</f>
        <v>1</v>
      </c>
      <c r="D1145" s="3">
        <f>INT(MOD(Tableau2[[#This Row],[Horodatage]],1)*24)</f>
        <v>15</v>
      </c>
      <c r="E1145">
        <f>SUM(B$2:B1145)</f>
        <v>16</v>
      </c>
    </row>
    <row r="1146" spans="1:5" x14ac:dyDescent="0.35">
      <c r="A1146" s="7">
        <v>41008.630555555559</v>
      </c>
      <c r="B1146" s="3">
        <v>1</v>
      </c>
      <c r="C1146" s="3">
        <f>WEEKDAY(Tableau2[[#This Row],[Horodatage]],2)</f>
        <v>1</v>
      </c>
      <c r="D1146" s="3">
        <f>INT(MOD(Tableau2[[#This Row],[Horodatage]],1)*24)</f>
        <v>15</v>
      </c>
      <c r="E1146">
        <f>SUM(B$2:B1146)</f>
        <v>17</v>
      </c>
    </row>
    <row r="1147" spans="1:5" x14ac:dyDescent="0.35">
      <c r="A1147" s="5">
        <v>41008.631249999999</v>
      </c>
      <c r="B1147" s="3">
        <v>-1</v>
      </c>
      <c r="C1147" s="3">
        <f>WEEKDAY(Tableau2[[#This Row],[Horodatage]],2)</f>
        <v>1</v>
      </c>
      <c r="D1147" s="3">
        <f>INT(MOD(Tableau2[[#This Row],[Horodatage]],1)*24)</f>
        <v>15</v>
      </c>
      <c r="E1147">
        <f>SUM(B$2:B1147)</f>
        <v>16</v>
      </c>
    </row>
    <row r="1148" spans="1:5" x14ac:dyDescent="0.35">
      <c r="A1148" s="5">
        <v>41008.634027777778</v>
      </c>
      <c r="B1148" s="3">
        <v>-1</v>
      </c>
      <c r="C1148" s="3">
        <f>WEEKDAY(Tableau2[[#This Row],[Horodatage]],2)</f>
        <v>1</v>
      </c>
      <c r="D1148" s="3">
        <f>INT(MOD(Tableau2[[#This Row],[Horodatage]],1)*24)</f>
        <v>15</v>
      </c>
      <c r="E1148">
        <f>SUM(B$2:B1148)</f>
        <v>15</v>
      </c>
    </row>
    <row r="1149" spans="1:5" x14ac:dyDescent="0.35">
      <c r="A1149" s="5">
        <v>41008.640277777777</v>
      </c>
      <c r="B1149" s="3">
        <v>-1</v>
      </c>
      <c r="C1149" s="3">
        <f>WEEKDAY(Tableau2[[#This Row],[Horodatage]],2)</f>
        <v>1</v>
      </c>
      <c r="D1149" s="3">
        <f>INT(MOD(Tableau2[[#This Row],[Horodatage]],1)*24)</f>
        <v>15</v>
      </c>
      <c r="E1149">
        <f>SUM(B$2:B1149)</f>
        <v>14</v>
      </c>
    </row>
    <row r="1150" spans="1:5" x14ac:dyDescent="0.35">
      <c r="A1150" s="5">
        <v>41008.64166666667</v>
      </c>
      <c r="B1150" s="3">
        <v>-1</v>
      </c>
      <c r="C1150" s="3">
        <f>WEEKDAY(Tableau2[[#This Row],[Horodatage]],2)</f>
        <v>1</v>
      </c>
      <c r="D1150" s="3">
        <f>INT(MOD(Tableau2[[#This Row],[Horodatage]],1)*24)</f>
        <v>15</v>
      </c>
      <c r="E1150">
        <f>SUM(B$2:B1150)</f>
        <v>13</v>
      </c>
    </row>
    <row r="1151" spans="1:5" x14ac:dyDescent="0.35">
      <c r="A1151" s="7">
        <v>41008.65</v>
      </c>
      <c r="B1151" s="3">
        <v>1</v>
      </c>
      <c r="C1151" s="3">
        <f>WEEKDAY(Tableau2[[#This Row],[Horodatage]],2)</f>
        <v>1</v>
      </c>
      <c r="D1151" s="3">
        <f>INT(MOD(Tableau2[[#This Row],[Horodatage]],1)*24)</f>
        <v>15</v>
      </c>
      <c r="E1151">
        <f>SUM(B$2:B1151)</f>
        <v>14</v>
      </c>
    </row>
    <row r="1152" spans="1:5" x14ac:dyDescent="0.35">
      <c r="A1152" s="5">
        <v>41008.655555555553</v>
      </c>
      <c r="B1152" s="3">
        <v>-1</v>
      </c>
      <c r="C1152" s="3">
        <f>WEEKDAY(Tableau2[[#This Row],[Horodatage]],2)</f>
        <v>1</v>
      </c>
      <c r="D1152" s="3">
        <f>INT(MOD(Tableau2[[#This Row],[Horodatage]],1)*24)</f>
        <v>15</v>
      </c>
      <c r="E1152">
        <f>SUM(B$2:B1152)</f>
        <v>13</v>
      </c>
    </row>
    <row r="1153" spans="1:5" x14ac:dyDescent="0.35">
      <c r="A1153" s="7">
        <v>41008.665972222225</v>
      </c>
      <c r="B1153" s="3">
        <v>1</v>
      </c>
      <c r="C1153" s="3">
        <f>WEEKDAY(Tableau2[[#This Row],[Horodatage]],2)</f>
        <v>1</v>
      </c>
      <c r="D1153" s="3">
        <f>INT(MOD(Tableau2[[#This Row],[Horodatage]],1)*24)</f>
        <v>15</v>
      </c>
      <c r="E1153">
        <f>SUM(B$2:B1153)</f>
        <v>14</v>
      </c>
    </row>
    <row r="1154" spans="1:5" x14ac:dyDescent="0.35">
      <c r="A1154" s="5">
        <v>41008.673611111109</v>
      </c>
      <c r="B1154" s="3">
        <v>-1</v>
      </c>
      <c r="C1154" s="3">
        <f>WEEKDAY(Tableau2[[#This Row],[Horodatage]],2)</f>
        <v>1</v>
      </c>
      <c r="D1154" s="3">
        <f>INT(MOD(Tableau2[[#This Row],[Horodatage]],1)*24)</f>
        <v>16</v>
      </c>
      <c r="E1154">
        <f>SUM(B$2:B1154)</f>
        <v>13</v>
      </c>
    </row>
    <row r="1155" spans="1:5" x14ac:dyDescent="0.35">
      <c r="A1155" s="5">
        <v>41008.675694444442</v>
      </c>
      <c r="B1155" s="3">
        <v>-1</v>
      </c>
      <c r="C1155" s="3">
        <f>WEEKDAY(Tableau2[[#This Row],[Horodatage]],2)</f>
        <v>1</v>
      </c>
      <c r="D1155" s="3">
        <f>INT(MOD(Tableau2[[#This Row],[Horodatage]],1)*24)</f>
        <v>16</v>
      </c>
      <c r="E1155">
        <f>SUM(B$2:B1155)</f>
        <v>12</v>
      </c>
    </row>
    <row r="1156" spans="1:5" x14ac:dyDescent="0.35">
      <c r="A1156" s="7">
        <v>41008.679861111108</v>
      </c>
      <c r="B1156" s="3">
        <v>1</v>
      </c>
      <c r="C1156" s="3">
        <f>WEEKDAY(Tableau2[[#This Row],[Horodatage]],2)</f>
        <v>1</v>
      </c>
      <c r="D1156" s="3">
        <f>INT(MOD(Tableau2[[#This Row],[Horodatage]],1)*24)</f>
        <v>16</v>
      </c>
      <c r="E1156">
        <f>SUM(B$2:B1156)</f>
        <v>13</v>
      </c>
    </row>
    <row r="1157" spans="1:5" x14ac:dyDescent="0.35">
      <c r="A1157" s="7">
        <v>41008.682638888888</v>
      </c>
      <c r="B1157" s="3">
        <v>1</v>
      </c>
      <c r="C1157" s="3">
        <f>WEEKDAY(Tableau2[[#This Row],[Horodatage]],2)</f>
        <v>1</v>
      </c>
      <c r="D1157" s="3">
        <f>INT(MOD(Tableau2[[#This Row],[Horodatage]],1)*24)</f>
        <v>16</v>
      </c>
      <c r="E1157">
        <f>SUM(B$2:B1157)</f>
        <v>14</v>
      </c>
    </row>
    <row r="1158" spans="1:5" x14ac:dyDescent="0.35">
      <c r="A1158" s="5">
        <v>41008.682638888888</v>
      </c>
      <c r="B1158" s="3">
        <v>-1</v>
      </c>
      <c r="C1158" s="3">
        <f>WEEKDAY(Tableau2[[#This Row],[Horodatage]],2)</f>
        <v>1</v>
      </c>
      <c r="D1158" s="3">
        <f>INT(MOD(Tableau2[[#This Row],[Horodatage]],1)*24)</f>
        <v>16</v>
      </c>
      <c r="E1158">
        <f>SUM(B$2:B1158)</f>
        <v>13</v>
      </c>
    </row>
    <row r="1159" spans="1:5" x14ac:dyDescent="0.35">
      <c r="A1159" s="5">
        <v>41008.68472222222</v>
      </c>
      <c r="B1159" s="3">
        <v>-1</v>
      </c>
      <c r="C1159" s="3">
        <f>WEEKDAY(Tableau2[[#This Row],[Horodatage]],2)</f>
        <v>1</v>
      </c>
      <c r="D1159" s="3">
        <f>INT(MOD(Tableau2[[#This Row],[Horodatage]],1)*24)</f>
        <v>16</v>
      </c>
      <c r="E1159">
        <f>SUM(B$2:B1159)</f>
        <v>12</v>
      </c>
    </row>
    <row r="1160" spans="1:5" x14ac:dyDescent="0.35">
      <c r="A1160" s="5">
        <v>41008.695138888892</v>
      </c>
      <c r="B1160" s="3">
        <v>-1</v>
      </c>
      <c r="C1160" s="3">
        <f>WEEKDAY(Tableau2[[#This Row],[Horodatage]],2)</f>
        <v>1</v>
      </c>
      <c r="D1160" s="3">
        <f>INT(MOD(Tableau2[[#This Row],[Horodatage]],1)*24)</f>
        <v>16</v>
      </c>
      <c r="E1160">
        <f>SUM(B$2:B1160)</f>
        <v>11</v>
      </c>
    </row>
    <row r="1161" spans="1:5" x14ac:dyDescent="0.35">
      <c r="A1161" s="5">
        <v>41008.699999999997</v>
      </c>
      <c r="B1161" s="3">
        <v>-1</v>
      </c>
      <c r="C1161" s="3">
        <f>WEEKDAY(Tableau2[[#This Row],[Horodatage]],2)</f>
        <v>1</v>
      </c>
      <c r="D1161" s="3">
        <f>INT(MOD(Tableau2[[#This Row],[Horodatage]],1)*24)</f>
        <v>16</v>
      </c>
      <c r="E1161">
        <f>SUM(B$2:B1161)</f>
        <v>10</v>
      </c>
    </row>
    <row r="1162" spans="1:5" x14ac:dyDescent="0.35">
      <c r="A1162" s="7">
        <v>41008.70416666667</v>
      </c>
      <c r="B1162" s="3">
        <v>1</v>
      </c>
      <c r="C1162" s="3">
        <f>WEEKDAY(Tableau2[[#This Row],[Horodatage]],2)</f>
        <v>1</v>
      </c>
      <c r="D1162" s="3">
        <f>INT(MOD(Tableau2[[#This Row],[Horodatage]],1)*24)</f>
        <v>16</v>
      </c>
      <c r="E1162">
        <f>SUM(B$2:B1162)</f>
        <v>11</v>
      </c>
    </row>
    <row r="1163" spans="1:5" x14ac:dyDescent="0.35">
      <c r="A1163" s="5">
        <v>41008.709722222222</v>
      </c>
      <c r="B1163" s="3">
        <v>-1</v>
      </c>
      <c r="C1163" s="3">
        <f>WEEKDAY(Tableau2[[#This Row],[Horodatage]],2)</f>
        <v>1</v>
      </c>
      <c r="D1163" s="3">
        <f>INT(MOD(Tableau2[[#This Row],[Horodatage]],1)*24)</f>
        <v>17</v>
      </c>
      <c r="E1163">
        <f>SUM(B$2:B1163)</f>
        <v>10</v>
      </c>
    </row>
    <row r="1164" spans="1:5" x14ac:dyDescent="0.35">
      <c r="A1164" s="7">
        <v>41008.723611111112</v>
      </c>
      <c r="B1164" s="3">
        <v>1</v>
      </c>
      <c r="C1164" s="3">
        <f>WEEKDAY(Tableau2[[#This Row],[Horodatage]],2)</f>
        <v>1</v>
      </c>
      <c r="D1164" s="3">
        <f>INT(MOD(Tableau2[[#This Row],[Horodatage]],1)*24)</f>
        <v>17</v>
      </c>
      <c r="E1164">
        <f>SUM(B$2:B1164)</f>
        <v>11</v>
      </c>
    </row>
    <row r="1165" spans="1:5" x14ac:dyDescent="0.35">
      <c r="A1165" s="5">
        <v>41008.727777777778</v>
      </c>
      <c r="B1165" s="3">
        <v>-1</v>
      </c>
      <c r="C1165" s="3">
        <f>WEEKDAY(Tableau2[[#This Row],[Horodatage]],2)</f>
        <v>1</v>
      </c>
      <c r="D1165" s="3">
        <f>INT(MOD(Tableau2[[#This Row],[Horodatage]],1)*24)</f>
        <v>17</v>
      </c>
      <c r="E1165">
        <f>SUM(B$2:B1165)</f>
        <v>10</v>
      </c>
    </row>
    <row r="1166" spans="1:5" x14ac:dyDescent="0.35">
      <c r="A1166" s="5">
        <v>41008.731944444444</v>
      </c>
      <c r="B1166" s="3">
        <v>-1</v>
      </c>
      <c r="C1166" s="3">
        <f>WEEKDAY(Tableau2[[#This Row],[Horodatage]],2)</f>
        <v>1</v>
      </c>
      <c r="D1166" s="3">
        <f>INT(MOD(Tableau2[[#This Row],[Horodatage]],1)*24)</f>
        <v>17</v>
      </c>
      <c r="E1166">
        <f>SUM(B$2:B1166)</f>
        <v>9</v>
      </c>
    </row>
    <row r="1167" spans="1:5" x14ac:dyDescent="0.35">
      <c r="A1167" s="5">
        <v>41008.732638888891</v>
      </c>
      <c r="B1167" s="3">
        <v>-1</v>
      </c>
      <c r="C1167" s="3">
        <f>WEEKDAY(Tableau2[[#This Row],[Horodatage]],2)</f>
        <v>1</v>
      </c>
      <c r="D1167" s="3">
        <f>INT(MOD(Tableau2[[#This Row],[Horodatage]],1)*24)</f>
        <v>17</v>
      </c>
      <c r="E1167">
        <f>SUM(B$2:B1167)</f>
        <v>8</v>
      </c>
    </row>
    <row r="1168" spans="1:5" x14ac:dyDescent="0.35">
      <c r="A1168" s="5">
        <v>41008.73333333333</v>
      </c>
      <c r="B1168" s="3">
        <v>-1</v>
      </c>
      <c r="C1168" s="3">
        <f>WEEKDAY(Tableau2[[#This Row],[Horodatage]],2)</f>
        <v>1</v>
      </c>
      <c r="D1168" s="3">
        <f>INT(MOD(Tableau2[[#This Row],[Horodatage]],1)*24)</f>
        <v>17</v>
      </c>
      <c r="E1168">
        <f>SUM(B$2:B1168)</f>
        <v>7</v>
      </c>
    </row>
    <row r="1169" spans="1:5" x14ac:dyDescent="0.35">
      <c r="A1169" s="7">
        <v>41008.740972222222</v>
      </c>
      <c r="B1169" s="3">
        <v>1</v>
      </c>
      <c r="C1169" s="3">
        <f>WEEKDAY(Tableau2[[#This Row],[Horodatage]],2)</f>
        <v>1</v>
      </c>
      <c r="D1169" s="3">
        <f>INT(MOD(Tableau2[[#This Row],[Horodatage]],1)*24)</f>
        <v>17</v>
      </c>
      <c r="E1169">
        <f>SUM(B$2:B1169)</f>
        <v>8</v>
      </c>
    </row>
    <row r="1170" spans="1:5" x14ac:dyDescent="0.35">
      <c r="A1170" s="5">
        <v>41008.745833333334</v>
      </c>
      <c r="B1170" s="3">
        <v>-1</v>
      </c>
      <c r="C1170" s="3">
        <f>WEEKDAY(Tableau2[[#This Row],[Horodatage]],2)</f>
        <v>1</v>
      </c>
      <c r="D1170" s="3">
        <f>INT(MOD(Tableau2[[#This Row],[Horodatage]],1)*24)</f>
        <v>17</v>
      </c>
      <c r="E1170">
        <f>SUM(B$2:B1170)</f>
        <v>7</v>
      </c>
    </row>
    <row r="1171" spans="1:5" x14ac:dyDescent="0.35">
      <c r="A1171" s="5">
        <v>41008.756249999999</v>
      </c>
      <c r="B1171" s="3">
        <v>-1</v>
      </c>
      <c r="C1171" s="3">
        <f>WEEKDAY(Tableau2[[#This Row],[Horodatage]],2)</f>
        <v>1</v>
      </c>
      <c r="D1171" s="3">
        <f>INT(MOD(Tableau2[[#This Row],[Horodatage]],1)*24)</f>
        <v>18</v>
      </c>
      <c r="E1171">
        <f>SUM(B$2:B1171)</f>
        <v>6</v>
      </c>
    </row>
    <row r="1172" spans="1:5" x14ac:dyDescent="0.35">
      <c r="A1172" s="5">
        <v>41008.760416666664</v>
      </c>
      <c r="B1172" s="3">
        <v>-1</v>
      </c>
      <c r="C1172" s="3">
        <f>WEEKDAY(Tableau2[[#This Row],[Horodatage]],2)</f>
        <v>1</v>
      </c>
      <c r="D1172" s="3">
        <f>INT(MOD(Tableau2[[#This Row],[Horodatage]],1)*24)</f>
        <v>18</v>
      </c>
      <c r="E1172">
        <f>SUM(B$2:B1172)</f>
        <v>5</v>
      </c>
    </row>
    <row r="1173" spans="1:5" x14ac:dyDescent="0.35">
      <c r="A1173" s="7">
        <v>41008.761111111111</v>
      </c>
      <c r="B1173" s="3">
        <v>1</v>
      </c>
      <c r="C1173" s="3">
        <f>WEEKDAY(Tableau2[[#This Row],[Horodatage]],2)</f>
        <v>1</v>
      </c>
      <c r="D1173" s="3">
        <f>INT(MOD(Tableau2[[#This Row],[Horodatage]],1)*24)</f>
        <v>18</v>
      </c>
      <c r="E1173">
        <f>SUM(B$2:B1173)</f>
        <v>6</v>
      </c>
    </row>
    <row r="1174" spans="1:5" x14ac:dyDescent="0.35">
      <c r="A1174" s="7">
        <v>41008.771527777775</v>
      </c>
      <c r="B1174" s="3">
        <v>1</v>
      </c>
      <c r="C1174" s="3">
        <f>WEEKDAY(Tableau2[[#This Row],[Horodatage]],2)</f>
        <v>1</v>
      </c>
      <c r="D1174" s="3">
        <f>INT(MOD(Tableau2[[#This Row],[Horodatage]],1)*24)</f>
        <v>18</v>
      </c>
      <c r="E1174">
        <f>SUM(B$2:B1174)</f>
        <v>7</v>
      </c>
    </row>
    <row r="1175" spans="1:5" x14ac:dyDescent="0.35">
      <c r="A1175" s="7">
        <v>41008.775694444441</v>
      </c>
      <c r="B1175" s="3">
        <v>1</v>
      </c>
      <c r="C1175" s="3">
        <f>WEEKDAY(Tableau2[[#This Row],[Horodatage]],2)</f>
        <v>1</v>
      </c>
      <c r="D1175" s="3">
        <f>INT(MOD(Tableau2[[#This Row],[Horodatage]],1)*24)</f>
        <v>18</v>
      </c>
      <c r="E1175">
        <f>SUM(B$2:B1175)</f>
        <v>8</v>
      </c>
    </row>
    <row r="1176" spans="1:5" x14ac:dyDescent="0.35">
      <c r="A1176" s="7">
        <v>41008.782638888886</v>
      </c>
      <c r="B1176" s="3">
        <v>1</v>
      </c>
      <c r="C1176" s="3">
        <f>WEEKDAY(Tableau2[[#This Row],[Horodatage]],2)</f>
        <v>1</v>
      </c>
      <c r="D1176" s="3">
        <f>INT(MOD(Tableau2[[#This Row],[Horodatage]],1)*24)</f>
        <v>18</v>
      </c>
      <c r="E1176">
        <f>SUM(B$2:B1176)</f>
        <v>9</v>
      </c>
    </row>
    <row r="1177" spans="1:5" x14ac:dyDescent="0.35">
      <c r="A1177" s="7">
        <v>41008.794444444444</v>
      </c>
      <c r="B1177" s="3">
        <v>1</v>
      </c>
      <c r="C1177" s="3">
        <f>WEEKDAY(Tableau2[[#This Row],[Horodatage]],2)</f>
        <v>1</v>
      </c>
      <c r="D1177" s="3">
        <f>INT(MOD(Tableau2[[#This Row],[Horodatage]],1)*24)</f>
        <v>19</v>
      </c>
      <c r="E1177">
        <f>SUM(B$2:B1177)</f>
        <v>10</v>
      </c>
    </row>
    <row r="1178" spans="1:5" x14ac:dyDescent="0.35">
      <c r="A1178" s="5">
        <v>41008.795138888891</v>
      </c>
      <c r="B1178" s="3">
        <v>-1</v>
      </c>
      <c r="C1178" s="3">
        <f>WEEKDAY(Tableau2[[#This Row],[Horodatage]],2)</f>
        <v>1</v>
      </c>
      <c r="D1178" s="3">
        <f>INT(MOD(Tableau2[[#This Row],[Horodatage]],1)*24)</f>
        <v>19</v>
      </c>
      <c r="E1178">
        <f>SUM(B$2:B1178)</f>
        <v>9</v>
      </c>
    </row>
    <row r="1179" spans="1:5" x14ac:dyDescent="0.35">
      <c r="A1179" s="7">
        <v>41008.800000000003</v>
      </c>
      <c r="B1179" s="3">
        <v>1</v>
      </c>
      <c r="C1179" s="3">
        <f>WEEKDAY(Tableau2[[#This Row],[Horodatage]],2)</f>
        <v>1</v>
      </c>
      <c r="D1179" s="3">
        <f>INT(MOD(Tableau2[[#This Row],[Horodatage]],1)*24)</f>
        <v>19</v>
      </c>
      <c r="E1179">
        <f>SUM(B$2:B1179)</f>
        <v>10</v>
      </c>
    </row>
    <row r="1180" spans="1:5" x14ac:dyDescent="0.35">
      <c r="A1180" s="7">
        <v>41008.804166666669</v>
      </c>
      <c r="B1180" s="3">
        <v>1</v>
      </c>
      <c r="C1180" s="3">
        <f>WEEKDAY(Tableau2[[#This Row],[Horodatage]],2)</f>
        <v>1</v>
      </c>
      <c r="D1180" s="3">
        <f>INT(MOD(Tableau2[[#This Row],[Horodatage]],1)*24)</f>
        <v>19</v>
      </c>
      <c r="E1180">
        <f>SUM(B$2:B1180)</f>
        <v>11</v>
      </c>
    </row>
    <row r="1181" spans="1:5" x14ac:dyDescent="0.35">
      <c r="A1181" s="7">
        <v>41008.80972222222</v>
      </c>
      <c r="B1181" s="3">
        <v>1</v>
      </c>
      <c r="C1181" s="3">
        <f>WEEKDAY(Tableau2[[#This Row],[Horodatage]],2)</f>
        <v>1</v>
      </c>
      <c r="D1181" s="3">
        <f>INT(MOD(Tableau2[[#This Row],[Horodatage]],1)*24)</f>
        <v>19</v>
      </c>
      <c r="E1181">
        <f>SUM(B$2:B1181)</f>
        <v>12</v>
      </c>
    </row>
    <row r="1182" spans="1:5" x14ac:dyDescent="0.35">
      <c r="A1182" s="7">
        <v>41008.80972222222</v>
      </c>
      <c r="B1182" s="3">
        <v>1</v>
      </c>
      <c r="C1182" s="3">
        <f>WEEKDAY(Tableau2[[#This Row],[Horodatage]],2)</f>
        <v>1</v>
      </c>
      <c r="D1182" s="3">
        <f>INT(MOD(Tableau2[[#This Row],[Horodatage]],1)*24)</f>
        <v>19</v>
      </c>
      <c r="E1182">
        <f>SUM(B$2:B1182)</f>
        <v>13</v>
      </c>
    </row>
    <row r="1183" spans="1:5" x14ac:dyDescent="0.35">
      <c r="A1183" s="5">
        <v>41008.816666666666</v>
      </c>
      <c r="B1183" s="3">
        <v>-1</v>
      </c>
      <c r="C1183" s="3">
        <f>WEEKDAY(Tableau2[[#This Row],[Horodatage]],2)</f>
        <v>1</v>
      </c>
      <c r="D1183" s="3">
        <f>INT(MOD(Tableau2[[#This Row],[Horodatage]],1)*24)</f>
        <v>19</v>
      </c>
      <c r="E1183">
        <f>SUM(B$2:B1183)</f>
        <v>12</v>
      </c>
    </row>
    <row r="1184" spans="1:5" x14ac:dyDescent="0.35">
      <c r="A1184" s="7">
        <v>41008.817361111112</v>
      </c>
      <c r="B1184" s="3">
        <v>1</v>
      </c>
      <c r="C1184" s="3">
        <f>WEEKDAY(Tableau2[[#This Row],[Horodatage]],2)</f>
        <v>1</v>
      </c>
      <c r="D1184" s="3">
        <f>INT(MOD(Tableau2[[#This Row],[Horodatage]],1)*24)</f>
        <v>19</v>
      </c>
      <c r="E1184">
        <f>SUM(B$2:B1184)</f>
        <v>13</v>
      </c>
    </row>
    <row r="1185" spans="1:5" x14ac:dyDescent="0.35">
      <c r="A1185" s="7">
        <v>41008.822916666664</v>
      </c>
      <c r="B1185" s="3">
        <v>1</v>
      </c>
      <c r="C1185" s="3">
        <f>WEEKDAY(Tableau2[[#This Row],[Horodatage]],2)</f>
        <v>1</v>
      </c>
      <c r="D1185" s="3">
        <f>INT(MOD(Tableau2[[#This Row],[Horodatage]],1)*24)</f>
        <v>19</v>
      </c>
      <c r="E1185">
        <f>SUM(B$2:B1185)</f>
        <v>14</v>
      </c>
    </row>
    <row r="1186" spans="1:5" x14ac:dyDescent="0.35">
      <c r="A1186" s="7">
        <v>41008.826388888891</v>
      </c>
      <c r="B1186" s="3">
        <v>1</v>
      </c>
      <c r="C1186" s="3">
        <f>WEEKDAY(Tableau2[[#This Row],[Horodatage]],2)</f>
        <v>1</v>
      </c>
      <c r="D1186" s="3">
        <f>INT(MOD(Tableau2[[#This Row],[Horodatage]],1)*24)</f>
        <v>19</v>
      </c>
      <c r="E1186">
        <f>SUM(B$2:B1186)</f>
        <v>15</v>
      </c>
    </row>
    <row r="1187" spans="1:5" x14ac:dyDescent="0.35">
      <c r="A1187" s="5">
        <v>41008.82916666667</v>
      </c>
      <c r="B1187" s="3">
        <v>-1</v>
      </c>
      <c r="C1187" s="3">
        <f>WEEKDAY(Tableau2[[#This Row],[Horodatage]],2)</f>
        <v>1</v>
      </c>
      <c r="D1187" s="3">
        <f>INT(MOD(Tableau2[[#This Row],[Horodatage]],1)*24)</f>
        <v>19</v>
      </c>
      <c r="E1187">
        <f>SUM(B$2:B1187)</f>
        <v>14</v>
      </c>
    </row>
    <row r="1188" spans="1:5" x14ac:dyDescent="0.35">
      <c r="A1188" s="7">
        <v>41008.831944444442</v>
      </c>
      <c r="B1188" s="3">
        <v>1</v>
      </c>
      <c r="C1188" s="3">
        <f>WEEKDAY(Tableau2[[#This Row],[Horodatage]],2)</f>
        <v>1</v>
      </c>
      <c r="D1188" s="3">
        <f>INT(MOD(Tableau2[[#This Row],[Horodatage]],1)*24)</f>
        <v>19</v>
      </c>
      <c r="E1188">
        <f>SUM(B$2:B1188)</f>
        <v>15</v>
      </c>
    </row>
    <row r="1189" spans="1:5" x14ac:dyDescent="0.35">
      <c r="A1189" s="5">
        <v>41008.833333333336</v>
      </c>
      <c r="B1189" s="3">
        <v>-1</v>
      </c>
      <c r="C1189" s="3">
        <f>WEEKDAY(Tableau2[[#This Row],[Horodatage]],2)</f>
        <v>1</v>
      </c>
      <c r="D1189" s="3">
        <f>INT(MOD(Tableau2[[#This Row],[Horodatage]],1)*24)</f>
        <v>20</v>
      </c>
      <c r="E1189">
        <f>SUM(B$2:B1189)</f>
        <v>14</v>
      </c>
    </row>
    <row r="1190" spans="1:5" x14ac:dyDescent="0.35">
      <c r="A1190" s="5">
        <v>41008.834027777775</v>
      </c>
      <c r="B1190" s="3">
        <v>-1</v>
      </c>
      <c r="C1190" s="3">
        <f>WEEKDAY(Tableau2[[#This Row],[Horodatage]],2)</f>
        <v>1</v>
      </c>
      <c r="D1190" s="3">
        <f>INT(MOD(Tableau2[[#This Row],[Horodatage]],1)*24)</f>
        <v>20</v>
      </c>
      <c r="E1190">
        <f>SUM(B$2:B1190)</f>
        <v>13</v>
      </c>
    </row>
    <row r="1191" spans="1:5" x14ac:dyDescent="0.35">
      <c r="A1191" s="7">
        <v>41008.836111111108</v>
      </c>
      <c r="B1191" s="3">
        <v>1</v>
      </c>
      <c r="C1191" s="3">
        <f>WEEKDAY(Tableau2[[#This Row],[Horodatage]],2)</f>
        <v>1</v>
      </c>
      <c r="D1191" s="3">
        <f>INT(MOD(Tableau2[[#This Row],[Horodatage]],1)*24)</f>
        <v>20</v>
      </c>
      <c r="E1191">
        <f>SUM(B$2:B1191)</f>
        <v>14</v>
      </c>
    </row>
    <row r="1192" spans="1:5" x14ac:dyDescent="0.35">
      <c r="A1192" s="7">
        <v>41008.841666666667</v>
      </c>
      <c r="B1192" s="3">
        <v>1</v>
      </c>
      <c r="C1192" s="3">
        <f>WEEKDAY(Tableau2[[#This Row],[Horodatage]],2)</f>
        <v>1</v>
      </c>
      <c r="D1192" s="3">
        <f>INT(MOD(Tableau2[[#This Row],[Horodatage]],1)*24)</f>
        <v>20</v>
      </c>
      <c r="E1192">
        <f>SUM(B$2:B1192)</f>
        <v>15</v>
      </c>
    </row>
    <row r="1193" spans="1:5" x14ac:dyDescent="0.35">
      <c r="A1193" s="7">
        <v>41008.848611111112</v>
      </c>
      <c r="B1193" s="3">
        <v>1</v>
      </c>
      <c r="C1193" s="3">
        <f>WEEKDAY(Tableau2[[#This Row],[Horodatage]],2)</f>
        <v>1</v>
      </c>
      <c r="D1193" s="3">
        <f>INT(MOD(Tableau2[[#This Row],[Horodatage]],1)*24)</f>
        <v>20</v>
      </c>
      <c r="E1193">
        <f>SUM(B$2:B1193)</f>
        <v>16</v>
      </c>
    </row>
    <row r="1194" spans="1:5" x14ac:dyDescent="0.35">
      <c r="A1194" s="7">
        <v>41008.856944444444</v>
      </c>
      <c r="B1194" s="3">
        <v>1</v>
      </c>
      <c r="C1194" s="3">
        <f>WEEKDAY(Tableau2[[#This Row],[Horodatage]],2)</f>
        <v>1</v>
      </c>
      <c r="D1194" s="3">
        <f>INT(MOD(Tableau2[[#This Row],[Horodatage]],1)*24)</f>
        <v>20</v>
      </c>
      <c r="E1194">
        <f>SUM(B$2:B1194)</f>
        <v>17</v>
      </c>
    </row>
    <row r="1195" spans="1:5" x14ac:dyDescent="0.35">
      <c r="A1195" s="5">
        <v>41008.861111111109</v>
      </c>
      <c r="B1195" s="3">
        <v>-1</v>
      </c>
      <c r="C1195" s="3">
        <f>WEEKDAY(Tableau2[[#This Row],[Horodatage]],2)</f>
        <v>1</v>
      </c>
      <c r="D1195" s="3">
        <f>INT(MOD(Tableau2[[#This Row],[Horodatage]],1)*24)</f>
        <v>20</v>
      </c>
      <c r="E1195">
        <f>SUM(B$2:B1195)</f>
        <v>16</v>
      </c>
    </row>
    <row r="1196" spans="1:5" x14ac:dyDescent="0.35">
      <c r="A1196" s="5">
        <v>41008.861805555556</v>
      </c>
      <c r="B1196" s="3">
        <v>-1</v>
      </c>
      <c r="C1196" s="3">
        <f>WEEKDAY(Tableau2[[#This Row],[Horodatage]],2)</f>
        <v>1</v>
      </c>
      <c r="D1196" s="3">
        <f>INT(MOD(Tableau2[[#This Row],[Horodatage]],1)*24)</f>
        <v>20</v>
      </c>
      <c r="E1196">
        <f>SUM(B$2:B1196)</f>
        <v>15</v>
      </c>
    </row>
    <row r="1197" spans="1:5" x14ac:dyDescent="0.35">
      <c r="A1197" s="7">
        <v>41008.863888888889</v>
      </c>
      <c r="B1197" s="3">
        <v>1</v>
      </c>
      <c r="C1197" s="3">
        <f>WEEKDAY(Tableau2[[#This Row],[Horodatage]],2)</f>
        <v>1</v>
      </c>
      <c r="D1197" s="3">
        <f>INT(MOD(Tableau2[[#This Row],[Horodatage]],1)*24)</f>
        <v>20</v>
      </c>
      <c r="E1197">
        <f>SUM(B$2:B1197)</f>
        <v>16</v>
      </c>
    </row>
    <row r="1198" spans="1:5" x14ac:dyDescent="0.35">
      <c r="A1198" s="7">
        <v>41008.866666666669</v>
      </c>
      <c r="B1198" s="3">
        <v>1</v>
      </c>
      <c r="C1198" s="3">
        <f>WEEKDAY(Tableau2[[#This Row],[Horodatage]],2)</f>
        <v>1</v>
      </c>
      <c r="D1198" s="3">
        <f>INT(MOD(Tableau2[[#This Row],[Horodatage]],1)*24)</f>
        <v>20</v>
      </c>
      <c r="E1198">
        <f>SUM(B$2:B1198)</f>
        <v>17</v>
      </c>
    </row>
    <row r="1199" spans="1:5" x14ac:dyDescent="0.35">
      <c r="A1199" s="5">
        <v>41008.872916666667</v>
      </c>
      <c r="B1199" s="3">
        <v>-1</v>
      </c>
      <c r="C1199" s="3">
        <f>WEEKDAY(Tableau2[[#This Row],[Horodatage]],2)</f>
        <v>1</v>
      </c>
      <c r="D1199" s="3">
        <f>INT(MOD(Tableau2[[#This Row],[Horodatage]],1)*24)</f>
        <v>20</v>
      </c>
      <c r="E1199">
        <f>SUM(B$2:B1199)</f>
        <v>16</v>
      </c>
    </row>
    <row r="1200" spans="1:5" x14ac:dyDescent="0.35">
      <c r="A1200" s="7">
        <v>41008.875</v>
      </c>
      <c r="B1200" s="3">
        <v>1</v>
      </c>
      <c r="C1200" s="3">
        <f>WEEKDAY(Tableau2[[#This Row],[Horodatage]],2)</f>
        <v>1</v>
      </c>
      <c r="D1200" s="3">
        <f>INT(MOD(Tableau2[[#This Row],[Horodatage]],1)*24)</f>
        <v>21</v>
      </c>
      <c r="E1200">
        <f>SUM(B$2:B1200)</f>
        <v>17</v>
      </c>
    </row>
    <row r="1201" spans="1:5" x14ac:dyDescent="0.35">
      <c r="A1201" s="5">
        <v>41008.881944444445</v>
      </c>
      <c r="B1201" s="3">
        <v>-1</v>
      </c>
      <c r="C1201" s="3">
        <f>WEEKDAY(Tableau2[[#This Row],[Horodatage]],2)</f>
        <v>1</v>
      </c>
      <c r="D1201" s="3">
        <f>INT(MOD(Tableau2[[#This Row],[Horodatage]],1)*24)</f>
        <v>21</v>
      </c>
      <c r="E1201">
        <f>SUM(B$2:B1201)</f>
        <v>16</v>
      </c>
    </row>
    <row r="1202" spans="1:5" x14ac:dyDescent="0.35">
      <c r="A1202" s="5">
        <v>41008.890277777777</v>
      </c>
      <c r="B1202" s="3">
        <v>-1</v>
      </c>
      <c r="C1202" s="3">
        <f>WEEKDAY(Tableau2[[#This Row],[Horodatage]],2)</f>
        <v>1</v>
      </c>
      <c r="D1202" s="3">
        <f>INT(MOD(Tableau2[[#This Row],[Horodatage]],1)*24)</f>
        <v>21</v>
      </c>
      <c r="E1202">
        <f>SUM(B$2:B1202)</f>
        <v>15</v>
      </c>
    </row>
    <row r="1203" spans="1:5" x14ac:dyDescent="0.35">
      <c r="A1203" s="5">
        <v>41008.895138888889</v>
      </c>
      <c r="B1203" s="3">
        <v>-1</v>
      </c>
      <c r="C1203" s="3">
        <f>WEEKDAY(Tableau2[[#This Row],[Horodatage]],2)</f>
        <v>1</v>
      </c>
      <c r="D1203" s="3">
        <f>INT(MOD(Tableau2[[#This Row],[Horodatage]],1)*24)</f>
        <v>21</v>
      </c>
      <c r="E1203">
        <f>SUM(B$2:B1203)</f>
        <v>14</v>
      </c>
    </row>
    <row r="1204" spans="1:5" x14ac:dyDescent="0.35">
      <c r="A1204" s="5">
        <v>41008.918055555558</v>
      </c>
      <c r="B1204" s="3">
        <v>-1</v>
      </c>
      <c r="C1204" s="3">
        <f>WEEKDAY(Tableau2[[#This Row],[Horodatage]],2)</f>
        <v>1</v>
      </c>
      <c r="D1204" s="3">
        <f>INT(MOD(Tableau2[[#This Row],[Horodatage]],1)*24)</f>
        <v>22</v>
      </c>
      <c r="E1204">
        <f>SUM(B$2:B1204)</f>
        <v>13</v>
      </c>
    </row>
    <row r="1205" spans="1:5" x14ac:dyDescent="0.35">
      <c r="A1205" s="5">
        <v>41008.918749999997</v>
      </c>
      <c r="B1205" s="3">
        <v>-1</v>
      </c>
      <c r="C1205" s="3">
        <f>WEEKDAY(Tableau2[[#This Row],[Horodatage]],2)</f>
        <v>1</v>
      </c>
      <c r="D1205" s="3">
        <f>INT(MOD(Tableau2[[#This Row],[Horodatage]],1)*24)</f>
        <v>22</v>
      </c>
      <c r="E1205">
        <f>SUM(B$2:B1205)</f>
        <v>12</v>
      </c>
    </row>
    <row r="1206" spans="1:5" x14ac:dyDescent="0.35">
      <c r="A1206" s="5">
        <v>41008.923611111109</v>
      </c>
      <c r="B1206" s="3">
        <v>-1</v>
      </c>
      <c r="C1206" s="3">
        <f>WEEKDAY(Tableau2[[#This Row],[Horodatage]],2)</f>
        <v>1</v>
      </c>
      <c r="D1206" s="3">
        <f>INT(MOD(Tableau2[[#This Row],[Horodatage]],1)*24)</f>
        <v>22</v>
      </c>
      <c r="E1206">
        <f>SUM(B$2:B1206)</f>
        <v>11</v>
      </c>
    </row>
    <row r="1207" spans="1:5" x14ac:dyDescent="0.35">
      <c r="A1207" s="5">
        <v>41008.931250000001</v>
      </c>
      <c r="B1207" s="3">
        <v>-1</v>
      </c>
      <c r="C1207" s="3">
        <f>WEEKDAY(Tableau2[[#This Row],[Horodatage]],2)</f>
        <v>1</v>
      </c>
      <c r="D1207" s="3">
        <f>INT(MOD(Tableau2[[#This Row],[Horodatage]],1)*24)</f>
        <v>22</v>
      </c>
      <c r="E1207">
        <f>SUM(B$2:B1207)</f>
        <v>10</v>
      </c>
    </row>
    <row r="1208" spans="1:5" x14ac:dyDescent="0.35">
      <c r="A1208" s="7">
        <v>41008.943749999999</v>
      </c>
      <c r="B1208" s="3">
        <v>1</v>
      </c>
      <c r="C1208" s="3">
        <f>WEEKDAY(Tableau2[[#This Row],[Horodatage]],2)</f>
        <v>1</v>
      </c>
      <c r="D1208" s="3">
        <f>INT(MOD(Tableau2[[#This Row],[Horodatage]],1)*24)</f>
        <v>22</v>
      </c>
      <c r="E1208">
        <f>SUM(B$2:B1208)</f>
        <v>11</v>
      </c>
    </row>
    <row r="1209" spans="1:5" x14ac:dyDescent="0.35">
      <c r="A1209" s="7">
        <v>41008.947916666664</v>
      </c>
      <c r="B1209" s="3">
        <v>1</v>
      </c>
      <c r="C1209" s="3">
        <f>WEEKDAY(Tableau2[[#This Row],[Horodatage]],2)</f>
        <v>1</v>
      </c>
      <c r="D1209" s="3">
        <f>INT(MOD(Tableau2[[#This Row],[Horodatage]],1)*24)</f>
        <v>22</v>
      </c>
      <c r="E1209">
        <f>SUM(B$2:B1209)</f>
        <v>12</v>
      </c>
    </row>
    <row r="1210" spans="1:5" x14ac:dyDescent="0.35">
      <c r="A1210" s="5">
        <v>41008.949999999997</v>
      </c>
      <c r="B1210" s="3">
        <v>-1</v>
      </c>
      <c r="C1210" s="3">
        <f>WEEKDAY(Tableau2[[#This Row],[Horodatage]],2)</f>
        <v>1</v>
      </c>
      <c r="D1210" s="3">
        <f>INT(MOD(Tableau2[[#This Row],[Horodatage]],1)*24)</f>
        <v>22</v>
      </c>
      <c r="E1210">
        <f>SUM(B$2:B1210)</f>
        <v>11</v>
      </c>
    </row>
    <row r="1211" spans="1:5" x14ac:dyDescent="0.35">
      <c r="A1211" s="7">
        <v>41008.959027777775</v>
      </c>
      <c r="B1211" s="3">
        <v>1</v>
      </c>
      <c r="C1211" s="3">
        <f>WEEKDAY(Tableau2[[#This Row],[Horodatage]],2)</f>
        <v>1</v>
      </c>
      <c r="D1211" s="3">
        <f>INT(MOD(Tableau2[[#This Row],[Horodatage]],1)*24)</f>
        <v>23</v>
      </c>
      <c r="E1211">
        <f>SUM(B$2:B1211)</f>
        <v>12</v>
      </c>
    </row>
    <row r="1212" spans="1:5" x14ac:dyDescent="0.35">
      <c r="A1212" s="7">
        <v>41008.976388888892</v>
      </c>
      <c r="B1212" s="3">
        <v>1</v>
      </c>
      <c r="C1212" s="3">
        <f>WEEKDAY(Tableau2[[#This Row],[Horodatage]],2)</f>
        <v>1</v>
      </c>
      <c r="D1212" s="3">
        <f>INT(MOD(Tableau2[[#This Row],[Horodatage]],1)*24)</f>
        <v>23</v>
      </c>
      <c r="E1212">
        <f>SUM(B$2:B1212)</f>
        <v>13</v>
      </c>
    </row>
    <row r="1213" spans="1:5" x14ac:dyDescent="0.35">
      <c r="A1213" s="5">
        <v>41008.980555555558</v>
      </c>
      <c r="B1213" s="3">
        <v>-1</v>
      </c>
      <c r="C1213" s="3">
        <f>WEEKDAY(Tableau2[[#This Row],[Horodatage]],2)</f>
        <v>1</v>
      </c>
      <c r="D1213" s="3">
        <f>INT(MOD(Tableau2[[#This Row],[Horodatage]],1)*24)</f>
        <v>23</v>
      </c>
      <c r="E1213">
        <f>SUM(B$2:B1213)</f>
        <v>12</v>
      </c>
    </row>
    <row r="1214" spans="1:5" x14ac:dyDescent="0.35">
      <c r="A1214" s="5">
        <v>41008.982638888891</v>
      </c>
      <c r="B1214" s="3">
        <v>-1</v>
      </c>
      <c r="C1214" s="3">
        <f>WEEKDAY(Tableau2[[#This Row],[Horodatage]],2)</f>
        <v>1</v>
      </c>
      <c r="D1214" s="3">
        <f>INT(MOD(Tableau2[[#This Row],[Horodatage]],1)*24)</f>
        <v>23</v>
      </c>
      <c r="E1214">
        <f>SUM(B$2:B1214)</f>
        <v>11</v>
      </c>
    </row>
    <row r="1215" spans="1:5" x14ac:dyDescent="0.35">
      <c r="A1215" s="7">
        <v>41008.987500000003</v>
      </c>
      <c r="B1215" s="3">
        <v>1</v>
      </c>
      <c r="C1215" s="3">
        <f>WEEKDAY(Tableau2[[#This Row],[Horodatage]],2)</f>
        <v>1</v>
      </c>
      <c r="D1215" s="3">
        <f>INT(MOD(Tableau2[[#This Row],[Horodatage]],1)*24)</f>
        <v>23</v>
      </c>
      <c r="E1215">
        <f>SUM(B$2:B1215)</f>
        <v>12</v>
      </c>
    </row>
    <row r="1216" spans="1:5" x14ac:dyDescent="0.35">
      <c r="A1216" s="7">
        <v>41008.995833333334</v>
      </c>
      <c r="B1216" s="3">
        <v>1</v>
      </c>
      <c r="C1216" s="3">
        <f>WEEKDAY(Tableau2[[#This Row],[Horodatage]],2)</f>
        <v>1</v>
      </c>
      <c r="D1216" s="3">
        <f>INT(MOD(Tableau2[[#This Row],[Horodatage]],1)*24)</f>
        <v>23</v>
      </c>
      <c r="E1216">
        <f>SUM(B$2:B1216)</f>
        <v>13</v>
      </c>
    </row>
    <row r="1217" spans="1:5" x14ac:dyDescent="0.35">
      <c r="A1217" s="7">
        <v>41009</v>
      </c>
      <c r="B1217" s="3">
        <v>1</v>
      </c>
      <c r="C1217" s="3">
        <f>WEEKDAY(Tableau2[[#This Row],[Horodatage]],2)</f>
        <v>2</v>
      </c>
      <c r="D1217" s="3">
        <f>INT(MOD(Tableau2[[#This Row],[Horodatage]],1)*24)</f>
        <v>0</v>
      </c>
      <c r="E1217">
        <f>SUM(B$2:B1217)</f>
        <v>14</v>
      </c>
    </row>
    <row r="1218" spans="1:5" x14ac:dyDescent="0.35">
      <c r="A1218" s="5">
        <v>41009.004861111112</v>
      </c>
      <c r="B1218" s="3">
        <v>-1</v>
      </c>
      <c r="C1218" s="3">
        <f>WEEKDAY(Tableau2[[#This Row],[Horodatage]],2)</f>
        <v>2</v>
      </c>
      <c r="D1218" s="3">
        <f>INT(MOD(Tableau2[[#This Row],[Horodatage]],1)*24)</f>
        <v>0</v>
      </c>
      <c r="E1218">
        <f>SUM(B$2:B1218)</f>
        <v>13</v>
      </c>
    </row>
    <row r="1219" spans="1:5" x14ac:dyDescent="0.35">
      <c r="A1219" s="7">
        <v>41009.006249999999</v>
      </c>
      <c r="B1219" s="3">
        <v>1</v>
      </c>
      <c r="C1219" s="3">
        <f>WEEKDAY(Tableau2[[#This Row],[Horodatage]],2)</f>
        <v>2</v>
      </c>
      <c r="D1219" s="3">
        <f>INT(MOD(Tableau2[[#This Row],[Horodatage]],1)*24)</f>
        <v>0</v>
      </c>
      <c r="E1219">
        <f>SUM(B$2:B1219)</f>
        <v>14</v>
      </c>
    </row>
    <row r="1220" spans="1:5" x14ac:dyDescent="0.35">
      <c r="A1220" s="7">
        <v>41009.006249999999</v>
      </c>
      <c r="B1220" s="3">
        <v>1</v>
      </c>
      <c r="C1220" s="3">
        <f>WEEKDAY(Tableau2[[#This Row],[Horodatage]],2)</f>
        <v>2</v>
      </c>
      <c r="D1220" s="3">
        <f>INT(MOD(Tableau2[[#This Row],[Horodatage]],1)*24)</f>
        <v>0</v>
      </c>
      <c r="E1220">
        <f>SUM(B$2:B1220)</f>
        <v>15</v>
      </c>
    </row>
    <row r="1221" spans="1:5" x14ac:dyDescent="0.35">
      <c r="A1221" s="5">
        <v>41009.006249999999</v>
      </c>
      <c r="B1221" s="3">
        <v>-1</v>
      </c>
      <c r="C1221" s="3">
        <f>WEEKDAY(Tableau2[[#This Row],[Horodatage]],2)</f>
        <v>2</v>
      </c>
      <c r="D1221" s="3">
        <f>INT(MOD(Tableau2[[#This Row],[Horodatage]],1)*24)</f>
        <v>0</v>
      </c>
      <c r="E1221">
        <f>SUM(B$2:B1221)</f>
        <v>14</v>
      </c>
    </row>
    <row r="1222" spans="1:5" x14ac:dyDescent="0.35">
      <c r="A1222" s="5">
        <v>41009.015972222223</v>
      </c>
      <c r="B1222" s="3">
        <v>-1</v>
      </c>
      <c r="C1222" s="3">
        <f>WEEKDAY(Tableau2[[#This Row],[Horodatage]],2)</f>
        <v>2</v>
      </c>
      <c r="D1222" s="3">
        <f>INT(MOD(Tableau2[[#This Row],[Horodatage]],1)*24)</f>
        <v>0</v>
      </c>
      <c r="E1222">
        <f>SUM(B$2:B1222)</f>
        <v>13</v>
      </c>
    </row>
    <row r="1223" spans="1:5" x14ac:dyDescent="0.35">
      <c r="A1223" s="5">
        <v>41009.021527777775</v>
      </c>
      <c r="B1223" s="3">
        <v>-1</v>
      </c>
      <c r="C1223" s="3">
        <f>WEEKDAY(Tableau2[[#This Row],[Horodatage]],2)</f>
        <v>2</v>
      </c>
      <c r="D1223" s="3">
        <f>INT(MOD(Tableau2[[#This Row],[Horodatage]],1)*24)</f>
        <v>0</v>
      </c>
      <c r="E1223">
        <f>SUM(B$2:B1223)</f>
        <v>12</v>
      </c>
    </row>
    <row r="1224" spans="1:5" x14ac:dyDescent="0.35">
      <c r="A1224" s="5">
        <v>41009.022222222222</v>
      </c>
      <c r="B1224" s="3">
        <v>-1</v>
      </c>
      <c r="C1224" s="3">
        <f>WEEKDAY(Tableau2[[#This Row],[Horodatage]],2)</f>
        <v>2</v>
      </c>
      <c r="D1224" s="3">
        <f>INT(MOD(Tableau2[[#This Row],[Horodatage]],1)*24)</f>
        <v>0</v>
      </c>
      <c r="E1224">
        <f>SUM(B$2:B1224)</f>
        <v>11</v>
      </c>
    </row>
    <row r="1225" spans="1:5" x14ac:dyDescent="0.35">
      <c r="A1225" s="7">
        <v>41009.023611111108</v>
      </c>
      <c r="B1225" s="3">
        <v>1</v>
      </c>
      <c r="C1225" s="3">
        <f>WEEKDAY(Tableau2[[#This Row],[Horodatage]],2)</f>
        <v>2</v>
      </c>
      <c r="D1225" s="3">
        <f>INT(MOD(Tableau2[[#This Row],[Horodatage]],1)*24)</f>
        <v>0</v>
      </c>
      <c r="E1225">
        <f>SUM(B$2:B1225)</f>
        <v>12</v>
      </c>
    </row>
    <row r="1226" spans="1:5" x14ac:dyDescent="0.35">
      <c r="A1226" s="7">
        <v>41009.027083333334</v>
      </c>
      <c r="B1226" s="3">
        <v>1</v>
      </c>
      <c r="C1226" s="3">
        <f>WEEKDAY(Tableau2[[#This Row],[Horodatage]],2)</f>
        <v>2</v>
      </c>
      <c r="D1226" s="3">
        <f>INT(MOD(Tableau2[[#This Row],[Horodatage]],1)*24)</f>
        <v>0</v>
      </c>
      <c r="E1226">
        <f>SUM(B$2:B1226)</f>
        <v>13</v>
      </c>
    </row>
    <row r="1227" spans="1:5" x14ac:dyDescent="0.35">
      <c r="A1227" s="5">
        <v>41009.031944444447</v>
      </c>
      <c r="B1227" s="3">
        <v>-1</v>
      </c>
      <c r="C1227" s="3">
        <f>WEEKDAY(Tableau2[[#This Row],[Horodatage]],2)</f>
        <v>2</v>
      </c>
      <c r="D1227" s="3">
        <f>INT(MOD(Tableau2[[#This Row],[Horodatage]],1)*24)</f>
        <v>0</v>
      </c>
      <c r="E1227">
        <f>SUM(B$2:B1227)</f>
        <v>12</v>
      </c>
    </row>
    <row r="1228" spans="1:5" x14ac:dyDescent="0.35">
      <c r="A1228" s="5">
        <v>41009.034722222219</v>
      </c>
      <c r="B1228" s="3">
        <v>-1</v>
      </c>
      <c r="C1228" s="3">
        <f>WEEKDAY(Tableau2[[#This Row],[Horodatage]],2)</f>
        <v>2</v>
      </c>
      <c r="D1228" s="3">
        <f>INT(MOD(Tableau2[[#This Row],[Horodatage]],1)*24)</f>
        <v>0</v>
      </c>
      <c r="E1228">
        <f>SUM(B$2:B1228)</f>
        <v>11</v>
      </c>
    </row>
    <row r="1229" spans="1:5" x14ac:dyDescent="0.35">
      <c r="A1229" s="5">
        <v>41009.054166666669</v>
      </c>
      <c r="B1229" s="3">
        <v>-1</v>
      </c>
      <c r="C1229" s="3">
        <f>WEEKDAY(Tableau2[[#This Row],[Horodatage]],2)</f>
        <v>2</v>
      </c>
      <c r="D1229" s="3">
        <f>INT(MOD(Tableau2[[#This Row],[Horodatage]],1)*24)</f>
        <v>1</v>
      </c>
      <c r="E1229">
        <f>SUM(B$2:B1229)</f>
        <v>10</v>
      </c>
    </row>
    <row r="1230" spans="1:5" x14ac:dyDescent="0.35">
      <c r="A1230" s="5">
        <v>41009.054861111108</v>
      </c>
      <c r="B1230" s="3">
        <v>-1</v>
      </c>
      <c r="C1230" s="3">
        <f>WEEKDAY(Tableau2[[#This Row],[Horodatage]],2)</f>
        <v>2</v>
      </c>
      <c r="D1230" s="3">
        <f>INT(MOD(Tableau2[[#This Row],[Horodatage]],1)*24)</f>
        <v>1</v>
      </c>
      <c r="E1230">
        <f>SUM(B$2:B1230)</f>
        <v>9</v>
      </c>
    </row>
    <row r="1231" spans="1:5" x14ac:dyDescent="0.35">
      <c r="A1231" s="7">
        <v>41009.057638888888</v>
      </c>
      <c r="B1231" s="3">
        <v>1</v>
      </c>
      <c r="C1231" s="3">
        <f>WEEKDAY(Tableau2[[#This Row],[Horodatage]],2)</f>
        <v>2</v>
      </c>
      <c r="D1231" s="3">
        <f>INT(MOD(Tableau2[[#This Row],[Horodatage]],1)*24)</f>
        <v>1</v>
      </c>
      <c r="E1231">
        <f>SUM(B$2:B1231)</f>
        <v>10</v>
      </c>
    </row>
    <row r="1232" spans="1:5" x14ac:dyDescent="0.35">
      <c r="A1232" s="5">
        <v>41009.074305555558</v>
      </c>
      <c r="B1232" s="3">
        <v>-1</v>
      </c>
      <c r="C1232" s="3">
        <f>WEEKDAY(Tableau2[[#This Row],[Horodatage]],2)</f>
        <v>2</v>
      </c>
      <c r="D1232" s="3">
        <f>INT(MOD(Tableau2[[#This Row],[Horodatage]],1)*24)</f>
        <v>1</v>
      </c>
      <c r="E1232">
        <f>SUM(B$2:B1232)</f>
        <v>9</v>
      </c>
    </row>
    <row r="1233" spans="1:5" x14ac:dyDescent="0.35">
      <c r="A1233" s="5">
        <v>41009.085416666669</v>
      </c>
      <c r="B1233" s="3">
        <v>-1</v>
      </c>
      <c r="C1233" s="3">
        <f>WEEKDAY(Tableau2[[#This Row],[Horodatage]],2)</f>
        <v>2</v>
      </c>
      <c r="D1233" s="3">
        <f>INT(MOD(Tableau2[[#This Row],[Horodatage]],1)*24)</f>
        <v>2</v>
      </c>
      <c r="E1233">
        <f>SUM(B$2:B1233)</f>
        <v>8</v>
      </c>
    </row>
    <row r="1234" spans="1:5" x14ac:dyDescent="0.35">
      <c r="A1234" s="5">
        <v>41009.09652777778</v>
      </c>
      <c r="B1234" s="3">
        <v>-1</v>
      </c>
      <c r="C1234" s="3">
        <f>WEEKDAY(Tableau2[[#This Row],[Horodatage]],2)</f>
        <v>2</v>
      </c>
      <c r="D1234" s="3">
        <f>INT(MOD(Tableau2[[#This Row],[Horodatage]],1)*24)</f>
        <v>2</v>
      </c>
      <c r="E1234">
        <f>SUM(B$2:B1234)</f>
        <v>7</v>
      </c>
    </row>
    <row r="1235" spans="1:5" x14ac:dyDescent="0.35">
      <c r="A1235" s="7">
        <v>41009.104861111111</v>
      </c>
      <c r="B1235" s="3">
        <v>1</v>
      </c>
      <c r="C1235" s="3">
        <f>WEEKDAY(Tableau2[[#This Row],[Horodatage]],2)</f>
        <v>2</v>
      </c>
      <c r="D1235" s="3">
        <f>INT(MOD(Tableau2[[#This Row],[Horodatage]],1)*24)</f>
        <v>2</v>
      </c>
      <c r="E1235">
        <f>SUM(B$2:B1235)</f>
        <v>8</v>
      </c>
    </row>
    <row r="1236" spans="1:5" x14ac:dyDescent="0.35">
      <c r="A1236" s="5">
        <v>41009.113888888889</v>
      </c>
      <c r="B1236" s="3">
        <v>-1</v>
      </c>
      <c r="C1236" s="3">
        <f>WEEKDAY(Tableau2[[#This Row],[Horodatage]],2)</f>
        <v>2</v>
      </c>
      <c r="D1236" s="3">
        <f>INT(MOD(Tableau2[[#This Row],[Horodatage]],1)*24)</f>
        <v>2</v>
      </c>
      <c r="E1236">
        <f>SUM(B$2:B1236)</f>
        <v>7</v>
      </c>
    </row>
    <row r="1237" spans="1:5" x14ac:dyDescent="0.35">
      <c r="A1237" s="5">
        <v>41009.120833333334</v>
      </c>
      <c r="B1237" s="3">
        <v>-1</v>
      </c>
      <c r="C1237" s="3">
        <f>WEEKDAY(Tableau2[[#This Row],[Horodatage]],2)</f>
        <v>2</v>
      </c>
      <c r="D1237" s="3">
        <f>INT(MOD(Tableau2[[#This Row],[Horodatage]],1)*24)</f>
        <v>2</v>
      </c>
      <c r="E1237">
        <f>SUM(B$2:B1237)</f>
        <v>6</v>
      </c>
    </row>
    <row r="1238" spans="1:5" x14ac:dyDescent="0.35">
      <c r="A1238" s="5">
        <v>41009.12777777778</v>
      </c>
      <c r="B1238" s="3">
        <v>-1</v>
      </c>
      <c r="C1238" s="3">
        <f>WEEKDAY(Tableau2[[#This Row],[Horodatage]],2)</f>
        <v>2</v>
      </c>
      <c r="D1238" s="3">
        <f>INT(MOD(Tableau2[[#This Row],[Horodatage]],1)*24)</f>
        <v>3</v>
      </c>
      <c r="E1238">
        <f>SUM(B$2:B1238)</f>
        <v>5</v>
      </c>
    </row>
    <row r="1239" spans="1:5" x14ac:dyDescent="0.35">
      <c r="A1239" s="5">
        <v>41009.132638888892</v>
      </c>
      <c r="B1239" s="3">
        <v>-1</v>
      </c>
      <c r="C1239" s="3">
        <f>WEEKDAY(Tableau2[[#This Row],[Horodatage]],2)</f>
        <v>2</v>
      </c>
      <c r="D1239" s="3">
        <f>INT(MOD(Tableau2[[#This Row],[Horodatage]],1)*24)</f>
        <v>3</v>
      </c>
      <c r="E1239">
        <f>SUM(B$2:B1239)</f>
        <v>4</v>
      </c>
    </row>
    <row r="1240" spans="1:5" x14ac:dyDescent="0.35">
      <c r="A1240" s="5">
        <v>41009.133333333331</v>
      </c>
      <c r="B1240" s="3">
        <v>-1</v>
      </c>
      <c r="C1240" s="3">
        <f>WEEKDAY(Tableau2[[#This Row],[Horodatage]],2)</f>
        <v>2</v>
      </c>
      <c r="D1240" s="3">
        <f>INT(MOD(Tableau2[[#This Row],[Horodatage]],1)*24)</f>
        <v>3</v>
      </c>
      <c r="E1240">
        <f>SUM(B$2:B1240)</f>
        <v>3</v>
      </c>
    </row>
    <row r="1241" spans="1:5" x14ac:dyDescent="0.35">
      <c r="A1241" s="5">
        <v>41009.185416666667</v>
      </c>
      <c r="B1241" s="3">
        <v>-1</v>
      </c>
      <c r="C1241" s="3">
        <f>WEEKDAY(Tableau2[[#This Row],[Horodatage]],2)</f>
        <v>2</v>
      </c>
      <c r="D1241" s="3">
        <f>INT(MOD(Tableau2[[#This Row],[Horodatage]],1)*24)</f>
        <v>4</v>
      </c>
      <c r="E1241">
        <f>SUM(B$2:B1241)</f>
        <v>2</v>
      </c>
    </row>
    <row r="1242" spans="1:5" x14ac:dyDescent="0.35">
      <c r="A1242" s="7">
        <v>41009.34375</v>
      </c>
      <c r="B1242" s="3">
        <v>1</v>
      </c>
      <c r="C1242" s="3">
        <f>WEEKDAY(Tableau2[[#This Row],[Horodatage]],2)</f>
        <v>2</v>
      </c>
      <c r="D1242" s="3">
        <f>INT(MOD(Tableau2[[#This Row],[Horodatage]],1)*24)</f>
        <v>8</v>
      </c>
      <c r="E1242">
        <f>SUM(B$2:B1242)</f>
        <v>3</v>
      </c>
    </row>
    <row r="1243" spans="1:5" x14ac:dyDescent="0.35">
      <c r="A1243" s="7">
        <v>41009.357638888891</v>
      </c>
      <c r="B1243" s="3">
        <v>1</v>
      </c>
      <c r="C1243" s="3">
        <f>WEEKDAY(Tableau2[[#This Row],[Horodatage]],2)</f>
        <v>2</v>
      </c>
      <c r="D1243" s="3">
        <f>INT(MOD(Tableau2[[#This Row],[Horodatage]],1)*24)</f>
        <v>8</v>
      </c>
      <c r="E1243">
        <f>SUM(B$2:B1243)</f>
        <v>4</v>
      </c>
    </row>
    <row r="1244" spans="1:5" x14ac:dyDescent="0.35">
      <c r="A1244" s="7">
        <v>41009.381944444445</v>
      </c>
      <c r="B1244" s="3">
        <v>1</v>
      </c>
      <c r="C1244" s="3">
        <f>WEEKDAY(Tableau2[[#This Row],[Horodatage]],2)</f>
        <v>2</v>
      </c>
      <c r="D1244" s="3">
        <f>INT(MOD(Tableau2[[#This Row],[Horodatage]],1)*24)</f>
        <v>9</v>
      </c>
      <c r="E1244">
        <f>SUM(B$2:B1244)</f>
        <v>5</v>
      </c>
    </row>
    <row r="1245" spans="1:5" x14ac:dyDescent="0.35">
      <c r="A1245" s="5">
        <v>41009.392361111109</v>
      </c>
      <c r="B1245" s="3">
        <v>-1</v>
      </c>
      <c r="C1245" s="3">
        <f>WEEKDAY(Tableau2[[#This Row],[Horodatage]],2)</f>
        <v>2</v>
      </c>
      <c r="D1245" s="3">
        <f>INT(MOD(Tableau2[[#This Row],[Horodatage]],1)*24)</f>
        <v>9</v>
      </c>
      <c r="E1245">
        <f>SUM(B$2:B1245)</f>
        <v>4</v>
      </c>
    </row>
    <row r="1246" spans="1:5" x14ac:dyDescent="0.35">
      <c r="A1246" s="5">
        <v>41009.40625</v>
      </c>
      <c r="B1246" s="3">
        <v>-1</v>
      </c>
      <c r="C1246" s="3">
        <f>WEEKDAY(Tableau2[[#This Row],[Horodatage]],2)</f>
        <v>2</v>
      </c>
      <c r="D1246" s="3">
        <f>INT(MOD(Tableau2[[#This Row],[Horodatage]],1)*24)</f>
        <v>9</v>
      </c>
      <c r="E1246">
        <f>SUM(B$2:B1246)</f>
        <v>3</v>
      </c>
    </row>
    <row r="1247" spans="1:5" x14ac:dyDescent="0.35">
      <c r="A1247" s="5">
        <v>41009.417361111111</v>
      </c>
      <c r="B1247" s="3">
        <v>-1</v>
      </c>
      <c r="C1247" s="3">
        <f>WEEKDAY(Tableau2[[#This Row],[Horodatage]],2)</f>
        <v>2</v>
      </c>
      <c r="D1247" s="3">
        <f>INT(MOD(Tableau2[[#This Row],[Horodatage]],1)*24)</f>
        <v>10</v>
      </c>
      <c r="E1247">
        <f>SUM(B$2:B1247)</f>
        <v>2</v>
      </c>
    </row>
    <row r="1248" spans="1:5" x14ac:dyDescent="0.35">
      <c r="A1248" s="7">
        <v>41009.432638888888</v>
      </c>
      <c r="B1248" s="3">
        <v>1</v>
      </c>
      <c r="C1248" s="3">
        <f>WEEKDAY(Tableau2[[#This Row],[Horodatage]],2)</f>
        <v>2</v>
      </c>
      <c r="D1248" s="3">
        <f>INT(MOD(Tableau2[[#This Row],[Horodatage]],1)*24)</f>
        <v>10</v>
      </c>
      <c r="E1248">
        <f>SUM(B$2:B1248)</f>
        <v>3</v>
      </c>
    </row>
    <row r="1249" spans="1:5" x14ac:dyDescent="0.35">
      <c r="A1249" s="7">
        <v>41009.44027777778</v>
      </c>
      <c r="B1249" s="3">
        <v>1</v>
      </c>
      <c r="C1249" s="3">
        <f>WEEKDAY(Tableau2[[#This Row],[Horodatage]],2)</f>
        <v>2</v>
      </c>
      <c r="D1249" s="3">
        <f>INT(MOD(Tableau2[[#This Row],[Horodatage]],1)*24)</f>
        <v>10</v>
      </c>
      <c r="E1249">
        <f>SUM(B$2:B1249)</f>
        <v>4</v>
      </c>
    </row>
    <row r="1250" spans="1:5" x14ac:dyDescent="0.35">
      <c r="A1250" s="7">
        <v>41009.444444444445</v>
      </c>
      <c r="B1250" s="3">
        <v>1</v>
      </c>
      <c r="C1250" s="3">
        <f>WEEKDAY(Tableau2[[#This Row],[Horodatage]],2)</f>
        <v>2</v>
      </c>
      <c r="D1250" s="3">
        <f>INT(MOD(Tableau2[[#This Row],[Horodatage]],1)*24)</f>
        <v>10</v>
      </c>
      <c r="E1250">
        <f>SUM(B$2:B1250)</f>
        <v>5</v>
      </c>
    </row>
    <row r="1251" spans="1:5" x14ac:dyDescent="0.35">
      <c r="A1251" s="7">
        <v>41009.45208333333</v>
      </c>
      <c r="B1251" s="3">
        <v>1</v>
      </c>
      <c r="C1251" s="3">
        <f>WEEKDAY(Tableau2[[#This Row],[Horodatage]],2)</f>
        <v>2</v>
      </c>
      <c r="D1251" s="3">
        <f>INT(MOD(Tableau2[[#This Row],[Horodatage]],1)*24)</f>
        <v>10</v>
      </c>
      <c r="E1251">
        <f>SUM(B$2:B1251)</f>
        <v>6</v>
      </c>
    </row>
    <row r="1252" spans="1:5" x14ac:dyDescent="0.35">
      <c r="A1252" s="7">
        <v>41009.460416666669</v>
      </c>
      <c r="B1252" s="3">
        <v>1</v>
      </c>
      <c r="C1252" s="3">
        <f>WEEKDAY(Tableau2[[#This Row],[Horodatage]],2)</f>
        <v>2</v>
      </c>
      <c r="D1252" s="3">
        <f>INT(MOD(Tableau2[[#This Row],[Horodatage]],1)*24)</f>
        <v>11</v>
      </c>
      <c r="E1252">
        <f>SUM(B$2:B1252)</f>
        <v>7</v>
      </c>
    </row>
    <row r="1253" spans="1:5" x14ac:dyDescent="0.35">
      <c r="A1253" s="5">
        <v>41009.466666666667</v>
      </c>
      <c r="B1253" s="3">
        <v>-1</v>
      </c>
      <c r="C1253" s="3">
        <f>WEEKDAY(Tableau2[[#This Row],[Horodatage]],2)</f>
        <v>2</v>
      </c>
      <c r="D1253" s="3">
        <f>INT(MOD(Tableau2[[#This Row],[Horodatage]],1)*24)</f>
        <v>11</v>
      </c>
      <c r="E1253">
        <f>SUM(B$2:B1253)</f>
        <v>6</v>
      </c>
    </row>
    <row r="1254" spans="1:5" x14ac:dyDescent="0.35">
      <c r="A1254" s="7">
        <v>41009.474305555559</v>
      </c>
      <c r="B1254" s="3">
        <v>1</v>
      </c>
      <c r="C1254" s="3">
        <f>WEEKDAY(Tableau2[[#This Row],[Horodatage]],2)</f>
        <v>2</v>
      </c>
      <c r="D1254" s="3">
        <f>INT(MOD(Tableau2[[#This Row],[Horodatage]],1)*24)</f>
        <v>11</v>
      </c>
      <c r="E1254">
        <f>SUM(B$2:B1254)</f>
        <v>7</v>
      </c>
    </row>
    <row r="1255" spans="1:5" x14ac:dyDescent="0.35">
      <c r="A1255" s="5">
        <v>41009.477083333331</v>
      </c>
      <c r="B1255" s="3">
        <v>-1</v>
      </c>
      <c r="C1255" s="3">
        <f>WEEKDAY(Tableau2[[#This Row],[Horodatage]],2)</f>
        <v>2</v>
      </c>
      <c r="D1255" s="3">
        <f>INT(MOD(Tableau2[[#This Row],[Horodatage]],1)*24)</f>
        <v>11</v>
      </c>
      <c r="E1255">
        <f>SUM(B$2:B1255)</f>
        <v>6</v>
      </c>
    </row>
    <row r="1256" spans="1:5" x14ac:dyDescent="0.35">
      <c r="A1256" s="7">
        <v>41009.481249999997</v>
      </c>
      <c r="B1256" s="3">
        <v>1</v>
      </c>
      <c r="C1256" s="3">
        <f>WEEKDAY(Tableau2[[#This Row],[Horodatage]],2)</f>
        <v>2</v>
      </c>
      <c r="D1256" s="3">
        <f>INT(MOD(Tableau2[[#This Row],[Horodatage]],1)*24)</f>
        <v>11</v>
      </c>
      <c r="E1256">
        <f>SUM(B$2:B1256)</f>
        <v>7</v>
      </c>
    </row>
    <row r="1257" spans="1:5" x14ac:dyDescent="0.35">
      <c r="A1257" s="7">
        <v>41009.487500000003</v>
      </c>
      <c r="B1257" s="3">
        <v>1</v>
      </c>
      <c r="C1257" s="3">
        <f>WEEKDAY(Tableau2[[#This Row],[Horodatage]],2)</f>
        <v>2</v>
      </c>
      <c r="D1257" s="3">
        <f>INT(MOD(Tableau2[[#This Row],[Horodatage]],1)*24)</f>
        <v>11</v>
      </c>
      <c r="E1257">
        <f>SUM(B$2:B1257)</f>
        <v>8</v>
      </c>
    </row>
    <row r="1258" spans="1:5" x14ac:dyDescent="0.35">
      <c r="A1258" s="7">
        <v>41009.494444444441</v>
      </c>
      <c r="B1258" s="3">
        <v>1</v>
      </c>
      <c r="C1258" s="3">
        <f>WEEKDAY(Tableau2[[#This Row],[Horodatage]],2)</f>
        <v>2</v>
      </c>
      <c r="D1258" s="3">
        <f>INT(MOD(Tableau2[[#This Row],[Horodatage]],1)*24)</f>
        <v>11</v>
      </c>
      <c r="E1258">
        <f>SUM(B$2:B1258)</f>
        <v>9</v>
      </c>
    </row>
    <row r="1259" spans="1:5" x14ac:dyDescent="0.35">
      <c r="A1259" s="7">
        <v>41009.500694444447</v>
      </c>
      <c r="B1259" s="3">
        <v>1</v>
      </c>
      <c r="C1259" s="3">
        <f>WEEKDAY(Tableau2[[#This Row],[Horodatage]],2)</f>
        <v>2</v>
      </c>
      <c r="D1259" s="3">
        <f>INT(MOD(Tableau2[[#This Row],[Horodatage]],1)*24)</f>
        <v>12</v>
      </c>
      <c r="E1259">
        <f>SUM(B$2:B1259)</f>
        <v>10</v>
      </c>
    </row>
    <row r="1260" spans="1:5" x14ac:dyDescent="0.35">
      <c r="A1260" s="7">
        <v>41009.504861111112</v>
      </c>
      <c r="B1260" s="3">
        <v>1</v>
      </c>
      <c r="C1260" s="3">
        <f>WEEKDAY(Tableau2[[#This Row],[Horodatage]],2)</f>
        <v>2</v>
      </c>
      <c r="D1260" s="3">
        <f>INT(MOD(Tableau2[[#This Row],[Horodatage]],1)*24)</f>
        <v>12</v>
      </c>
      <c r="E1260">
        <f>SUM(B$2:B1260)</f>
        <v>11</v>
      </c>
    </row>
    <row r="1261" spans="1:5" x14ac:dyDescent="0.35">
      <c r="A1261" s="5">
        <v>41009.517361111109</v>
      </c>
      <c r="B1261" s="3">
        <v>-1</v>
      </c>
      <c r="C1261" s="3">
        <f>WEEKDAY(Tableau2[[#This Row],[Horodatage]],2)</f>
        <v>2</v>
      </c>
      <c r="D1261" s="3">
        <f>INT(MOD(Tableau2[[#This Row],[Horodatage]],1)*24)</f>
        <v>12</v>
      </c>
      <c r="E1261">
        <f>SUM(B$2:B1261)</f>
        <v>10</v>
      </c>
    </row>
    <row r="1262" spans="1:5" x14ac:dyDescent="0.35">
      <c r="A1262" s="5">
        <v>41009.518055555556</v>
      </c>
      <c r="B1262" s="3">
        <v>-1</v>
      </c>
      <c r="C1262" s="3">
        <f>WEEKDAY(Tableau2[[#This Row],[Horodatage]],2)</f>
        <v>2</v>
      </c>
      <c r="D1262" s="3">
        <f>INT(MOD(Tableau2[[#This Row],[Horodatage]],1)*24)</f>
        <v>12</v>
      </c>
      <c r="E1262">
        <f>SUM(B$2:B1262)</f>
        <v>9</v>
      </c>
    </row>
    <row r="1263" spans="1:5" x14ac:dyDescent="0.35">
      <c r="A1263" s="5">
        <v>41009.521527777775</v>
      </c>
      <c r="B1263" s="3">
        <v>-1</v>
      </c>
      <c r="C1263" s="3">
        <f>WEEKDAY(Tableau2[[#This Row],[Horodatage]],2)</f>
        <v>2</v>
      </c>
      <c r="D1263" s="3">
        <f>INT(MOD(Tableau2[[#This Row],[Horodatage]],1)*24)</f>
        <v>12</v>
      </c>
      <c r="E1263">
        <f>SUM(B$2:B1263)</f>
        <v>8</v>
      </c>
    </row>
    <row r="1264" spans="1:5" x14ac:dyDescent="0.35">
      <c r="A1264" s="7">
        <v>41009.532638888886</v>
      </c>
      <c r="B1264" s="3">
        <v>1</v>
      </c>
      <c r="C1264" s="3">
        <f>WEEKDAY(Tableau2[[#This Row],[Horodatage]],2)</f>
        <v>2</v>
      </c>
      <c r="D1264" s="3">
        <f>INT(MOD(Tableau2[[#This Row],[Horodatage]],1)*24)</f>
        <v>12</v>
      </c>
      <c r="E1264">
        <f>SUM(B$2:B1264)</f>
        <v>9</v>
      </c>
    </row>
    <row r="1265" spans="1:5" x14ac:dyDescent="0.35">
      <c r="A1265" s="5">
        <v>41009.535416666666</v>
      </c>
      <c r="B1265" s="3">
        <v>-1</v>
      </c>
      <c r="C1265" s="3">
        <f>WEEKDAY(Tableau2[[#This Row],[Horodatage]],2)</f>
        <v>2</v>
      </c>
      <c r="D1265" s="3">
        <f>INT(MOD(Tableau2[[#This Row],[Horodatage]],1)*24)</f>
        <v>12</v>
      </c>
      <c r="E1265">
        <f>SUM(B$2:B1265)</f>
        <v>8</v>
      </c>
    </row>
    <row r="1266" spans="1:5" x14ac:dyDescent="0.35">
      <c r="A1266" s="7">
        <v>41009.542361111111</v>
      </c>
      <c r="B1266" s="3">
        <v>1</v>
      </c>
      <c r="C1266" s="3">
        <f>WEEKDAY(Tableau2[[#This Row],[Horodatage]],2)</f>
        <v>2</v>
      </c>
      <c r="D1266" s="3">
        <f>INT(MOD(Tableau2[[#This Row],[Horodatage]],1)*24)</f>
        <v>13</v>
      </c>
      <c r="E1266">
        <f>SUM(B$2:B1266)</f>
        <v>9</v>
      </c>
    </row>
    <row r="1267" spans="1:5" x14ac:dyDescent="0.35">
      <c r="A1267" s="5">
        <v>41009.547222222223</v>
      </c>
      <c r="B1267" s="3">
        <v>-1</v>
      </c>
      <c r="C1267" s="3">
        <f>WEEKDAY(Tableau2[[#This Row],[Horodatage]],2)</f>
        <v>2</v>
      </c>
      <c r="D1267" s="3">
        <f>INT(MOD(Tableau2[[#This Row],[Horodatage]],1)*24)</f>
        <v>13</v>
      </c>
      <c r="E1267">
        <f>SUM(B$2:B1267)</f>
        <v>8</v>
      </c>
    </row>
    <row r="1268" spans="1:5" x14ac:dyDescent="0.35">
      <c r="A1268" s="7">
        <v>41009.553472222222</v>
      </c>
      <c r="B1268" s="3">
        <v>1</v>
      </c>
      <c r="C1268" s="3">
        <f>WEEKDAY(Tableau2[[#This Row],[Horodatage]],2)</f>
        <v>2</v>
      </c>
      <c r="D1268" s="3">
        <f>INT(MOD(Tableau2[[#This Row],[Horodatage]],1)*24)</f>
        <v>13</v>
      </c>
      <c r="E1268">
        <f>SUM(B$2:B1268)</f>
        <v>9</v>
      </c>
    </row>
    <row r="1269" spans="1:5" x14ac:dyDescent="0.35">
      <c r="A1269" s="5">
        <v>41009.556250000001</v>
      </c>
      <c r="B1269" s="3">
        <v>-1</v>
      </c>
      <c r="C1269" s="3">
        <f>WEEKDAY(Tableau2[[#This Row],[Horodatage]],2)</f>
        <v>2</v>
      </c>
      <c r="D1269" s="3">
        <f>INT(MOD(Tableau2[[#This Row],[Horodatage]],1)*24)</f>
        <v>13</v>
      </c>
      <c r="E1269">
        <f>SUM(B$2:B1269)</f>
        <v>8</v>
      </c>
    </row>
    <row r="1270" spans="1:5" x14ac:dyDescent="0.35">
      <c r="A1270" s="7">
        <v>41009.564583333333</v>
      </c>
      <c r="B1270" s="3">
        <v>1</v>
      </c>
      <c r="C1270" s="3">
        <f>WEEKDAY(Tableau2[[#This Row],[Horodatage]],2)</f>
        <v>2</v>
      </c>
      <c r="D1270" s="3">
        <f>INT(MOD(Tableau2[[#This Row],[Horodatage]],1)*24)</f>
        <v>13</v>
      </c>
      <c r="E1270">
        <f>SUM(B$2:B1270)</f>
        <v>9</v>
      </c>
    </row>
    <row r="1271" spans="1:5" x14ac:dyDescent="0.35">
      <c r="A1271" s="7">
        <v>41009.565972222219</v>
      </c>
      <c r="B1271" s="3">
        <v>1</v>
      </c>
      <c r="C1271" s="3">
        <f>WEEKDAY(Tableau2[[#This Row],[Horodatage]],2)</f>
        <v>2</v>
      </c>
      <c r="D1271" s="3">
        <f>INT(MOD(Tableau2[[#This Row],[Horodatage]],1)*24)</f>
        <v>13</v>
      </c>
      <c r="E1271">
        <f>SUM(B$2:B1271)</f>
        <v>10</v>
      </c>
    </row>
    <row r="1272" spans="1:5" x14ac:dyDescent="0.35">
      <c r="A1272" s="5">
        <v>41009.565972222219</v>
      </c>
      <c r="B1272" s="3">
        <v>-1</v>
      </c>
      <c r="C1272" s="3">
        <f>WEEKDAY(Tableau2[[#This Row],[Horodatage]],2)</f>
        <v>2</v>
      </c>
      <c r="D1272" s="3">
        <f>INT(MOD(Tableau2[[#This Row],[Horodatage]],1)*24)</f>
        <v>13</v>
      </c>
      <c r="E1272">
        <f>SUM(B$2:B1272)</f>
        <v>9</v>
      </c>
    </row>
    <row r="1273" spans="1:5" x14ac:dyDescent="0.35">
      <c r="A1273" s="7">
        <v>41009.570138888892</v>
      </c>
      <c r="B1273" s="3">
        <v>1</v>
      </c>
      <c r="C1273" s="3">
        <f>WEEKDAY(Tableau2[[#This Row],[Horodatage]],2)</f>
        <v>2</v>
      </c>
      <c r="D1273" s="3">
        <f>INT(MOD(Tableau2[[#This Row],[Horodatage]],1)*24)</f>
        <v>13</v>
      </c>
      <c r="E1273">
        <f>SUM(B$2:B1273)</f>
        <v>10</v>
      </c>
    </row>
    <row r="1274" spans="1:5" x14ac:dyDescent="0.35">
      <c r="A1274" s="7">
        <v>41009.579861111109</v>
      </c>
      <c r="B1274" s="3">
        <v>1</v>
      </c>
      <c r="C1274" s="3">
        <f>WEEKDAY(Tableau2[[#This Row],[Horodatage]],2)</f>
        <v>2</v>
      </c>
      <c r="D1274" s="3">
        <f>INT(MOD(Tableau2[[#This Row],[Horodatage]],1)*24)</f>
        <v>13</v>
      </c>
      <c r="E1274">
        <f>SUM(B$2:B1274)</f>
        <v>11</v>
      </c>
    </row>
    <row r="1275" spans="1:5" x14ac:dyDescent="0.35">
      <c r="A1275" s="7">
        <v>41009.586111111108</v>
      </c>
      <c r="B1275" s="3">
        <v>1</v>
      </c>
      <c r="C1275" s="3">
        <f>WEEKDAY(Tableau2[[#This Row],[Horodatage]],2)</f>
        <v>2</v>
      </c>
      <c r="D1275" s="3">
        <f>INT(MOD(Tableau2[[#This Row],[Horodatage]],1)*24)</f>
        <v>14</v>
      </c>
      <c r="E1275">
        <f>SUM(B$2:B1275)</f>
        <v>12</v>
      </c>
    </row>
    <row r="1276" spans="1:5" x14ac:dyDescent="0.35">
      <c r="A1276" s="5">
        <v>41009.589583333334</v>
      </c>
      <c r="B1276" s="3">
        <v>-1</v>
      </c>
      <c r="C1276" s="3">
        <f>WEEKDAY(Tableau2[[#This Row],[Horodatage]],2)</f>
        <v>2</v>
      </c>
      <c r="D1276" s="3">
        <f>INT(MOD(Tableau2[[#This Row],[Horodatage]],1)*24)</f>
        <v>14</v>
      </c>
      <c r="E1276">
        <f>SUM(B$2:B1276)</f>
        <v>11</v>
      </c>
    </row>
    <row r="1277" spans="1:5" x14ac:dyDescent="0.35">
      <c r="A1277" s="7">
        <v>41009.599999999999</v>
      </c>
      <c r="B1277" s="3">
        <v>1</v>
      </c>
      <c r="C1277" s="3">
        <f>WEEKDAY(Tableau2[[#This Row],[Horodatage]],2)</f>
        <v>2</v>
      </c>
      <c r="D1277" s="3">
        <f>INT(MOD(Tableau2[[#This Row],[Horodatage]],1)*24)</f>
        <v>14</v>
      </c>
      <c r="E1277">
        <f>SUM(B$2:B1277)</f>
        <v>12</v>
      </c>
    </row>
    <row r="1278" spans="1:5" x14ac:dyDescent="0.35">
      <c r="A1278" s="7">
        <v>41009.618750000001</v>
      </c>
      <c r="B1278" s="3">
        <v>1</v>
      </c>
      <c r="C1278" s="3">
        <f>WEEKDAY(Tableau2[[#This Row],[Horodatage]],2)</f>
        <v>2</v>
      </c>
      <c r="D1278" s="3">
        <f>INT(MOD(Tableau2[[#This Row],[Horodatage]],1)*24)</f>
        <v>14</v>
      </c>
      <c r="E1278">
        <f>SUM(B$2:B1278)</f>
        <v>13</v>
      </c>
    </row>
    <row r="1279" spans="1:5" x14ac:dyDescent="0.35">
      <c r="A1279" s="5">
        <v>41009.634027777778</v>
      </c>
      <c r="B1279" s="3">
        <v>-1</v>
      </c>
      <c r="C1279" s="3">
        <f>WEEKDAY(Tableau2[[#This Row],[Horodatage]],2)</f>
        <v>2</v>
      </c>
      <c r="D1279" s="3">
        <f>INT(MOD(Tableau2[[#This Row],[Horodatage]],1)*24)</f>
        <v>15</v>
      </c>
      <c r="E1279">
        <f>SUM(B$2:B1279)</f>
        <v>12</v>
      </c>
    </row>
    <row r="1280" spans="1:5" x14ac:dyDescent="0.35">
      <c r="A1280" s="5">
        <v>41009.636111111111</v>
      </c>
      <c r="B1280" s="3">
        <v>-1</v>
      </c>
      <c r="C1280" s="3">
        <f>WEEKDAY(Tableau2[[#This Row],[Horodatage]],2)</f>
        <v>2</v>
      </c>
      <c r="D1280" s="3">
        <f>INT(MOD(Tableau2[[#This Row],[Horodatage]],1)*24)</f>
        <v>15</v>
      </c>
      <c r="E1280">
        <f>SUM(B$2:B1280)</f>
        <v>11</v>
      </c>
    </row>
    <row r="1281" spans="1:5" x14ac:dyDescent="0.35">
      <c r="A1281" s="5">
        <v>41009.636805555558</v>
      </c>
      <c r="B1281" s="3">
        <v>-1</v>
      </c>
      <c r="C1281" s="3">
        <f>WEEKDAY(Tableau2[[#This Row],[Horodatage]],2)</f>
        <v>2</v>
      </c>
      <c r="D1281" s="3">
        <f>INT(MOD(Tableau2[[#This Row],[Horodatage]],1)*24)</f>
        <v>15</v>
      </c>
      <c r="E1281">
        <f>SUM(B$2:B1281)</f>
        <v>10</v>
      </c>
    </row>
    <row r="1282" spans="1:5" x14ac:dyDescent="0.35">
      <c r="A1282" s="5">
        <v>41009.643750000003</v>
      </c>
      <c r="B1282" s="3">
        <v>-1</v>
      </c>
      <c r="C1282" s="3">
        <f>WEEKDAY(Tableau2[[#This Row],[Horodatage]],2)</f>
        <v>2</v>
      </c>
      <c r="D1282" s="3">
        <f>INT(MOD(Tableau2[[#This Row],[Horodatage]],1)*24)</f>
        <v>15</v>
      </c>
      <c r="E1282">
        <f>SUM(B$2:B1282)</f>
        <v>9</v>
      </c>
    </row>
    <row r="1283" spans="1:5" x14ac:dyDescent="0.35">
      <c r="A1283" s="5">
        <v>41009.645138888889</v>
      </c>
      <c r="B1283" s="3">
        <v>-1</v>
      </c>
      <c r="C1283" s="3">
        <f>WEEKDAY(Tableau2[[#This Row],[Horodatage]],2)</f>
        <v>2</v>
      </c>
      <c r="D1283" s="3">
        <f>INT(MOD(Tableau2[[#This Row],[Horodatage]],1)*24)</f>
        <v>15</v>
      </c>
      <c r="E1283">
        <f>SUM(B$2:B1283)</f>
        <v>8</v>
      </c>
    </row>
    <row r="1284" spans="1:5" x14ac:dyDescent="0.35">
      <c r="A1284" s="7">
        <v>41009.650694444441</v>
      </c>
      <c r="B1284" s="3">
        <v>1</v>
      </c>
      <c r="C1284" s="3">
        <f>WEEKDAY(Tableau2[[#This Row],[Horodatage]],2)</f>
        <v>2</v>
      </c>
      <c r="D1284" s="3">
        <f>INT(MOD(Tableau2[[#This Row],[Horodatage]],1)*24)</f>
        <v>15</v>
      </c>
      <c r="E1284">
        <f>SUM(B$2:B1284)</f>
        <v>9</v>
      </c>
    </row>
    <row r="1285" spans="1:5" x14ac:dyDescent="0.35">
      <c r="A1285" s="5">
        <v>41009.663888888892</v>
      </c>
      <c r="B1285" s="3">
        <v>-1</v>
      </c>
      <c r="C1285" s="3">
        <f>WEEKDAY(Tableau2[[#This Row],[Horodatage]],2)</f>
        <v>2</v>
      </c>
      <c r="D1285" s="3">
        <f>INT(MOD(Tableau2[[#This Row],[Horodatage]],1)*24)</f>
        <v>15</v>
      </c>
      <c r="E1285">
        <f>SUM(B$2:B1285)</f>
        <v>8</v>
      </c>
    </row>
    <row r="1286" spans="1:5" x14ac:dyDescent="0.35">
      <c r="A1286" s="5">
        <v>41009.663888888892</v>
      </c>
      <c r="B1286" s="3">
        <v>-1</v>
      </c>
      <c r="C1286" s="3">
        <f>WEEKDAY(Tableau2[[#This Row],[Horodatage]],2)</f>
        <v>2</v>
      </c>
      <c r="D1286" s="3">
        <f>INT(MOD(Tableau2[[#This Row],[Horodatage]],1)*24)</f>
        <v>15</v>
      </c>
      <c r="E1286">
        <f>SUM(B$2:B1286)</f>
        <v>7</v>
      </c>
    </row>
    <row r="1287" spans="1:5" x14ac:dyDescent="0.35">
      <c r="A1287" s="5">
        <v>41009.664583333331</v>
      </c>
      <c r="B1287" s="3">
        <v>-1</v>
      </c>
      <c r="C1287" s="3">
        <f>WEEKDAY(Tableau2[[#This Row],[Horodatage]],2)</f>
        <v>2</v>
      </c>
      <c r="D1287" s="3">
        <f>INT(MOD(Tableau2[[#This Row],[Horodatage]],1)*24)</f>
        <v>15</v>
      </c>
      <c r="E1287">
        <f>SUM(B$2:B1287)</f>
        <v>6</v>
      </c>
    </row>
    <row r="1288" spans="1:5" x14ac:dyDescent="0.35">
      <c r="A1288" s="7">
        <v>41009.669444444444</v>
      </c>
      <c r="B1288" s="3">
        <v>1</v>
      </c>
      <c r="C1288" s="3">
        <f>WEEKDAY(Tableau2[[#This Row],[Horodatage]],2)</f>
        <v>2</v>
      </c>
      <c r="D1288" s="3">
        <f>INT(MOD(Tableau2[[#This Row],[Horodatage]],1)*24)</f>
        <v>16</v>
      </c>
      <c r="E1288">
        <f>SUM(B$2:B1288)</f>
        <v>7</v>
      </c>
    </row>
    <row r="1289" spans="1:5" x14ac:dyDescent="0.35">
      <c r="A1289" s="5">
        <v>41009.669444444444</v>
      </c>
      <c r="B1289" s="3">
        <v>-1</v>
      </c>
      <c r="C1289" s="3">
        <f>WEEKDAY(Tableau2[[#This Row],[Horodatage]],2)</f>
        <v>2</v>
      </c>
      <c r="D1289" s="3">
        <f>INT(MOD(Tableau2[[#This Row],[Horodatage]],1)*24)</f>
        <v>16</v>
      </c>
      <c r="E1289">
        <f>SUM(B$2:B1289)</f>
        <v>6</v>
      </c>
    </row>
    <row r="1290" spans="1:5" x14ac:dyDescent="0.35">
      <c r="A1290" s="5">
        <v>41009.670138888891</v>
      </c>
      <c r="B1290" s="3">
        <v>-1</v>
      </c>
      <c r="C1290" s="3">
        <f>WEEKDAY(Tableau2[[#This Row],[Horodatage]],2)</f>
        <v>2</v>
      </c>
      <c r="D1290" s="3">
        <f>INT(MOD(Tableau2[[#This Row],[Horodatage]],1)*24)</f>
        <v>16</v>
      </c>
      <c r="E1290">
        <f>SUM(B$2:B1290)</f>
        <v>5</v>
      </c>
    </row>
    <row r="1291" spans="1:5" x14ac:dyDescent="0.35">
      <c r="A1291" s="5">
        <v>41009.677777777775</v>
      </c>
      <c r="B1291" s="3">
        <v>-1</v>
      </c>
      <c r="C1291" s="3">
        <f>WEEKDAY(Tableau2[[#This Row],[Horodatage]],2)</f>
        <v>2</v>
      </c>
      <c r="D1291" s="3">
        <f>INT(MOD(Tableau2[[#This Row],[Horodatage]],1)*24)</f>
        <v>16</v>
      </c>
      <c r="E1291">
        <f>SUM(B$2:B1291)</f>
        <v>4</v>
      </c>
    </row>
    <row r="1292" spans="1:5" x14ac:dyDescent="0.35">
      <c r="A1292" s="7">
        <v>41009.72152777778</v>
      </c>
      <c r="B1292" s="3">
        <v>1</v>
      </c>
      <c r="C1292" s="3">
        <f>WEEKDAY(Tableau2[[#This Row],[Horodatage]],2)</f>
        <v>2</v>
      </c>
      <c r="D1292" s="3">
        <f>INT(MOD(Tableau2[[#This Row],[Horodatage]],1)*24)</f>
        <v>17</v>
      </c>
      <c r="E1292">
        <f>SUM(B$2:B1292)</f>
        <v>5</v>
      </c>
    </row>
    <row r="1293" spans="1:5" x14ac:dyDescent="0.35">
      <c r="A1293" s="5">
        <v>41009.727083333331</v>
      </c>
      <c r="B1293" s="3">
        <v>-1</v>
      </c>
      <c r="C1293" s="3">
        <f>WEEKDAY(Tableau2[[#This Row],[Horodatage]],2)</f>
        <v>2</v>
      </c>
      <c r="D1293" s="3">
        <f>INT(MOD(Tableau2[[#This Row],[Horodatage]],1)*24)</f>
        <v>17</v>
      </c>
      <c r="E1293">
        <f>SUM(B$2:B1293)</f>
        <v>4</v>
      </c>
    </row>
    <row r="1294" spans="1:5" x14ac:dyDescent="0.35">
      <c r="A1294" s="5">
        <v>41009.729861111111</v>
      </c>
      <c r="B1294" s="3">
        <v>-1</v>
      </c>
      <c r="C1294" s="3">
        <f>WEEKDAY(Tableau2[[#This Row],[Horodatage]],2)</f>
        <v>2</v>
      </c>
      <c r="D1294" s="3">
        <f>INT(MOD(Tableau2[[#This Row],[Horodatage]],1)*24)</f>
        <v>17</v>
      </c>
      <c r="E1294">
        <f>SUM(B$2:B1294)</f>
        <v>3</v>
      </c>
    </row>
    <row r="1295" spans="1:5" x14ac:dyDescent="0.35">
      <c r="A1295" s="7">
        <v>41009.740277777775</v>
      </c>
      <c r="B1295" s="3">
        <v>1</v>
      </c>
      <c r="C1295" s="3">
        <f>WEEKDAY(Tableau2[[#This Row],[Horodatage]],2)</f>
        <v>2</v>
      </c>
      <c r="D1295" s="3">
        <f>INT(MOD(Tableau2[[#This Row],[Horodatage]],1)*24)</f>
        <v>17</v>
      </c>
      <c r="E1295">
        <f>SUM(B$2:B1295)</f>
        <v>4</v>
      </c>
    </row>
    <row r="1296" spans="1:5" x14ac:dyDescent="0.35">
      <c r="A1296" s="5">
        <v>41009.744444444441</v>
      </c>
      <c r="B1296" s="3">
        <v>-1</v>
      </c>
      <c r="C1296" s="3">
        <f>WEEKDAY(Tableau2[[#This Row],[Horodatage]],2)</f>
        <v>2</v>
      </c>
      <c r="D1296" s="3">
        <f>INT(MOD(Tableau2[[#This Row],[Horodatage]],1)*24)</f>
        <v>17</v>
      </c>
      <c r="E1296">
        <f>SUM(B$2:B1296)</f>
        <v>3</v>
      </c>
    </row>
    <row r="1297" spans="1:5" x14ac:dyDescent="0.35">
      <c r="A1297" s="7">
        <v>41009.765972222223</v>
      </c>
      <c r="B1297" s="3">
        <v>1</v>
      </c>
      <c r="C1297" s="3">
        <f>WEEKDAY(Tableau2[[#This Row],[Horodatage]],2)</f>
        <v>2</v>
      </c>
      <c r="D1297" s="3">
        <f>INT(MOD(Tableau2[[#This Row],[Horodatage]],1)*24)</f>
        <v>18</v>
      </c>
      <c r="E1297">
        <f>SUM(B$2:B1297)</f>
        <v>4</v>
      </c>
    </row>
    <row r="1298" spans="1:5" x14ac:dyDescent="0.35">
      <c r="A1298" s="7">
        <v>41009.785416666666</v>
      </c>
      <c r="B1298" s="3">
        <v>1</v>
      </c>
      <c r="C1298" s="3">
        <f>WEEKDAY(Tableau2[[#This Row],[Horodatage]],2)</f>
        <v>2</v>
      </c>
      <c r="D1298" s="3">
        <f>INT(MOD(Tableau2[[#This Row],[Horodatage]],1)*24)</f>
        <v>18</v>
      </c>
      <c r="E1298">
        <f>SUM(B$2:B1298)</f>
        <v>5</v>
      </c>
    </row>
    <row r="1299" spans="1:5" x14ac:dyDescent="0.35">
      <c r="A1299" s="7">
        <v>41009.802083333336</v>
      </c>
      <c r="B1299" s="3">
        <v>1</v>
      </c>
      <c r="C1299" s="3">
        <f>WEEKDAY(Tableau2[[#This Row],[Horodatage]],2)</f>
        <v>2</v>
      </c>
      <c r="D1299" s="3">
        <f>INT(MOD(Tableau2[[#This Row],[Horodatage]],1)*24)</f>
        <v>19</v>
      </c>
      <c r="E1299">
        <f>SUM(B$2:B1299)</f>
        <v>6</v>
      </c>
    </row>
    <row r="1300" spans="1:5" x14ac:dyDescent="0.35">
      <c r="A1300" s="5">
        <v>41009.802777777775</v>
      </c>
      <c r="B1300" s="3">
        <v>-1</v>
      </c>
      <c r="C1300" s="3">
        <f>WEEKDAY(Tableau2[[#This Row],[Horodatage]],2)</f>
        <v>2</v>
      </c>
      <c r="D1300" s="3">
        <f>INT(MOD(Tableau2[[#This Row],[Horodatage]],1)*24)</f>
        <v>19</v>
      </c>
      <c r="E1300">
        <f>SUM(B$2:B1300)</f>
        <v>5</v>
      </c>
    </row>
    <row r="1301" spans="1:5" x14ac:dyDescent="0.35">
      <c r="A1301" s="5">
        <v>41009.811111111114</v>
      </c>
      <c r="B1301" s="3">
        <v>-1</v>
      </c>
      <c r="C1301" s="3">
        <f>WEEKDAY(Tableau2[[#This Row],[Horodatage]],2)</f>
        <v>2</v>
      </c>
      <c r="D1301" s="3">
        <f>INT(MOD(Tableau2[[#This Row],[Horodatage]],1)*24)</f>
        <v>19</v>
      </c>
      <c r="E1301">
        <f>SUM(B$2:B1301)</f>
        <v>4</v>
      </c>
    </row>
    <row r="1302" spans="1:5" x14ac:dyDescent="0.35">
      <c r="A1302" s="7">
        <v>41009.820138888892</v>
      </c>
      <c r="B1302" s="3">
        <v>1</v>
      </c>
      <c r="C1302" s="3">
        <f>WEEKDAY(Tableau2[[#This Row],[Horodatage]],2)</f>
        <v>2</v>
      </c>
      <c r="D1302" s="3">
        <f>INT(MOD(Tableau2[[#This Row],[Horodatage]],1)*24)</f>
        <v>19</v>
      </c>
      <c r="E1302">
        <f>SUM(B$2:B1302)</f>
        <v>5</v>
      </c>
    </row>
    <row r="1303" spans="1:5" x14ac:dyDescent="0.35">
      <c r="A1303" s="7">
        <v>41009.828472222223</v>
      </c>
      <c r="B1303" s="3">
        <v>1</v>
      </c>
      <c r="C1303" s="3">
        <f>WEEKDAY(Tableau2[[#This Row],[Horodatage]],2)</f>
        <v>2</v>
      </c>
      <c r="D1303" s="3">
        <f>INT(MOD(Tableau2[[#This Row],[Horodatage]],1)*24)</f>
        <v>19</v>
      </c>
      <c r="E1303">
        <f>SUM(B$2:B1303)</f>
        <v>6</v>
      </c>
    </row>
    <row r="1304" spans="1:5" x14ac:dyDescent="0.35">
      <c r="A1304" s="7">
        <v>41009.832638888889</v>
      </c>
      <c r="B1304" s="3">
        <v>1</v>
      </c>
      <c r="C1304" s="3">
        <f>WEEKDAY(Tableau2[[#This Row],[Horodatage]],2)</f>
        <v>2</v>
      </c>
      <c r="D1304" s="3">
        <f>INT(MOD(Tableau2[[#This Row],[Horodatage]],1)*24)</f>
        <v>19</v>
      </c>
      <c r="E1304">
        <f>SUM(B$2:B1304)</f>
        <v>7</v>
      </c>
    </row>
    <row r="1305" spans="1:5" x14ac:dyDescent="0.35">
      <c r="A1305" s="5">
        <v>41009.832638888889</v>
      </c>
      <c r="B1305" s="3">
        <v>-1</v>
      </c>
      <c r="C1305" s="3">
        <f>WEEKDAY(Tableau2[[#This Row],[Horodatage]],2)</f>
        <v>2</v>
      </c>
      <c r="D1305" s="3">
        <f>INT(MOD(Tableau2[[#This Row],[Horodatage]],1)*24)</f>
        <v>19</v>
      </c>
      <c r="E1305">
        <f>SUM(B$2:B1305)</f>
        <v>6</v>
      </c>
    </row>
    <row r="1306" spans="1:5" x14ac:dyDescent="0.35">
      <c r="A1306" s="7">
        <v>41009.838194444441</v>
      </c>
      <c r="B1306" s="3">
        <v>1</v>
      </c>
      <c r="C1306" s="3">
        <f>WEEKDAY(Tableau2[[#This Row],[Horodatage]],2)</f>
        <v>2</v>
      </c>
      <c r="D1306" s="3">
        <f>INT(MOD(Tableau2[[#This Row],[Horodatage]],1)*24)</f>
        <v>20</v>
      </c>
      <c r="E1306">
        <f>SUM(B$2:B1306)</f>
        <v>7</v>
      </c>
    </row>
    <row r="1307" spans="1:5" x14ac:dyDescent="0.35">
      <c r="A1307" s="5">
        <v>41009.856944444444</v>
      </c>
      <c r="B1307" s="3">
        <v>-1</v>
      </c>
      <c r="C1307" s="3">
        <f>WEEKDAY(Tableau2[[#This Row],[Horodatage]],2)</f>
        <v>2</v>
      </c>
      <c r="D1307" s="3">
        <f>INT(MOD(Tableau2[[#This Row],[Horodatage]],1)*24)</f>
        <v>20</v>
      </c>
      <c r="E1307">
        <f>SUM(B$2:B1307)</f>
        <v>6</v>
      </c>
    </row>
    <row r="1308" spans="1:5" x14ac:dyDescent="0.35">
      <c r="A1308" s="5">
        <v>41009.859027777777</v>
      </c>
      <c r="B1308" s="3">
        <v>-1</v>
      </c>
      <c r="C1308" s="3">
        <f>WEEKDAY(Tableau2[[#This Row],[Horodatage]],2)</f>
        <v>2</v>
      </c>
      <c r="D1308" s="3">
        <f>INT(MOD(Tableau2[[#This Row],[Horodatage]],1)*24)</f>
        <v>20</v>
      </c>
      <c r="E1308">
        <f>SUM(B$2:B1308)</f>
        <v>5</v>
      </c>
    </row>
    <row r="1309" spans="1:5" x14ac:dyDescent="0.35">
      <c r="A1309" s="7">
        <v>41009.867361111108</v>
      </c>
      <c r="B1309" s="3">
        <v>1</v>
      </c>
      <c r="C1309" s="3">
        <f>WEEKDAY(Tableau2[[#This Row],[Horodatage]],2)</f>
        <v>2</v>
      </c>
      <c r="D1309" s="3">
        <f>INT(MOD(Tableau2[[#This Row],[Horodatage]],1)*24)</f>
        <v>20</v>
      </c>
      <c r="E1309">
        <f>SUM(B$2:B1309)</f>
        <v>6</v>
      </c>
    </row>
    <row r="1310" spans="1:5" x14ac:dyDescent="0.35">
      <c r="A1310" s="7">
        <v>41009.877083333333</v>
      </c>
      <c r="B1310" s="3">
        <v>1</v>
      </c>
      <c r="C1310" s="3">
        <f>WEEKDAY(Tableau2[[#This Row],[Horodatage]],2)</f>
        <v>2</v>
      </c>
      <c r="D1310" s="3">
        <f>INT(MOD(Tableau2[[#This Row],[Horodatage]],1)*24)</f>
        <v>21</v>
      </c>
      <c r="E1310">
        <f>SUM(B$2:B1310)</f>
        <v>7</v>
      </c>
    </row>
    <row r="1311" spans="1:5" x14ac:dyDescent="0.35">
      <c r="A1311" s="5">
        <v>41009.883333333331</v>
      </c>
      <c r="B1311" s="3">
        <v>-1</v>
      </c>
      <c r="C1311" s="3">
        <f>WEEKDAY(Tableau2[[#This Row],[Horodatage]],2)</f>
        <v>2</v>
      </c>
      <c r="D1311" s="3">
        <f>INT(MOD(Tableau2[[#This Row],[Horodatage]],1)*24)</f>
        <v>21</v>
      </c>
      <c r="E1311">
        <f>SUM(B$2:B1311)</f>
        <v>6</v>
      </c>
    </row>
    <row r="1312" spans="1:5" x14ac:dyDescent="0.35">
      <c r="A1312" s="7">
        <v>41009.897222222222</v>
      </c>
      <c r="B1312" s="3">
        <v>1</v>
      </c>
      <c r="C1312" s="3">
        <f>WEEKDAY(Tableau2[[#This Row],[Horodatage]],2)</f>
        <v>2</v>
      </c>
      <c r="D1312" s="3">
        <f>INT(MOD(Tableau2[[#This Row],[Horodatage]],1)*24)</f>
        <v>21</v>
      </c>
      <c r="E1312">
        <f>SUM(B$2:B1312)</f>
        <v>7</v>
      </c>
    </row>
    <row r="1313" spans="1:5" x14ac:dyDescent="0.35">
      <c r="A1313" s="7">
        <v>41009.9</v>
      </c>
      <c r="B1313" s="3">
        <v>1</v>
      </c>
      <c r="C1313" s="3">
        <f>WEEKDAY(Tableau2[[#This Row],[Horodatage]],2)</f>
        <v>2</v>
      </c>
      <c r="D1313" s="3">
        <f>INT(MOD(Tableau2[[#This Row],[Horodatage]],1)*24)</f>
        <v>21</v>
      </c>
      <c r="E1313">
        <f>SUM(B$2:B1313)</f>
        <v>8</v>
      </c>
    </row>
    <row r="1314" spans="1:5" x14ac:dyDescent="0.35">
      <c r="A1314" s="5">
        <v>41009.901388888888</v>
      </c>
      <c r="B1314" s="3">
        <v>-1</v>
      </c>
      <c r="C1314" s="3">
        <f>WEEKDAY(Tableau2[[#This Row],[Horodatage]],2)</f>
        <v>2</v>
      </c>
      <c r="D1314" s="3">
        <f>INT(MOD(Tableau2[[#This Row],[Horodatage]],1)*24)</f>
        <v>21</v>
      </c>
      <c r="E1314">
        <f>SUM(B$2:B1314)</f>
        <v>7</v>
      </c>
    </row>
    <row r="1315" spans="1:5" x14ac:dyDescent="0.35">
      <c r="A1315" s="7">
        <v>41009.904861111114</v>
      </c>
      <c r="B1315" s="3">
        <v>1</v>
      </c>
      <c r="C1315" s="3">
        <f>WEEKDAY(Tableau2[[#This Row],[Horodatage]],2)</f>
        <v>2</v>
      </c>
      <c r="D1315" s="3">
        <f>INT(MOD(Tableau2[[#This Row],[Horodatage]],1)*24)</f>
        <v>21</v>
      </c>
      <c r="E1315">
        <f>SUM(B$2:B1315)</f>
        <v>8</v>
      </c>
    </row>
    <row r="1316" spans="1:5" x14ac:dyDescent="0.35">
      <c r="A1316" s="7">
        <v>41009.904861111114</v>
      </c>
      <c r="B1316" s="3">
        <v>1</v>
      </c>
      <c r="C1316" s="3">
        <f>WEEKDAY(Tableau2[[#This Row],[Horodatage]],2)</f>
        <v>2</v>
      </c>
      <c r="D1316" s="3">
        <f>INT(MOD(Tableau2[[#This Row],[Horodatage]],1)*24)</f>
        <v>21</v>
      </c>
      <c r="E1316">
        <f>SUM(B$2:B1316)</f>
        <v>9</v>
      </c>
    </row>
    <row r="1317" spans="1:5" x14ac:dyDescent="0.35">
      <c r="A1317" s="7">
        <v>41009.909722222219</v>
      </c>
      <c r="B1317" s="3">
        <v>1</v>
      </c>
      <c r="C1317" s="3">
        <f>WEEKDAY(Tableau2[[#This Row],[Horodatage]],2)</f>
        <v>2</v>
      </c>
      <c r="D1317" s="3">
        <f>INT(MOD(Tableau2[[#This Row],[Horodatage]],1)*24)</f>
        <v>21</v>
      </c>
      <c r="E1317">
        <f>SUM(B$2:B1317)</f>
        <v>10</v>
      </c>
    </row>
    <row r="1318" spans="1:5" x14ac:dyDescent="0.35">
      <c r="A1318" s="5">
        <v>41009.909722222219</v>
      </c>
      <c r="B1318" s="3">
        <v>-1</v>
      </c>
      <c r="C1318" s="3">
        <f>WEEKDAY(Tableau2[[#This Row],[Horodatage]],2)</f>
        <v>2</v>
      </c>
      <c r="D1318" s="3">
        <f>INT(MOD(Tableau2[[#This Row],[Horodatage]],1)*24)</f>
        <v>21</v>
      </c>
      <c r="E1318">
        <f>SUM(B$2:B1318)</f>
        <v>9</v>
      </c>
    </row>
    <row r="1319" spans="1:5" x14ac:dyDescent="0.35">
      <c r="A1319" s="5">
        <v>41009.911111111112</v>
      </c>
      <c r="B1319" s="3">
        <v>-1</v>
      </c>
      <c r="C1319" s="3">
        <f>WEEKDAY(Tableau2[[#This Row],[Horodatage]],2)</f>
        <v>2</v>
      </c>
      <c r="D1319" s="3">
        <f>INT(MOD(Tableau2[[#This Row],[Horodatage]],1)*24)</f>
        <v>21</v>
      </c>
      <c r="E1319">
        <f>SUM(B$2:B1319)</f>
        <v>8</v>
      </c>
    </row>
    <row r="1320" spans="1:5" x14ac:dyDescent="0.35">
      <c r="A1320" s="5">
        <v>41009.914583333331</v>
      </c>
      <c r="B1320" s="3">
        <v>-1</v>
      </c>
      <c r="C1320" s="3">
        <f>WEEKDAY(Tableau2[[#This Row],[Horodatage]],2)</f>
        <v>2</v>
      </c>
      <c r="D1320" s="3">
        <f>INT(MOD(Tableau2[[#This Row],[Horodatage]],1)*24)</f>
        <v>21</v>
      </c>
      <c r="E1320">
        <f>SUM(B$2:B1320)</f>
        <v>7</v>
      </c>
    </row>
    <row r="1321" spans="1:5" x14ac:dyDescent="0.35">
      <c r="A1321" s="5">
        <v>41009.923611111109</v>
      </c>
      <c r="B1321" s="3">
        <v>-1</v>
      </c>
      <c r="C1321" s="3">
        <f>WEEKDAY(Tableau2[[#This Row],[Horodatage]],2)</f>
        <v>2</v>
      </c>
      <c r="D1321" s="3">
        <f>INT(MOD(Tableau2[[#This Row],[Horodatage]],1)*24)</f>
        <v>22</v>
      </c>
      <c r="E1321">
        <f>SUM(B$2:B1321)</f>
        <v>6</v>
      </c>
    </row>
    <row r="1322" spans="1:5" x14ac:dyDescent="0.35">
      <c r="A1322" s="7">
        <v>41009.925000000003</v>
      </c>
      <c r="B1322" s="3">
        <v>1</v>
      </c>
      <c r="C1322" s="3">
        <f>WEEKDAY(Tableau2[[#This Row],[Horodatage]],2)</f>
        <v>2</v>
      </c>
      <c r="D1322" s="3">
        <f>INT(MOD(Tableau2[[#This Row],[Horodatage]],1)*24)</f>
        <v>22</v>
      </c>
      <c r="E1322">
        <f>SUM(B$2:B1322)</f>
        <v>7</v>
      </c>
    </row>
    <row r="1323" spans="1:5" x14ac:dyDescent="0.35">
      <c r="A1323" s="5">
        <v>41009.942361111112</v>
      </c>
      <c r="B1323" s="3">
        <v>-1</v>
      </c>
      <c r="C1323" s="3">
        <f>WEEKDAY(Tableau2[[#This Row],[Horodatage]],2)</f>
        <v>2</v>
      </c>
      <c r="D1323" s="3">
        <f>INT(MOD(Tableau2[[#This Row],[Horodatage]],1)*24)</f>
        <v>22</v>
      </c>
      <c r="E1323">
        <f>SUM(B$2:B1323)</f>
        <v>6</v>
      </c>
    </row>
    <row r="1324" spans="1:5" x14ac:dyDescent="0.35">
      <c r="A1324" s="5">
        <v>41009.949999999997</v>
      </c>
      <c r="B1324" s="3">
        <v>-1</v>
      </c>
      <c r="C1324" s="3">
        <f>WEEKDAY(Tableau2[[#This Row],[Horodatage]],2)</f>
        <v>2</v>
      </c>
      <c r="D1324" s="3">
        <f>INT(MOD(Tableau2[[#This Row],[Horodatage]],1)*24)</f>
        <v>22</v>
      </c>
      <c r="E1324">
        <f>SUM(B$2:B1324)</f>
        <v>5</v>
      </c>
    </row>
    <row r="1325" spans="1:5" x14ac:dyDescent="0.35">
      <c r="A1325" s="5">
        <v>41009.953472222223</v>
      </c>
      <c r="B1325" s="3">
        <v>-1</v>
      </c>
      <c r="C1325" s="3">
        <f>WEEKDAY(Tableau2[[#This Row],[Horodatage]],2)</f>
        <v>2</v>
      </c>
      <c r="D1325" s="3">
        <f>INT(MOD(Tableau2[[#This Row],[Horodatage]],1)*24)</f>
        <v>22</v>
      </c>
      <c r="E1325">
        <f>SUM(B$2:B1325)</f>
        <v>4</v>
      </c>
    </row>
    <row r="1326" spans="1:5" x14ac:dyDescent="0.35">
      <c r="A1326" s="7">
        <v>41009.955555555556</v>
      </c>
      <c r="B1326" s="3">
        <v>1</v>
      </c>
      <c r="C1326" s="3">
        <f>WEEKDAY(Tableau2[[#This Row],[Horodatage]],2)</f>
        <v>2</v>
      </c>
      <c r="D1326" s="3">
        <f>INT(MOD(Tableau2[[#This Row],[Horodatage]],1)*24)</f>
        <v>22</v>
      </c>
      <c r="E1326">
        <f>SUM(B$2:B1326)</f>
        <v>5</v>
      </c>
    </row>
    <row r="1327" spans="1:5" x14ac:dyDescent="0.35">
      <c r="A1327" s="7">
        <v>41009.963888888888</v>
      </c>
      <c r="B1327" s="3">
        <v>1</v>
      </c>
      <c r="C1327" s="3">
        <f>WEEKDAY(Tableau2[[#This Row],[Horodatage]],2)</f>
        <v>2</v>
      </c>
      <c r="D1327" s="3">
        <f>INT(MOD(Tableau2[[#This Row],[Horodatage]],1)*24)</f>
        <v>23</v>
      </c>
      <c r="E1327">
        <f>SUM(B$2:B1327)</f>
        <v>6</v>
      </c>
    </row>
    <row r="1328" spans="1:5" x14ac:dyDescent="0.35">
      <c r="A1328" s="7">
        <v>41009.97152777778</v>
      </c>
      <c r="B1328" s="3">
        <v>1</v>
      </c>
      <c r="C1328" s="3">
        <f>WEEKDAY(Tableau2[[#This Row],[Horodatage]],2)</f>
        <v>2</v>
      </c>
      <c r="D1328" s="3">
        <f>INT(MOD(Tableau2[[#This Row],[Horodatage]],1)*24)</f>
        <v>23</v>
      </c>
      <c r="E1328">
        <f>SUM(B$2:B1328)</f>
        <v>7</v>
      </c>
    </row>
    <row r="1329" spans="1:5" x14ac:dyDescent="0.35">
      <c r="A1329" s="5">
        <v>41009.979861111111</v>
      </c>
      <c r="B1329" s="3">
        <v>-1</v>
      </c>
      <c r="C1329" s="3">
        <f>WEEKDAY(Tableau2[[#This Row],[Horodatage]],2)</f>
        <v>2</v>
      </c>
      <c r="D1329" s="3">
        <f>INT(MOD(Tableau2[[#This Row],[Horodatage]],1)*24)</f>
        <v>23</v>
      </c>
      <c r="E1329">
        <f>SUM(B$2:B1329)</f>
        <v>6</v>
      </c>
    </row>
    <row r="1330" spans="1:5" x14ac:dyDescent="0.35">
      <c r="A1330" s="5">
        <v>41010.003472222219</v>
      </c>
      <c r="B1330" s="3">
        <v>-1</v>
      </c>
      <c r="C1330" s="3">
        <f>WEEKDAY(Tableau2[[#This Row],[Horodatage]],2)</f>
        <v>3</v>
      </c>
      <c r="D1330" s="3">
        <f>INT(MOD(Tableau2[[#This Row],[Horodatage]],1)*24)</f>
        <v>0</v>
      </c>
      <c r="E1330">
        <f>SUM(B$2:B1330)</f>
        <v>5</v>
      </c>
    </row>
    <row r="1331" spans="1:5" x14ac:dyDescent="0.35">
      <c r="A1331" s="5">
        <v>41010.004166666666</v>
      </c>
      <c r="B1331" s="3">
        <v>-1</v>
      </c>
      <c r="C1331" s="3">
        <f>WEEKDAY(Tableau2[[#This Row],[Horodatage]],2)</f>
        <v>3</v>
      </c>
      <c r="D1331" s="3">
        <f>INT(MOD(Tableau2[[#This Row],[Horodatage]],1)*24)</f>
        <v>0</v>
      </c>
      <c r="E1331">
        <f>SUM(B$2:B1331)</f>
        <v>4</v>
      </c>
    </row>
    <row r="1332" spans="1:5" x14ac:dyDescent="0.35">
      <c r="A1332" s="5">
        <v>41010.007638888892</v>
      </c>
      <c r="B1332" s="3">
        <v>-1</v>
      </c>
      <c r="C1332" s="3">
        <f>WEEKDAY(Tableau2[[#This Row],[Horodatage]],2)</f>
        <v>3</v>
      </c>
      <c r="D1332" s="3">
        <f>INT(MOD(Tableau2[[#This Row],[Horodatage]],1)*24)</f>
        <v>0</v>
      </c>
      <c r="E1332">
        <f>SUM(B$2:B1332)</f>
        <v>3</v>
      </c>
    </row>
    <row r="1333" spans="1:5" x14ac:dyDescent="0.35">
      <c r="A1333" s="5">
        <v>41010.027777777781</v>
      </c>
      <c r="B1333" s="3">
        <v>-1</v>
      </c>
      <c r="C1333" s="3">
        <f>WEEKDAY(Tableau2[[#This Row],[Horodatage]],2)</f>
        <v>3</v>
      </c>
      <c r="D1333" s="3">
        <f>INT(MOD(Tableau2[[#This Row],[Horodatage]],1)*24)</f>
        <v>0</v>
      </c>
      <c r="E1333">
        <f>SUM(B$2:B1333)</f>
        <v>2</v>
      </c>
    </row>
    <row r="1334" spans="1:5" x14ac:dyDescent="0.35">
      <c r="A1334" s="7">
        <v>41010.206944444442</v>
      </c>
      <c r="B1334" s="3">
        <v>1</v>
      </c>
      <c r="C1334" s="3">
        <f>WEEKDAY(Tableau2[[#This Row],[Horodatage]],2)</f>
        <v>3</v>
      </c>
      <c r="D1334" s="3">
        <f>INT(MOD(Tableau2[[#This Row],[Horodatage]],1)*24)</f>
        <v>4</v>
      </c>
      <c r="E1334">
        <f>SUM(B$2:B1334)</f>
        <v>3</v>
      </c>
    </row>
    <row r="1335" spans="1:5" x14ac:dyDescent="0.35">
      <c r="A1335" s="7">
        <v>41010.291666666664</v>
      </c>
      <c r="B1335" s="3">
        <v>1</v>
      </c>
      <c r="C1335" s="3">
        <f>WEEKDAY(Tableau2[[#This Row],[Horodatage]],2)</f>
        <v>3</v>
      </c>
      <c r="D1335" s="3">
        <f>INT(MOD(Tableau2[[#This Row],[Horodatage]],1)*24)</f>
        <v>6</v>
      </c>
      <c r="E1335">
        <f>SUM(B$2:B1335)</f>
        <v>4</v>
      </c>
    </row>
    <row r="1336" spans="1:5" x14ac:dyDescent="0.35">
      <c r="A1336" s="7">
        <v>41010.307638888888</v>
      </c>
      <c r="B1336" s="3">
        <v>1</v>
      </c>
      <c r="C1336" s="3">
        <f>WEEKDAY(Tableau2[[#This Row],[Horodatage]],2)</f>
        <v>3</v>
      </c>
      <c r="D1336" s="3">
        <f>INT(MOD(Tableau2[[#This Row],[Horodatage]],1)*24)</f>
        <v>7</v>
      </c>
      <c r="E1336">
        <f>SUM(B$2:B1336)</f>
        <v>5</v>
      </c>
    </row>
    <row r="1337" spans="1:5" x14ac:dyDescent="0.35">
      <c r="A1337" s="5">
        <v>41010.330555555556</v>
      </c>
      <c r="B1337" s="3">
        <v>-1</v>
      </c>
      <c r="C1337" s="3">
        <f>WEEKDAY(Tableau2[[#This Row],[Horodatage]],2)</f>
        <v>3</v>
      </c>
      <c r="D1337" s="3">
        <f>INT(MOD(Tableau2[[#This Row],[Horodatage]],1)*24)</f>
        <v>7</v>
      </c>
      <c r="E1337">
        <f>SUM(B$2:B1337)</f>
        <v>4</v>
      </c>
    </row>
    <row r="1338" spans="1:5" x14ac:dyDescent="0.35">
      <c r="A1338" s="5">
        <v>41010.381249999999</v>
      </c>
      <c r="B1338" s="3">
        <v>-1</v>
      </c>
      <c r="C1338" s="3">
        <f>WEEKDAY(Tableau2[[#This Row],[Horodatage]],2)</f>
        <v>3</v>
      </c>
      <c r="D1338" s="3">
        <f>INT(MOD(Tableau2[[#This Row],[Horodatage]],1)*24)</f>
        <v>9</v>
      </c>
      <c r="E1338">
        <f>SUM(B$2:B1338)</f>
        <v>3</v>
      </c>
    </row>
    <row r="1339" spans="1:5" x14ac:dyDescent="0.35">
      <c r="A1339" s="7">
        <v>41010.388888888891</v>
      </c>
      <c r="B1339" s="3">
        <v>1</v>
      </c>
      <c r="C1339" s="3">
        <f>WEEKDAY(Tableau2[[#This Row],[Horodatage]],2)</f>
        <v>3</v>
      </c>
      <c r="D1339" s="3">
        <f>INT(MOD(Tableau2[[#This Row],[Horodatage]],1)*24)</f>
        <v>9</v>
      </c>
      <c r="E1339">
        <f>SUM(B$2:B1339)</f>
        <v>4</v>
      </c>
    </row>
    <row r="1340" spans="1:5" x14ac:dyDescent="0.35">
      <c r="A1340" s="7">
        <v>41010.392361111109</v>
      </c>
      <c r="B1340" s="3">
        <v>1</v>
      </c>
      <c r="C1340" s="3">
        <f>WEEKDAY(Tableau2[[#This Row],[Horodatage]],2)</f>
        <v>3</v>
      </c>
      <c r="D1340" s="3">
        <f>INT(MOD(Tableau2[[#This Row],[Horodatage]],1)*24)</f>
        <v>9</v>
      </c>
      <c r="E1340">
        <f>SUM(B$2:B1340)</f>
        <v>5</v>
      </c>
    </row>
    <row r="1341" spans="1:5" x14ac:dyDescent="0.35">
      <c r="A1341" s="5">
        <v>41010.40902777778</v>
      </c>
      <c r="B1341" s="3">
        <v>-1</v>
      </c>
      <c r="C1341" s="3">
        <f>WEEKDAY(Tableau2[[#This Row],[Horodatage]],2)</f>
        <v>3</v>
      </c>
      <c r="D1341" s="3">
        <f>INT(MOD(Tableau2[[#This Row],[Horodatage]],1)*24)</f>
        <v>9</v>
      </c>
      <c r="E1341">
        <f>SUM(B$2:B1341)</f>
        <v>4</v>
      </c>
    </row>
    <row r="1342" spans="1:5" x14ac:dyDescent="0.35">
      <c r="A1342" s="5">
        <v>41010.427083333336</v>
      </c>
      <c r="B1342" s="3">
        <v>-1</v>
      </c>
      <c r="C1342" s="3">
        <f>WEEKDAY(Tableau2[[#This Row],[Horodatage]],2)</f>
        <v>3</v>
      </c>
      <c r="D1342" s="3">
        <f>INT(MOD(Tableau2[[#This Row],[Horodatage]],1)*24)</f>
        <v>10</v>
      </c>
      <c r="E1342">
        <f>SUM(B$2:B1342)</f>
        <v>3</v>
      </c>
    </row>
    <row r="1343" spans="1:5" x14ac:dyDescent="0.35">
      <c r="A1343" s="5">
        <v>41010.431944444441</v>
      </c>
      <c r="B1343" s="3">
        <v>-1</v>
      </c>
      <c r="C1343" s="3">
        <f>WEEKDAY(Tableau2[[#This Row],[Horodatage]],2)</f>
        <v>3</v>
      </c>
      <c r="D1343" s="3">
        <f>INT(MOD(Tableau2[[#This Row],[Horodatage]],1)*24)</f>
        <v>10</v>
      </c>
      <c r="E1343">
        <f>SUM(B$2:B1343)</f>
        <v>2</v>
      </c>
    </row>
    <row r="1344" spans="1:5" x14ac:dyDescent="0.35">
      <c r="A1344" s="5">
        <v>41010.451388888891</v>
      </c>
      <c r="B1344" s="3">
        <v>-1</v>
      </c>
      <c r="C1344" s="3">
        <f>WEEKDAY(Tableau2[[#This Row],[Horodatage]],2)</f>
        <v>3</v>
      </c>
      <c r="D1344" s="3">
        <f>INT(MOD(Tableau2[[#This Row],[Horodatage]],1)*24)</f>
        <v>10</v>
      </c>
      <c r="E1344">
        <f>SUM(B$2:B1344)</f>
        <v>1</v>
      </c>
    </row>
    <row r="1345" spans="1:5" x14ac:dyDescent="0.35">
      <c r="A1345" s="7">
        <v>41010.456250000003</v>
      </c>
      <c r="B1345" s="3">
        <v>1</v>
      </c>
      <c r="C1345" s="3">
        <f>WEEKDAY(Tableau2[[#This Row],[Horodatage]],2)</f>
        <v>3</v>
      </c>
      <c r="D1345" s="3">
        <f>INT(MOD(Tableau2[[#This Row],[Horodatage]],1)*24)</f>
        <v>10</v>
      </c>
      <c r="E1345">
        <f>SUM(B$2:B1345)</f>
        <v>2</v>
      </c>
    </row>
    <row r="1346" spans="1:5" x14ac:dyDescent="0.35">
      <c r="A1346" s="7">
        <v>41010.481249999997</v>
      </c>
      <c r="B1346" s="3">
        <v>1</v>
      </c>
      <c r="C1346" s="3">
        <f>WEEKDAY(Tableau2[[#This Row],[Horodatage]],2)</f>
        <v>3</v>
      </c>
      <c r="D1346" s="3">
        <f>INT(MOD(Tableau2[[#This Row],[Horodatage]],1)*24)</f>
        <v>11</v>
      </c>
      <c r="E1346">
        <f>SUM(B$2:B1346)</f>
        <v>3</v>
      </c>
    </row>
    <row r="1347" spans="1:5" x14ac:dyDescent="0.35">
      <c r="A1347" s="7">
        <v>41010.507638888892</v>
      </c>
      <c r="B1347" s="3">
        <v>1</v>
      </c>
      <c r="C1347" s="3">
        <f>WEEKDAY(Tableau2[[#This Row],[Horodatage]],2)</f>
        <v>3</v>
      </c>
      <c r="D1347" s="3">
        <f>INT(MOD(Tableau2[[#This Row],[Horodatage]],1)*24)</f>
        <v>12</v>
      </c>
      <c r="E1347">
        <f>SUM(B$2:B1347)</f>
        <v>4</v>
      </c>
    </row>
    <row r="1348" spans="1:5" x14ac:dyDescent="0.35">
      <c r="A1348" s="5">
        <v>41010.507638888892</v>
      </c>
      <c r="B1348" s="3">
        <v>-1</v>
      </c>
      <c r="C1348" s="3">
        <f>WEEKDAY(Tableau2[[#This Row],[Horodatage]],2)</f>
        <v>3</v>
      </c>
      <c r="D1348" s="3">
        <f>INT(MOD(Tableau2[[#This Row],[Horodatage]],1)*24)</f>
        <v>12</v>
      </c>
      <c r="E1348">
        <f>SUM(B$2:B1348)</f>
        <v>3</v>
      </c>
    </row>
    <row r="1349" spans="1:5" x14ac:dyDescent="0.35">
      <c r="A1349" s="7">
        <v>41010.51666666667</v>
      </c>
      <c r="B1349" s="3">
        <v>1</v>
      </c>
      <c r="C1349" s="3">
        <f>WEEKDAY(Tableau2[[#This Row],[Horodatage]],2)</f>
        <v>3</v>
      </c>
      <c r="D1349" s="3">
        <f>INT(MOD(Tableau2[[#This Row],[Horodatage]],1)*24)</f>
        <v>12</v>
      </c>
      <c r="E1349">
        <f>SUM(B$2:B1349)</f>
        <v>4</v>
      </c>
    </row>
    <row r="1350" spans="1:5" x14ac:dyDescent="0.35">
      <c r="A1350" s="7">
        <v>41010.51666666667</v>
      </c>
      <c r="B1350" s="3">
        <v>1</v>
      </c>
      <c r="C1350" s="3">
        <f>WEEKDAY(Tableau2[[#This Row],[Horodatage]],2)</f>
        <v>3</v>
      </c>
      <c r="D1350" s="3">
        <f>INT(MOD(Tableau2[[#This Row],[Horodatage]],1)*24)</f>
        <v>12</v>
      </c>
      <c r="E1350">
        <f>SUM(B$2:B1350)</f>
        <v>5</v>
      </c>
    </row>
    <row r="1351" spans="1:5" x14ac:dyDescent="0.35">
      <c r="A1351" s="5">
        <v>41010.520138888889</v>
      </c>
      <c r="B1351" s="3">
        <v>-1</v>
      </c>
      <c r="C1351" s="3">
        <f>WEEKDAY(Tableau2[[#This Row],[Horodatage]],2)</f>
        <v>3</v>
      </c>
      <c r="D1351" s="3">
        <f>INT(MOD(Tableau2[[#This Row],[Horodatage]],1)*24)</f>
        <v>12</v>
      </c>
      <c r="E1351">
        <f>SUM(B$2:B1351)</f>
        <v>4</v>
      </c>
    </row>
    <row r="1352" spans="1:5" x14ac:dyDescent="0.35">
      <c r="A1352" s="7">
        <v>41010.522916666669</v>
      </c>
      <c r="B1352" s="3">
        <v>1</v>
      </c>
      <c r="C1352" s="3">
        <f>WEEKDAY(Tableau2[[#This Row],[Horodatage]],2)</f>
        <v>3</v>
      </c>
      <c r="D1352" s="3">
        <f>INT(MOD(Tableau2[[#This Row],[Horodatage]],1)*24)</f>
        <v>12</v>
      </c>
      <c r="E1352">
        <f>SUM(B$2:B1352)</f>
        <v>5</v>
      </c>
    </row>
    <row r="1353" spans="1:5" x14ac:dyDescent="0.35">
      <c r="A1353" s="7">
        <v>41010.539583333331</v>
      </c>
      <c r="B1353" s="3">
        <v>1</v>
      </c>
      <c r="C1353" s="3">
        <f>WEEKDAY(Tableau2[[#This Row],[Horodatage]],2)</f>
        <v>3</v>
      </c>
      <c r="D1353" s="3">
        <f>INT(MOD(Tableau2[[#This Row],[Horodatage]],1)*24)</f>
        <v>12</v>
      </c>
      <c r="E1353">
        <f>SUM(B$2:B1353)</f>
        <v>6</v>
      </c>
    </row>
    <row r="1354" spans="1:5" x14ac:dyDescent="0.35">
      <c r="A1354" s="7">
        <v>41010.539583333331</v>
      </c>
      <c r="B1354" s="3">
        <v>1</v>
      </c>
      <c r="C1354" s="3">
        <f>WEEKDAY(Tableau2[[#This Row],[Horodatage]],2)</f>
        <v>3</v>
      </c>
      <c r="D1354" s="3">
        <f>INT(MOD(Tableau2[[#This Row],[Horodatage]],1)*24)</f>
        <v>12</v>
      </c>
      <c r="E1354">
        <f>SUM(B$2:B1354)</f>
        <v>7</v>
      </c>
    </row>
    <row r="1355" spans="1:5" x14ac:dyDescent="0.35">
      <c r="A1355" s="7">
        <v>41010.550000000003</v>
      </c>
      <c r="B1355" s="3">
        <v>1</v>
      </c>
      <c r="C1355" s="3">
        <f>WEEKDAY(Tableau2[[#This Row],[Horodatage]],2)</f>
        <v>3</v>
      </c>
      <c r="D1355" s="3">
        <f>INT(MOD(Tableau2[[#This Row],[Horodatage]],1)*24)</f>
        <v>13</v>
      </c>
      <c r="E1355">
        <f>SUM(B$2:B1355)</f>
        <v>8</v>
      </c>
    </row>
    <row r="1356" spans="1:5" x14ac:dyDescent="0.35">
      <c r="A1356" s="7">
        <v>41010.556250000001</v>
      </c>
      <c r="B1356" s="3">
        <v>1</v>
      </c>
      <c r="C1356" s="3">
        <f>WEEKDAY(Tableau2[[#This Row],[Horodatage]],2)</f>
        <v>3</v>
      </c>
      <c r="D1356" s="3">
        <f>INT(MOD(Tableau2[[#This Row],[Horodatage]],1)*24)</f>
        <v>13</v>
      </c>
      <c r="E1356">
        <f>SUM(B$2:B1356)</f>
        <v>9</v>
      </c>
    </row>
    <row r="1357" spans="1:5" x14ac:dyDescent="0.35">
      <c r="A1357" s="7">
        <v>41010.568749999999</v>
      </c>
      <c r="B1357" s="3">
        <v>1</v>
      </c>
      <c r="C1357" s="3">
        <f>WEEKDAY(Tableau2[[#This Row],[Horodatage]],2)</f>
        <v>3</v>
      </c>
      <c r="D1357" s="3">
        <f>INT(MOD(Tableau2[[#This Row],[Horodatage]],1)*24)</f>
        <v>13</v>
      </c>
      <c r="E1357">
        <f>SUM(B$2:B1357)</f>
        <v>10</v>
      </c>
    </row>
    <row r="1358" spans="1:5" x14ac:dyDescent="0.35">
      <c r="A1358" s="5">
        <v>41010.595138888886</v>
      </c>
      <c r="B1358" s="3">
        <v>-1</v>
      </c>
      <c r="C1358" s="3">
        <f>WEEKDAY(Tableau2[[#This Row],[Horodatage]],2)</f>
        <v>3</v>
      </c>
      <c r="D1358" s="3">
        <f>INT(MOD(Tableau2[[#This Row],[Horodatage]],1)*24)</f>
        <v>14</v>
      </c>
      <c r="E1358">
        <f>SUM(B$2:B1358)</f>
        <v>9</v>
      </c>
    </row>
    <row r="1359" spans="1:5" x14ac:dyDescent="0.35">
      <c r="A1359" s="7">
        <v>41010.614583333336</v>
      </c>
      <c r="B1359" s="3">
        <v>1</v>
      </c>
      <c r="C1359" s="3">
        <f>WEEKDAY(Tableau2[[#This Row],[Horodatage]],2)</f>
        <v>3</v>
      </c>
      <c r="D1359" s="3">
        <f>INT(MOD(Tableau2[[#This Row],[Horodatage]],1)*24)</f>
        <v>14</v>
      </c>
      <c r="E1359">
        <f>SUM(B$2:B1359)</f>
        <v>10</v>
      </c>
    </row>
    <row r="1360" spans="1:5" x14ac:dyDescent="0.35">
      <c r="A1360" s="7">
        <v>41010.62222222222</v>
      </c>
      <c r="B1360" s="3">
        <v>1</v>
      </c>
      <c r="C1360" s="3">
        <f>WEEKDAY(Tableau2[[#This Row],[Horodatage]],2)</f>
        <v>3</v>
      </c>
      <c r="D1360" s="3">
        <f>INT(MOD(Tableau2[[#This Row],[Horodatage]],1)*24)</f>
        <v>14</v>
      </c>
      <c r="E1360">
        <f>SUM(B$2:B1360)</f>
        <v>11</v>
      </c>
    </row>
    <row r="1361" spans="1:5" x14ac:dyDescent="0.35">
      <c r="A1361" s="5">
        <v>41010.62222222222</v>
      </c>
      <c r="B1361" s="3">
        <v>-1</v>
      </c>
      <c r="C1361" s="3">
        <f>WEEKDAY(Tableau2[[#This Row],[Horodatage]],2)</f>
        <v>3</v>
      </c>
      <c r="D1361" s="3">
        <f>INT(MOD(Tableau2[[#This Row],[Horodatage]],1)*24)</f>
        <v>14</v>
      </c>
      <c r="E1361">
        <f>SUM(B$2:B1361)</f>
        <v>10</v>
      </c>
    </row>
    <row r="1362" spans="1:5" x14ac:dyDescent="0.35">
      <c r="A1362" s="5">
        <v>41010.626388888886</v>
      </c>
      <c r="B1362" s="3">
        <v>-1</v>
      </c>
      <c r="C1362" s="3">
        <f>WEEKDAY(Tableau2[[#This Row],[Horodatage]],2)</f>
        <v>3</v>
      </c>
      <c r="D1362" s="3">
        <f>INT(MOD(Tableau2[[#This Row],[Horodatage]],1)*24)</f>
        <v>15</v>
      </c>
      <c r="E1362">
        <f>SUM(B$2:B1362)</f>
        <v>9</v>
      </c>
    </row>
    <row r="1363" spans="1:5" x14ac:dyDescent="0.35">
      <c r="A1363" s="7">
        <v>41010.627083333333</v>
      </c>
      <c r="B1363" s="3">
        <v>1</v>
      </c>
      <c r="C1363" s="3">
        <f>WEEKDAY(Tableau2[[#This Row],[Horodatage]],2)</f>
        <v>3</v>
      </c>
      <c r="D1363" s="3">
        <f>INT(MOD(Tableau2[[#This Row],[Horodatage]],1)*24)</f>
        <v>15</v>
      </c>
      <c r="E1363">
        <f>SUM(B$2:B1363)</f>
        <v>10</v>
      </c>
    </row>
    <row r="1364" spans="1:5" x14ac:dyDescent="0.35">
      <c r="A1364" s="5">
        <v>41010.633333333331</v>
      </c>
      <c r="B1364" s="3">
        <v>-1</v>
      </c>
      <c r="C1364" s="3">
        <f>WEEKDAY(Tableau2[[#This Row],[Horodatage]],2)</f>
        <v>3</v>
      </c>
      <c r="D1364" s="3">
        <f>INT(MOD(Tableau2[[#This Row],[Horodatage]],1)*24)</f>
        <v>15</v>
      </c>
      <c r="E1364">
        <f>SUM(B$2:B1364)</f>
        <v>9</v>
      </c>
    </row>
    <row r="1365" spans="1:5" x14ac:dyDescent="0.35">
      <c r="A1365" s="5">
        <v>41010.652777777781</v>
      </c>
      <c r="B1365" s="3">
        <v>-1</v>
      </c>
      <c r="C1365" s="3">
        <f>WEEKDAY(Tableau2[[#This Row],[Horodatage]],2)</f>
        <v>3</v>
      </c>
      <c r="D1365" s="3">
        <f>INT(MOD(Tableau2[[#This Row],[Horodatage]],1)*24)</f>
        <v>15</v>
      </c>
      <c r="E1365">
        <f>SUM(B$2:B1365)</f>
        <v>8</v>
      </c>
    </row>
    <row r="1366" spans="1:5" x14ac:dyDescent="0.35">
      <c r="A1366" s="5">
        <v>41010.660416666666</v>
      </c>
      <c r="B1366" s="3">
        <v>-1</v>
      </c>
      <c r="C1366" s="3">
        <f>WEEKDAY(Tableau2[[#This Row],[Horodatage]],2)</f>
        <v>3</v>
      </c>
      <c r="D1366" s="3">
        <f>INT(MOD(Tableau2[[#This Row],[Horodatage]],1)*24)</f>
        <v>15</v>
      </c>
      <c r="E1366">
        <f>SUM(B$2:B1366)</f>
        <v>7</v>
      </c>
    </row>
    <row r="1367" spans="1:5" x14ac:dyDescent="0.35">
      <c r="A1367" s="5">
        <v>41010.677777777775</v>
      </c>
      <c r="B1367" s="3">
        <v>-1</v>
      </c>
      <c r="C1367" s="3">
        <f>WEEKDAY(Tableau2[[#This Row],[Horodatage]],2)</f>
        <v>3</v>
      </c>
      <c r="D1367" s="3">
        <f>INT(MOD(Tableau2[[#This Row],[Horodatage]],1)*24)</f>
        <v>16</v>
      </c>
      <c r="E1367">
        <f>SUM(B$2:B1367)</f>
        <v>6</v>
      </c>
    </row>
    <row r="1368" spans="1:5" x14ac:dyDescent="0.35">
      <c r="A1368" s="7">
        <v>41010.679861111108</v>
      </c>
      <c r="B1368" s="3">
        <v>1</v>
      </c>
      <c r="C1368" s="3">
        <f>WEEKDAY(Tableau2[[#This Row],[Horodatage]],2)</f>
        <v>3</v>
      </c>
      <c r="D1368" s="3">
        <f>INT(MOD(Tableau2[[#This Row],[Horodatage]],1)*24)</f>
        <v>16</v>
      </c>
      <c r="E1368">
        <f>SUM(B$2:B1368)</f>
        <v>7</v>
      </c>
    </row>
    <row r="1369" spans="1:5" x14ac:dyDescent="0.35">
      <c r="A1369" s="7">
        <v>41010.686111111114</v>
      </c>
      <c r="B1369" s="3">
        <v>1</v>
      </c>
      <c r="C1369" s="3">
        <f>WEEKDAY(Tableau2[[#This Row],[Horodatage]],2)</f>
        <v>3</v>
      </c>
      <c r="D1369" s="3">
        <f>INT(MOD(Tableau2[[#This Row],[Horodatage]],1)*24)</f>
        <v>16</v>
      </c>
      <c r="E1369">
        <f>SUM(B$2:B1369)</f>
        <v>8</v>
      </c>
    </row>
    <row r="1370" spans="1:5" x14ac:dyDescent="0.35">
      <c r="A1370" s="5">
        <v>41010.69027777778</v>
      </c>
      <c r="B1370" s="3">
        <v>-1</v>
      </c>
      <c r="C1370" s="3">
        <f>WEEKDAY(Tableau2[[#This Row],[Horodatage]],2)</f>
        <v>3</v>
      </c>
      <c r="D1370" s="3">
        <f>INT(MOD(Tableau2[[#This Row],[Horodatage]],1)*24)</f>
        <v>16</v>
      </c>
      <c r="E1370">
        <f>SUM(B$2:B1370)</f>
        <v>7</v>
      </c>
    </row>
    <row r="1371" spans="1:5" x14ac:dyDescent="0.35">
      <c r="A1371" s="5">
        <v>41010.69027777778</v>
      </c>
      <c r="B1371" s="3">
        <v>-1</v>
      </c>
      <c r="C1371" s="3">
        <f>WEEKDAY(Tableau2[[#This Row],[Horodatage]],2)</f>
        <v>3</v>
      </c>
      <c r="D1371" s="3">
        <f>INT(MOD(Tableau2[[#This Row],[Horodatage]],1)*24)</f>
        <v>16</v>
      </c>
      <c r="E1371">
        <f>SUM(B$2:B1371)</f>
        <v>6</v>
      </c>
    </row>
    <row r="1372" spans="1:5" x14ac:dyDescent="0.35">
      <c r="A1372" s="5">
        <v>41010.699999999997</v>
      </c>
      <c r="B1372" s="3">
        <v>-1</v>
      </c>
      <c r="C1372" s="3">
        <f>WEEKDAY(Tableau2[[#This Row],[Horodatage]],2)</f>
        <v>3</v>
      </c>
      <c r="D1372" s="3">
        <f>INT(MOD(Tableau2[[#This Row],[Horodatage]],1)*24)</f>
        <v>16</v>
      </c>
      <c r="E1372">
        <f>SUM(B$2:B1372)</f>
        <v>5</v>
      </c>
    </row>
    <row r="1373" spans="1:5" x14ac:dyDescent="0.35">
      <c r="A1373" s="7">
        <v>41010.700694444444</v>
      </c>
      <c r="B1373" s="3">
        <v>1</v>
      </c>
      <c r="C1373" s="3">
        <f>WEEKDAY(Tableau2[[#This Row],[Horodatage]],2)</f>
        <v>3</v>
      </c>
      <c r="D1373" s="3">
        <f>INT(MOD(Tableau2[[#This Row],[Horodatage]],1)*24)</f>
        <v>16</v>
      </c>
      <c r="E1373">
        <f>SUM(B$2:B1373)</f>
        <v>6</v>
      </c>
    </row>
    <row r="1374" spans="1:5" x14ac:dyDescent="0.35">
      <c r="A1374" s="5">
        <v>41010.700694444444</v>
      </c>
      <c r="B1374" s="3">
        <v>-1</v>
      </c>
      <c r="C1374" s="3">
        <f>WEEKDAY(Tableau2[[#This Row],[Horodatage]],2)</f>
        <v>3</v>
      </c>
      <c r="D1374" s="3">
        <f>INT(MOD(Tableau2[[#This Row],[Horodatage]],1)*24)</f>
        <v>16</v>
      </c>
      <c r="E1374">
        <f>SUM(B$2:B1374)</f>
        <v>5</v>
      </c>
    </row>
    <row r="1375" spans="1:5" x14ac:dyDescent="0.35">
      <c r="A1375" s="5">
        <v>41010.704861111109</v>
      </c>
      <c r="B1375" s="3">
        <v>-1</v>
      </c>
      <c r="C1375" s="3">
        <f>WEEKDAY(Tableau2[[#This Row],[Horodatage]],2)</f>
        <v>3</v>
      </c>
      <c r="D1375" s="3">
        <f>INT(MOD(Tableau2[[#This Row],[Horodatage]],1)*24)</f>
        <v>16</v>
      </c>
      <c r="E1375">
        <f>SUM(B$2:B1375)</f>
        <v>4</v>
      </c>
    </row>
    <row r="1376" spans="1:5" x14ac:dyDescent="0.35">
      <c r="A1376" s="7">
        <v>41010.720138888886</v>
      </c>
      <c r="B1376" s="3">
        <v>1</v>
      </c>
      <c r="C1376" s="3">
        <f>WEEKDAY(Tableau2[[#This Row],[Horodatage]],2)</f>
        <v>3</v>
      </c>
      <c r="D1376" s="3">
        <f>INT(MOD(Tableau2[[#This Row],[Horodatage]],1)*24)</f>
        <v>17</v>
      </c>
      <c r="E1376">
        <f>SUM(B$2:B1376)</f>
        <v>5</v>
      </c>
    </row>
    <row r="1377" spans="1:5" x14ac:dyDescent="0.35">
      <c r="A1377" s="7">
        <v>41010.728472222225</v>
      </c>
      <c r="B1377" s="3">
        <v>1</v>
      </c>
      <c r="C1377" s="3">
        <f>WEEKDAY(Tableau2[[#This Row],[Horodatage]],2)</f>
        <v>3</v>
      </c>
      <c r="D1377" s="3">
        <f>INT(MOD(Tableau2[[#This Row],[Horodatage]],1)*24)</f>
        <v>17</v>
      </c>
      <c r="E1377">
        <f>SUM(B$2:B1377)</f>
        <v>6</v>
      </c>
    </row>
    <row r="1378" spans="1:5" x14ac:dyDescent="0.35">
      <c r="A1378" s="5">
        <v>41010.729861111111</v>
      </c>
      <c r="B1378" s="3">
        <v>-1</v>
      </c>
      <c r="C1378" s="3">
        <f>WEEKDAY(Tableau2[[#This Row],[Horodatage]],2)</f>
        <v>3</v>
      </c>
      <c r="D1378" s="3">
        <f>INT(MOD(Tableau2[[#This Row],[Horodatage]],1)*24)</f>
        <v>17</v>
      </c>
      <c r="E1378">
        <f>SUM(B$2:B1378)</f>
        <v>5</v>
      </c>
    </row>
    <row r="1379" spans="1:5" x14ac:dyDescent="0.35">
      <c r="A1379" s="7">
        <v>41010.73333333333</v>
      </c>
      <c r="B1379" s="3">
        <v>1</v>
      </c>
      <c r="C1379" s="3">
        <f>WEEKDAY(Tableau2[[#This Row],[Horodatage]],2)</f>
        <v>3</v>
      </c>
      <c r="D1379" s="3">
        <f>INT(MOD(Tableau2[[#This Row],[Horodatage]],1)*24)</f>
        <v>17</v>
      </c>
      <c r="E1379">
        <f>SUM(B$2:B1379)</f>
        <v>6</v>
      </c>
    </row>
    <row r="1380" spans="1:5" x14ac:dyDescent="0.35">
      <c r="A1380" s="5">
        <v>41010.736111111109</v>
      </c>
      <c r="B1380" s="3">
        <v>-1</v>
      </c>
      <c r="C1380" s="3">
        <f>WEEKDAY(Tableau2[[#This Row],[Horodatage]],2)</f>
        <v>3</v>
      </c>
      <c r="D1380" s="3">
        <f>INT(MOD(Tableau2[[#This Row],[Horodatage]],1)*24)</f>
        <v>17</v>
      </c>
      <c r="E1380">
        <f>SUM(B$2:B1380)</f>
        <v>5</v>
      </c>
    </row>
    <row r="1381" spans="1:5" x14ac:dyDescent="0.35">
      <c r="A1381" s="7">
        <v>41010.738888888889</v>
      </c>
      <c r="B1381" s="3">
        <v>1</v>
      </c>
      <c r="C1381" s="3">
        <f>WEEKDAY(Tableau2[[#This Row],[Horodatage]],2)</f>
        <v>3</v>
      </c>
      <c r="D1381" s="3">
        <f>INT(MOD(Tableau2[[#This Row],[Horodatage]],1)*24)</f>
        <v>17</v>
      </c>
      <c r="E1381">
        <f>SUM(B$2:B1381)</f>
        <v>6</v>
      </c>
    </row>
    <row r="1382" spans="1:5" x14ac:dyDescent="0.35">
      <c r="A1382" s="5">
        <v>41010.739583333336</v>
      </c>
      <c r="B1382" s="3">
        <v>-1</v>
      </c>
      <c r="C1382" s="3">
        <f>WEEKDAY(Tableau2[[#This Row],[Horodatage]],2)</f>
        <v>3</v>
      </c>
      <c r="D1382" s="3">
        <f>INT(MOD(Tableau2[[#This Row],[Horodatage]],1)*24)</f>
        <v>17</v>
      </c>
      <c r="E1382">
        <f>SUM(B$2:B1382)</f>
        <v>5</v>
      </c>
    </row>
    <row r="1383" spans="1:5" x14ac:dyDescent="0.35">
      <c r="A1383" s="7">
        <v>41010.743750000001</v>
      </c>
      <c r="B1383" s="3">
        <v>1</v>
      </c>
      <c r="C1383" s="3">
        <f>WEEKDAY(Tableau2[[#This Row],[Horodatage]],2)</f>
        <v>3</v>
      </c>
      <c r="D1383" s="3">
        <f>INT(MOD(Tableau2[[#This Row],[Horodatage]],1)*24)</f>
        <v>17</v>
      </c>
      <c r="E1383">
        <f>SUM(B$2:B1383)</f>
        <v>6</v>
      </c>
    </row>
    <row r="1384" spans="1:5" x14ac:dyDescent="0.35">
      <c r="A1384" s="7">
        <v>41010.748611111114</v>
      </c>
      <c r="B1384" s="3">
        <v>1</v>
      </c>
      <c r="C1384" s="3">
        <f>WEEKDAY(Tableau2[[#This Row],[Horodatage]],2)</f>
        <v>3</v>
      </c>
      <c r="D1384" s="3">
        <f>INT(MOD(Tableau2[[#This Row],[Horodatage]],1)*24)</f>
        <v>17</v>
      </c>
      <c r="E1384">
        <f>SUM(B$2:B1384)</f>
        <v>7</v>
      </c>
    </row>
    <row r="1385" spans="1:5" x14ac:dyDescent="0.35">
      <c r="A1385" s="7">
        <v>41010.754166666666</v>
      </c>
      <c r="B1385" s="3">
        <v>1</v>
      </c>
      <c r="C1385" s="3">
        <f>WEEKDAY(Tableau2[[#This Row],[Horodatage]],2)</f>
        <v>3</v>
      </c>
      <c r="D1385" s="3">
        <f>INT(MOD(Tableau2[[#This Row],[Horodatage]],1)*24)</f>
        <v>18</v>
      </c>
      <c r="E1385">
        <f>SUM(B$2:B1385)</f>
        <v>8</v>
      </c>
    </row>
    <row r="1386" spans="1:5" x14ac:dyDescent="0.35">
      <c r="A1386" s="5">
        <v>41010.755555555559</v>
      </c>
      <c r="B1386" s="3">
        <v>-1</v>
      </c>
      <c r="C1386" s="3">
        <f>WEEKDAY(Tableau2[[#This Row],[Horodatage]],2)</f>
        <v>3</v>
      </c>
      <c r="D1386" s="3">
        <f>INT(MOD(Tableau2[[#This Row],[Horodatage]],1)*24)</f>
        <v>18</v>
      </c>
      <c r="E1386">
        <f>SUM(B$2:B1386)</f>
        <v>7</v>
      </c>
    </row>
    <row r="1387" spans="1:5" x14ac:dyDescent="0.35">
      <c r="A1387" s="7">
        <v>41010.758333333331</v>
      </c>
      <c r="B1387" s="3">
        <v>1</v>
      </c>
      <c r="C1387" s="3">
        <f>WEEKDAY(Tableau2[[#This Row],[Horodatage]],2)</f>
        <v>3</v>
      </c>
      <c r="D1387" s="3">
        <f>INT(MOD(Tableau2[[#This Row],[Horodatage]],1)*24)</f>
        <v>18</v>
      </c>
      <c r="E1387">
        <f>SUM(B$2:B1387)</f>
        <v>8</v>
      </c>
    </row>
    <row r="1388" spans="1:5" x14ac:dyDescent="0.35">
      <c r="A1388" s="7">
        <v>41010.763194444444</v>
      </c>
      <c r="B1388" s="3">
        <v>1</v>
      </c>
      <c r="C1388" s="3">
        <f>WEEKDAY(Tableau2[[#This Row],[Horodatage]],2)</f>
        <v>3</v>
      </c>
      <c r="D1388" s="3">
        <f>INT(MOD(Tableau2[[#This Row],[Horodatage]],1)*24)</f>
        <v>18</v>
      </c>
      <c r="E1388">
        <f>SUM(B$2:B1388)</f>
        <v>9</v>
      </c>
    </row>
    <row r="1389" spans="1:5" x14ac:dyDescent="0.35">
      <c r="A1389" s="7">
        <v>41010.768055555556</v>
      </c>
      <c r="B1389" s="3">
        <v>1</v>
      </c>
      <c r="C1389" s="3">
        <f>WEEKDAY(Tableau2[[#This Row],[Horodatage]],2)</f>
        <v>3</v>
      </c>
      <c r="D1389" s="3">
        <f>INT(MOD(Tableau2[[#This Row],[Horodatage]],1)*24)</f>
        <v>18</v>
      </c>
      <c r="E1389">
        <f>SUM(B$2:B1389)</f>
        <v>10</v>
      </c>
    </row>
    <row r="1390" spans="1:5" x14ac:dyDescent="0.35">
      <c r="A1390" s="7">
        <v>41010.771527777775</v>
      </c>
      <c r="B1390" s="3">
        <v>1</v>
      </c>
      <c r="C1390" s="3">
        <f>WEEKDAY(Tableau2[[#This Row],[Horodatage]],2)</f>
        <v>3</v>
      </c>
      <c r="D1390" s="3">
        <f>INT(MOD(Tableau2[[#This Row],[Horodatage]],1)*24)</f>
        <v>18</v>
      </c>
      <c r="E1390">
        <f>SUM(B$2:B1390)</f>
        <v>11</v>
      </c>
    </row>
    <row r="1391" spans="1:5" x14ac:dyDescent="0.35">
      <c r="A1391" s="7">
        <v>41010.775000000001</v>
      </c>
      <c r="B1391" s="3">
        <v>1</v>
      </c>
      <c r="C1391" s="3">
        <f>WEEKDAY(Tableau2[[#This Row],[Horodatage]],2)</f>
        <v>3</v>
      </c>
      <c r="D1391" s="3">
        <f>INT(MOD(Tableau2[[#This Row],[Horodatage]],1)*24)</f>
        <v>18</v>
      </c>
      <c r="E1391">
        <f>SUM(B$2:B1391)</f>
        <v>12</v>
      </c>
    </row>
    <row r="1392" spans="1:5" x14ac:dyDescent="0.35">
      <c r="A1392" s="7">
        <v>41010.779861111114</v>
      </c>
      <c r="B1392" s="3">
        <v>1</v>
      </c>
      <c r="C1392" s="3">
        <f>WEEKDAY(Tableau2[[#This Row],[Horodatage]],2)</f>
        <v>3</v>
      </c>
      <c r="D1392" s="3">
        <f>INT(MOD(Tableau2[[#This Row],[Horodatage]],1)*24)</f>
        <v>18</v>
      </c>
      <c r="E1392">
        <f>SUM(B$2:B1392)</f>
        <v>13</v>
      </c>
    </row>
    <row r="1393" spans="1:5" x14ac:dyDescent="0.35">
      <c r="A1393" s="7">
        <v>41010.784722222219</v>
      </c>
      <c r="B1393" s="3">
        <v>1</v>
      </c>
      <c r="C1393" s="3">
        <f>WEEKDAY(Tableau2[[#This Row],[Horodatage]],2)</f>
        <v>3</v>
      </c>
      <c r="D1393" s="3">
        <f>INT(MOD(Tableau2[[#This Row],[Horodatage]],1)*24)</f>
        <v>18</v>
      </c>
      <c r="E1393">
        <f>SUM(B$2:B1393)</f>
        <v>14</v>
      </c>
    </row>
    <row r="1394" spans="1:5" x14ac:dyDescent="0.35">
      <c r="A1394" s="5">
        <v>41010.785416666666</v>
      </c>
      <c r="B1394" s="3">
        <v>-1</v>
      </c>
      <c r="C1394" s="3">
        <f>WEEKDAY(Tableau2[[#This Row],[Horodatage]],2)</f>
        <v>3</v>
      </c>
      <c r="D1394" s="3">
        <f>INT(MOD(Tableau2[[#This Row],[Horodatage]],1)*24)</f>
        <v>18</v>
      </c>
      <c r="E1394">
        <f>SUM(B$2:B1394)</f>
        <v>13</v>
      </c>
    </row>
    <row r="1395" spans="1:5" x14ac:dyDescent="0.35">
      <c r="A1395" s="5">
        <v>41010.786805555559</v>
      </c>
      <c r="B1395" s="3">
        <v>-1</v>
      </c>
      <c r="C1395" s="3">
        <f>WEEKDAY(Tableau2[[#This Row],[Horodatage]],2)</f>
        <v>3</v>
      </c>
      <c r="D1395" s="3">
        <f>INT(MOD(Tableau2[[#This Row],[Horodatage]],1)*24)</f>
        <v>18</v>
      </c>
      <c r="E1395">
        <f>SUM(B$2:B1395)</f>
        <v>12</v>
      </c>
    </row>
    <row r="1396" spans="1:5" x14ac:dyDescent="0.35">
      <c r="A1396" s="5">
        <v>41010.802083333336</v>
      </c>
      <c r="B1396" s="3">
        <v>-1</v>
      </c>
      <c r="C1396" s="3">
        <f>WEEKDAY(Tableau2[[#This Row],[Horodatage]],2)</f>
        <v>3</v>
      </c>
      <c r="D1396" s="3">
        <f>INT(MOD(Tableau2[[#This Row],[Horodatage]],1)*24)</f>
        <v>19</v>
      </c>
      <c r="E1396">
        <f>SUM(B$2:B1396)</f>
        <v>11</v>
      </c>
    </row>
    <row r="1397" spans="1:5" x14ac:dyDescent="0.35">
      <c r="A1397" s="7">
        <v>41010.803472222222</v>
      </c>
      <c r="B1397" s="3">
        <v>1</v>
      </c>
      <c r="C1397" s="3">
        <f>WEEKDAY(Tableau2[[#This Row],[Horodatage]],2)</f>
        <v>3</v>
      </c>
      <c r="D1397" s="3">
        <f>INT(MOD(Tableau2[[#This Row],[Horodatage]],1)*24)</f>
        <v>19</v>
      </c>
      <c r="E1397">
        <f>SUM(B$2:B1397)</f>
        <v>12</v>
      </c>
    </row>
    <row r="1398" spans="1:5" x14ac:dyDescent="0.35">
      <c r="A1398" s="5">
        <v>41010.804166666669</v>
      </c>
      <c r="B1398" s="3">
        <v>-1</v>
      </c>
      <c r="C1398" s="3">
        <f>WEEKDAY(Tableau2[[#This Row],[Horodatage]],2)</f>
        <v>3</v>
      </c>
      <c r="D1398" s="3">
        <f>INT(MOD(Tableau2[[#This Row],[Horodatage]],1)*24)</f>
        <v>19</v>
      </c>
      <c r="E1398">
        <f>SUM(B$2:B1398)</f>
        <v>11</v>
      </c>
    </row>
    <row r="1399" spans="1:5" x14ac:dyDescent="0.35">
      <c r="A1399" s="5">
        <v>41010.806944444441</v>
      </c>
      <c r="B1399" s="3">
        <v>-1</v>
      </c>
      <c r="C1399" s="3">
        <f>WEEKDAY(Tableau2[[#This Row],[Horodatage]],2)</f>
        <v>3</v>
      </c>
      <c r="D1399" s="3">
        <f>INT(MOD(Tableau2[[#This Row],[Horodatage]],1)*24)</f>
        <v>19</v>
      </c>
      <c r="E1399">
        <f>SUM(B$2:B1399)</f>
        <v>10</v>
      </c>
    </row>
    <row r="1400" spans="1:5" x14ac:dyDescent="0.35">
      <c r="A1400" s="7">
        <v>41010.80972222222</v>
      </c>
      <c r="B1400" s="3">
        <v>1</v>
      </c>
      <c r="C1400" s="3">
        <f>WEEKDAY(Tableau2[[#This Row],[Horodatage]],2)</f>
        <v>3</v>
      </c>
      <c r="D1400" s="3">
        <f>INT(MOD(Tableau2[[#This Row],[Horodatage]],1)*24)</f>
        <v>19</v>
      </c>
      <c r="E1400">
        <f>SUM(B$2:B1400)</f>
        <v>11</v>
      </c>
    </row>
    <row r="1401" spans="1:5" x14ac:dyDescent="0.35">
      <c r="A1401" s="5">
        <v>41010.80972222222</v>
      </c>
      <c r="B1401" s="3">
        <v>-1</v>
      </c>
      <c r="C1401" s="3">
        <f>WEEKDAY(Tableau2[[#This Row],[Horodatage]],2)</f>
        <v>3</v>
      </c>
      <c r="D1401" s="3">
        <f>INT(MOD(Tableau2[[#This Row],[Horodatage]],1)*24)</f>
        <v>19</v>
      </c>
      <c r="E1401">
        <f>SUM(B$2:B1401)</f>
        <v>10</v>
      </c>
    </row>
    <row r="1402" spans="1:5" x14ac:dyDescent="0.35">
      <c r="A1402" s="5">
        <v>41010.8125</v>
      </c>
      <c r="B1402" s="3">
        <v>-1</v>
      </c>
      <c r="C1402" s="3">
        <f>WEEKDAY(Tableau2[[#This Row],[Horodatage]],2)</f>
        <v>3</v>
      </c>
      <c r="D1402" s="3">
        <f>INT(MOD(Tableau2[[#This Row],[Horodatage]],1)*24)</f>
        <v>19</v>
      </c>
      <c r="E1402">
        <f>SUM(B$2:B1402)</f>
        <v>9</v>
      </c>
    </row>
    <row r="1403" spans="1:5" x14ac:dyDescent="0.35">
      <c r="A1403" s="5">
        <v>41010.813194444447</v>
      </c>
      <c r="B1403" s="3">
        <v>-1</v>
      </c>
      <c r="C1403" s="3">
        <f>WEEKDAY(Tableau2[[#This Row],[Horodatage]],2)</f>
        <v>3</v>
      </c>
      <c r="D1403" s="3">
        <f>INT(MOD(Tableau2[[#This Row],[Horodatage]],1)*24)</f>
        <v>19</v>
      </c>
      <c r="E1403">
        <f>SUM(B$2:B1403)</f>
        <v>8</v>
      </c>
    </row>
    <row r="1404" spans="1:5" x14ac:dyDescent="0.35">
      <c r="A1404" s="5">
        <v>41010.816666666666</v>
      </c>
      <c r="B1404" s="3">
        <v>-1</v>
      </c>
      <c r="C1404" s="3">
        <f>WEEKDAY(Tableau2[[#This Row],[Horodatage]],2)</f>
        <v>3</v>
      </c>
      <c r="D1404" s="3">
        <f>INT(MOD(Tableau2[[#This Row],[Horodatage]],1)*24)</f>
        <v>19</v>
      </c>
      <c r="E1404">
        <f>SUM(B$2:B1404)</f>
        <v>7</v>
      </c>
    </row>
    <row r="1405" spans="1:5" x14ac:dyDescent="0.35">
      <c r="A1405" s="5">
        <v>41010.817361111112</v>
      </c>
      <c r="B1405" s="3">
        <v>-1</v>
      </c>
      <c r="C1405" s="3">
        <f>WEEKDAY(Tableau2[[#This Row],[Horodatage]],2)</f>
        <v>3</v>
      </c>
      <c r="D1405" s="3">
        <f>INT(MOD(Tableau2[[#This Row],[Horodatage]],1)*24)</f>
        <v>19</v>
      </c>
      <c r="E1405">
        <f>SUM(B$2:B1405)</f>
        <v>6</v>
      </c>
    </row>
    <row r="1406" spans="1:5" x14ac:dyDescent="0.35">
      <c r="A1406" s="7">
        <v>41010.820833333331</v>
      </c>
      <c r="B1406" s="3">
        <v>1</v>
      </c>
      <c r="C1406" s="3">
        <f>WEEKDAY(Tableau2[[#This Row],[Horodatage]],2)</f>
        <v>3</v>
      </c>
      <c r="D1406" s="3">
        <f>INT(MOD(Tableau2[[#This Row],[Horodatage]],1)*24)</f>
        <v>19</v>
      </c>
      <c r="E1406">
        <f>SUM(B$2:B1406)</f>
        <v>7</v>
      </c>
    </row>
    <row r="1407" spans="1:5" x14ac:dyDescent="0.35">
      <c r="A1407" s="5">
        <v>41010.838194444441</v>
      </c>
      <c r="B1407" s="3">
        <v>-1</v>
      </c>
      <c r="C1407" s="3">
        <f>WEEKDAY(Tableau2[[#This Row],[Horodatage]],2)</f>
        <v>3</v>
      </c>
      <c r="D1407" s="3">
        <f>INT(MOD(Tableau2[[#This Row],[Horodatage]],1)*24)</f>
        <v>20</v>
      </c>
      <c r="E1407">
        <f>SUM(B$2:B1407)</f>
        <v>6</v>
      </c>
    </row>
    <row r="1408" spans="1:5" x14ac:dyDescent="0.35">
      <c r="A1408" s="5">
        <v>41010.851388888892</v>
      </c>
      <c r="B1408" s="3">
        <v>-1</v>
      </c>
      <c r="C1408" s="3">
        <f>WEEKDAY(Tableau2[[#This Row],[Horodatage]],2)</f>
        <v>3</v>
      </c>
      <c r="D1408" s="3">
        <f>INT(MOD(Tableau2[[#This Row],[Horodatage]],1)*24)</f>
        <v>20</v>
      </c>
      <c r="E1408">
        <f>SUM(B$2:B1408)</f>
        <v>5</v>
      </c>
    </row>
    <row r="1409" spans="1:5" x14ac:dyDescent="0.35">
      <c r="A1409" s="7">
        <v>41010.853472222225</v>
      </c>
      <c r="B1409" s="3">
        <v>1</v>
      </c>
      <c r="C1409" s="3">
        <f>WEEKDAY(Tableau2[[#This Row],[Horodatage]],2)</f>
        <v>3</v>
      </c>
      <c r="D1409" s="3">
        <f>INT(MOD(Tableau2[[#This Row],[Horodatage]],1)*24)</f>
        <v>20</v>
      </c>
      <c r="E1409">
        <f>SUM(B$2:B1409)</f>
        <v>6</v>
      </c>
    </row>
    <row r="1410" spans="1:5" x14ac:dyDescent="0.35">
      <c r="A1410" s="7">
        <v>41010.859027777777</v>
      </c>
      <c r="B1410" s="3">
        <v>1</v>
      </c>
      <c r="C1410" s="3">
        <f>WEEKDAY(Tableau2[[#This Row],[Horodatage]],2)</f>
        <v>3</v>
      </c>
      <c r="D1410" s="3">
        <f>INT(MOD(Tableau2[[#This Row],[Horodatage]],1)*24)</f>
        <v>20</v>
      </c>
      <c r="E1410">
        <f>SUM(B$2:B1410)</f>
        <v>7</v>
      </c>
    </row>
    <row r="1411" spans="1:5" x14ac:dyDescent="0.35">
      <c r="A1411" s="7">
        <v>41010.865277777775</v>
      </c>
      <c r="B1411" s="3">
        <v>1</v>
      </c>
      <c r="C1411" s="3">
        <f>WEEKDAY(Tableau2[[#This Row],[Horodatage]],2)</f>
        <v>3</v>
      </c>
      <c r="D1411" s="3">
        <f>INT(MOD(Tableau2[[#This Row],[Horodatage]],1)*24)</f>
        <v>20</v>
      </c>
      <c r="E1411">
        <f>SUM(B$2:B1411)</f>
        <v>8</v>
      </c>
    </row>
    <row r="1412" spans="1:5" x14ac:dyDescent="0.35">
      <c r="A1412" s="7">
        <v>41010.87222222222</v>
      </c>
      <c r="B1412" s="3">
        <v>1</v>
      </c>
      <c r="C1412" s="3">
        <f>WEEKDAY(Tableau2[[#This Row],[Horodatage]],2)</f>
        <v>3</v>
      </c>
      <c r="D1412" s="3">
        <f>INT(MOD(Tableau2[[#This Row],[Horodatage]],1)*24)</f>
        <v>20</v>
      </c>
      <c r="E1412">
        <f>SUM(B$2:B1412)</f>
        <v>9</v>
      </c>
    </row>
    <row r="1413" spans="1:5" x14ac:dyDescent="0.35">
      <c r="A1413" s="5">
        <v>41010.873611111114</v>
      </c>
      <c r="B1413" s="3">
        <v>-1</v>
      </c>
      <c r="C1413" s="3">
        <f>WEEKDAY(Tableau2[[#This Row],[Horodatage]],2)</f>
        <v>3</v>
      </c>
      <c r="D1413" s="3">
        <f>INT(MOD(Tableau2[[#This Row],[Horodatage]],1)*24)</f>
        <v>20</v>
      </c>
      <c r="E1413">
        <f>SUM(B$2:B1413)</f>
        <v>8</v>
      </c>
    </row>
    <row r="1414" spans="1:5" x14ac:dyDescent="0.35">
      <c r="A1414" s="5">
        <v>41010.882638888892</v>
      </c>
      <c r="B1414" s="3">
        <v>-1</v>
      </c>
      <c r="C1414" s="3">
        <f>WEEKDAY(Tableau2[[#This Row],[Horodatage]],2)</f>
        <v>3</v>
      </c>
      <c r="D1414" s="3">
        <f>INT(MOD(Tableau2[[#This Row],[Horodatage]],1)*24)</f>
        <v>21</v>
      </c>
      <c r="E1414">
        <f>SUM(B$2:B1414)</f>
        <v>7</v>
      </c>
    </row>
    <row r="1415" spans="1:5" x14ac:dyDescent="0.35">
      <c r="A1415" s="5">
        <v>41010.883333333331</v>
      </c>
      <c r="B1415" s="3">
        <v>-1</v>
      </c>
      <c r="C1415" s="3">
        <f>WEEKDAY(Tableau2[[#This Row],[Horodatage]],2)</f>
        <v>3</v>
      </c>
      <c r="D1415" s="3">
        <f>INT(MOD(Tableau2[[#This Row],[Horodatage]],1)*24)</f>
        <v>21</v>
      </c>
      <c r="E1415">
        <f>SUM(B$2:B1415)</f>
        <v>6</v>
      </c>
    </row>
    <row r="1416" spans="1:5" x14ac:dyDescent="0.35">
      <c r="A1416" s="7">
        <v>41010.890277777777</v>
      </c>
      <c r="B1416" s="3">
        <v>1</v>
      </c>
      <c r="C1416" s="3">
        <f>WEEKDAY(Tableau2[[#This Row],[Horodatage]],2)</f>
        <v>3</v>
      </c>
      <c r="D1416" s="3">
        <f>INT(MOD(Tableau2[[#This Row],[Horodatage]],1)*24)</f>
        <v>21</v>
      </c>
      <c r="E1416">
        <f>SUM(B$2:B1416)</f>
        <v>7</v>
      </c>
    </row>
    <row r="1417" spans="1:5" x14ac:dyDescent="0.35">
      <c r="A1417" s="7">
        <v>41010.899305555555</v>
      </c>
      <c r="B1417" s="3">
        <v>1</v>
      </c>
      <c r="C1417" s="3">
        <f>WEEKDAY(Tableau2[[#This Row],[Horodatage]],2)</f>
        <v>3</v>
      </c>
      <c r="D1417" s="3">
        <f>INT(MOD(Tableau2[[#This Row],[Horodatage]],1)*24)</f>
        <v>21</v>
      </c>
      <c r="E1417">
        <f>SUM(B$2:B1417)</f>
        <v>8</v>
      </c>
    </row>
    <row r="1418" spans="1:5" x14ac:dyDescent="0.35">
      <c r="A1418" s="5">
        <v>41010.901388888888</v>
      </c>
      <c r="B1418" s="3">
        <v>-1</v>
      </c>
      <c r="C1418" s="3">
        <f>WEEKDAY(Tableau2[[#This Row],[Horodatage]],2)</f>
        <v>3</v>
      </c>
      <c r="D1418" s="3">
        <f>INT(MOD(Tableau2[[#This Row],[Horodatage]],1)*24)</f>
        <v>21</v>
      </c>
      <c r="E1418">
        <f>SUM(B$2:B1418)</f>
        <v>7</v>
      </c>
    </row>
    <row r="1419" spans="1:5" x14ac:dyDescent="0.35">
      <c r="A1419" s="5">
        <v>41010.911111111112</v>
      </c>
      <c r="B1419" s="3">
        <v>-1</v>
      </c>
      <c r="C1419" s="3">
        <f>WEEKDAY(Tableau2[[#This Row],[Horodatage]],2)</f>
        <v>3</v>
      </c>
      <c r="D1419" s="3">
        <f>INT(MOD(Tableau2[[#This Row],[Horodatage]],1)*24)</f>
        <v>21</v>
      </c>
      <c r="E1419">
        <f>SUM(B$2:B1419)</f>
        <v>6</v>
      </c>
    </row>
    <row r="1420" spans="1:5" x14ac:dyDescent="0.35">
      <c r="A1420" s="5">
        <v>41010.926388888889</v>
      </c>
      <c r="B1420" s="3">
        <v>-1</v>
      </c>
      <c r="C1420" s="3">
        <f>WEEKDAY(Tableau2[[#This Row],[Horodatage]],2)</f>
        <v>3</v>
      </c>
      <c r="D1420" s="3">
        <f>INT(MOD(Tableau2[[#This Row],[Horodatage]],1)*24)</f>
        <v>22</v>
      </c>
      <c r="E1420">
        <f>SUM(B$2:B1420)</f>
        <v>5</v>
      </c>
    </row>
    <row r="1421" spans="1:5" x14ac:dyDescent="0.35">
      <c r="A1421" s="5">
        <v>41010.927777777775</v>
      </c>
      <c r="B1421" s="3">
        <v>-1</v>
      </c>
      <c r="C1421" s="3">
        <f>WEEKDAY(Tableau2[[#This Row],[Horodatage]],2)</f>
        <v>3</v>
      </c>
      <c r="D1421" s="3">
        <f>INT(MOD(Tableau2[[#This Row],[Horodatage]],1)*24)</f>
        <v>22</v>
      </c>
      <c r="E1421">
        <f>SUM(B$2:B1421)</f>
        <v>4</v>
      </c>
    </row>
    <row r="1422" spans="1:5" x14ac:dyDescent="0.35">
      <c r="A1422" s="5">
        <v>41010.935416666667</v>
      </c>
      <c r="B1422" s="3">
        <v>-1</v>
      </c>
      <c r="C1422" s="3">
        <f>WEEKDAY(Tableau2[[#This Row],[Horodatage]],2)</f>
        <v>3</v>
      </c>
      <c r="D1422" s="3">
        <f>INT(MOD(Tableau2[[#This Row],[Horodatage]],1)*24)</f>
        <v>22</v>
      </c>
      <c r="E1422">
        <f>SUM(B$2:B1422)</f>
        <v>3</v>
      </c>
    </row>
    <row r="1423" spans="1:5" x14ac:dyDescent="0.35">
      <c r="A1423" s="5">
        <v>41010.941666666666</v>
      </c>
      <c r="B1423" s="3">
        <v>-1</v>
      </c>
      <c r="C1423" s="3">
        <f>WEEKDAY(Tableau2[[#This Row],[Horodatage]],2)</f>
        <v>3</v>
      </c>
      <c r="D1423" s="3">
        <f>INT(MOD(Tableau2[[#This Row],[Horodatage]],1)*24)</f>
        <v>22</v>
      </c>
      <c r="E1423">
        <f>SUM(B$2:B1423)</f>
        <v>2</v>
      </c>
    </row>
    <row r="1424" spans="1:5" x14ac:dyDescent="0.35">
      <c r="A1424" s="5">
        <v>41010.944444444445</v>
      </c>
      <c r="B1424" s="3">
        <v>-1</v>
      </c>
      <c r="C1424" s="3">
        <f>WEEKDAY(Tableau2[[#This Row],[Horodatage]],2)</f>
        <v>3</v>
      </c>
      <c r="D1424" s="3">
        <f>INT(MOD(Tableau2[[#This Row],[Horodatage]],1)*24)</f>
        <v>22</v>
      </c>
      <c r="E1424">
        <f>SUM(B$2:B1424)</f>
        <v>1</v>
      </c>
    </row>
    <row r="1425" spans="1:5" x14ac:dyDescent="0.35">
      <c r="A1425" s="7">
        <v>41010.947916666664</v>
      </c>
      <c r="B1425" s="3">
        <v>1</v>
      </c>
      <c r="C1425" s="3">
        <f>WEEKDAY(Tableau2[[#This Row],[Horodatage]],2)</f>
        <v>3</v>
      </c>
      <c r="D1425" s="3">
        <f>INT(MOD(Tableau2[[#This Row],[Horodatage]],1)*24)</f>
        <v>22</v>
      </c>
      <c r="E1425">
        <f>SUM(B$2:B1425)</f>
        <v>2</v>
      </c>
    </row>
    <row r="1426" spans="1:5" x14ac:dyDescent="0.35">
      <c r="A1426" s="5">
        <v>41010.956250000003</v>
      </c>
      <c r="B1426" s="3">
        <v>-1</v>
      </c>
      <c r="C1426" s="3">
        <f>WEEKDAY(Tableau2[[#This Row],[Horodatage]],2)</f>
        <v>3</v>
      </c>
      <c r="D1426" s="3">
        <f>INT(MOD(Tableau2[[#This Row],[Horodatage]],1)*24)</f>
        <v>22</v>
      </c>
      <c r="E1426">
        <f>SUM(B$2:B1426)</f>
        <v>1</v>
      </c>
    </row>
    <row r="1427" spans="1:5" x14ac:dyDescent="0.35">
      <c r="A1427" s="7">
        <v>41010.964583333334</v>
      </c>
      <c r="B1427" s="3">
        <v>1</v>
      </c>
      <c r="C1427" s="3">
        <f>WEEKDAY(Tableau2[[#This Row],[Horodatage]],2)</f>
        <v>3</v>
      </c>
      <c r="D1427" s="3">
        <f>INT(MOD(Tableau2[[#This Row],[Horodatage]],1)*24)</f>
        <v>23</v>
      </c>
      <c r="E1427">
        <f>SUM(B$2:B1427)</f>
        <v>2</v>
      </c>
    </row>
    <row r="1428" spans="1:5" x14ac:dyDescent="0.35">
      <c r="A1428" s="5">
        <v>41010.996527777781</v>
      </c>
      <c r="B1428" s="3">
        <v>-1</v>
      </c>
      <c r="C1428" s="3">
        <f>WEEKDAY(Tableau2[[#This Row],[Horodatage]],2)</f>
        <v>3</v>
      </c>
      <c r="D1428" s="3">
        <f>INT(MOD(Tableau2[[#This Row],[Horodatage]],1)*24)</f>
        <v>23</v>
      </c>
      <c r="E1428">
        <f>SUM(B$2:B1428)</f>
        <v>1</v>
      </c>
    </row>
    <row r="1429" spans="1:5" x14ac:dyDescent="0.35">
      <c r="A1429" s="5">
        <v>41011.00277777778</v>
      </c>
      <c r="B1429" s="3">
        <v>-1</v>
      </c>
      <c r="C1429" s="3">
        <f>WEEKDAY(Tableau2[[#This Row],[Horodatage]],2)</f>
        <v>4</v>
      </c>
      <c r="D1429" s="3">
        <f>INT(MOD(Tableau2[[#This Row],[Horodatage]],1)*24)</f>
        <v>0</v>
      </c>
      <c r="E1429">
        <f>SUM(B$2:B1429)</f>
        <v>0</v>
      </c>
    </row>
    <row r="1430" spans="1:5" x14ac:dyDescent="0.35">
      <c r="A1430" s="7">
        <v>41011.020138888889</v>
      </c>
      <c r="B1430" s="3">
        <v>1</v>
      </c>
      <c r="C1430" s="3">
        <f>WEEKDAY(Tableau2[[#This Row],[Horodatage]],2)</f>
        <v>4</v>
      </c>
      <c r="D1430" s="3">
        <f>INT(MOD(Tableau2[[#This Row],[Horodatage]],1)*24)</f>
        <v>0</v>
      </c>
      <c r="E1430">
        <f>SUM(B$2:B1430)</f>
        <v>1</v>
      </c>
    </row>
    <row r="1431" spans="1:5" x14ac:dyDescent="0.35">
      <c r="A1431" s="7">
        <v>41011.024305555555</v>
      </c>
      <c r="B1431" s="3">
        <v>1</v>
      </c>
      <c r="C1431" s="3">
        <f>WEEKDAY(Tableau2[[#This Row],[Horodatage]],2)</f>
        <v>4</v>
      </c>
      <c r="D1431" s="3">
        <f>INT(MOD(Tableau2[[#This Row],[Horodatage]],1)*24)</f>
        <v>0</v>
      </c>
      <c r="E1431">
        <f>SUM(B$2:B1431)</f>
        <v>2</v>
      </c>
    </row>
    <row r="1432" spans="1:5" x14ac:dyDescent="0.35">
      <c r="A1432" s="5">
        <v>41011.07708333333</v>
      </c>
      <c r="B1432" s="3">
        <v>-1</v>
      </c>
      <c r="C1432" s="3">
        <f>WEEKDAY(Tableau2[[#This Row],[Horodatage]],2)</f>
        <v>4</v>
      </c>
      <c r="D1432" s="3">
        <f>INT(MOD(Tableau2[[#This Row],[Horodatage]],1)*24)</f>
        <v>1</v>
      </c>
      <c r="E1432">
        <f>SUM(B$2:B1432)</f>
        <v>1</v>
      </c>
    </row>
    <row r="1433" spans="1:5" x14ac:dyDescent="0.35">
      <c r="A1433" s="7">
        <v>41011.097222222219</v>
      </c>
      <c r="B1433" s="3">
        <v>1</v>
      </c>
      <c r="C1433" s="3">
        <f>WEEKDAY(Tableau2[[#This Row],[Horodatage]],2)</f>
        <v>4</v>
      </c>
      <c r="D1433" s="3">
        <f>INT(MOD(Tableau2[[#This Row],[Horodatage]],1)*24)</f>
        <v>2</v>
      </c>
      <c r="E1433">
        <f>SUM(B$2:B1433)</f>
        <v>2</v>
      </c>
    </row>
    <row r="1434" spans="1:5" x14ac:dyDescent="0.35">
      <c r="A1434" s="5">
        <v>41011.097222222219</v>
      </c>
      <c r="B1434" s="3">
        <v>-1</v>
      </c>
      <c r="C1434" s="3">
        <f>WEEKDAY(Tableau2[[#This Row],[Horodatage]],2)</f>
        <v>4</v>
      </c>
      <c r="D1434" s="3">
        <f>INT(MOD(Tableau2[[#This Row],[Horodatage]],1)*24)</f>
        <v>2</v>
      </c>
      <c r="E1434">
        <f>SUM(B$2:B1434)</f>
        <v>1</v>
      </c>
    </row>
    <row r="1435" spans="1:5" x14ac:dyDescent="0.35">
      <c r="A1435" s="7">
        <v>41011.241666666669</v>
      </c>
      <c r="B1435" s="3">
        <v>1</v>
      </c>
      <c r="C1435" s="3">
        <f>WEEKDAY(Tableau2[[#This Row],[Horodatage]],2)</f>
        <v>4</v>
      </c>
      <c r="D1435" s="3">
        <f>INT(MOD(Tableau2[[#This Row],[Horodatage]],1)*24)</f>
        <v>5</v>
      </c>
      <c r="E1435">
        <f>SUM(B$2:B1435)</f>
        <v>2</v>
      </c>
    </row>
    <row r="1436" spans="1:5" x14ac:dyDescent="0.35">
      <c r="A1436" s="5">
        <v>41011.265972222223</v>
      </c>
      <c r="B1436" s="3">
        <v>-1</v>
      </c>
      <c r="C1436" s="3">
        <f>WEEKDAY(Tableau2[[#This Row],[Horodatage]],2)</f>
        <v>4</v>
      </c>
      <c r="D1436" s="3">
        <f>INT(MOD(Tableau2[[#This Row],[Horodatage]],1)*24)</f>
        <v>6</v>
      </c>
      <c r="E1436">
        <f>SUM(B$2:B1436)</f>
        <v>1</v>
      </c>
    </row>
    <row r="1437" spans="1:5" x14ac:dyDescent="0.35">
      <c r="A1437" s="7">
        <v>41011.333333333336</v>
      </c>
      <c r="B1437" s="3">
        <v>1</v>
      </c>
      <c r="C1437" s="3">
        <f>WEEKDAY(Tableau2[[#This Row],[Horodatage]],2)</f>
        <v>4</v>
      </c>
      <c r="D1437" s="3">
        <f>INT(MOD(Tableau2[[#This Row],[Horodatage]],1)*24)</f>
        <v>8</v>
      </c>
      <c r="E1437">
        <f>SUM(B$2:B1437)</f>
        <v>2</v>
      </c>
    </row>
    <row r="1438" spans="1:5" x14ac:dyDescent="0.35">
      <c r="A1438" s="5">
        <v>41011.382638888892</v>
      </c>
      <c r="B1438" s="3">
        <v>-1</v>
      </c>
      <c r="C1438" s="3">
        <f>WEEKDAY(Tableau2[[#This Row],[Horodatage]],2)</f>
        <v>4</v>
      </c>
      <c r="D1438" s="3">
        <f>INT(MOD(Tableau2[[#This Row],[Horodatage]],1)*24)</f>
        <v>9</v>
      </c>
      <c r="E1438">
        <f>SUM(B$2:B1438)</f>
        <v>1</v>
      </c>
    </row>
    <row r="1439" spans="1:5" x14ac:dyDescent="0.35">
      <c r="A1439" s="7">
        <v>41011.417361111111</v>
      </c>
      <c r="B1439" s="3">
        <v>1</v>
      </c>
      <c r="C1439" s="3">
        <f>WEEKDAY(Tableau2[[#This Row],[Horodatage]],2)</f>
        <v>4</v>
      </c>
      <c r="D1439" s="3">
        <f>INT(MOD(Tableau2[[#This Row],[Horodatage]],1)*24)</f>
        <v>10</v>
      </c>
      <c r="E1439">
        <f>SUM(B$2:B1439)</f>
        <v>2</v>
      </c>
    </row>
    <row r="1440" spans="1:5" x14ac:dyDescent="0.35">
      <c r="A1440" s="7">
        <v>41011.423611111109</v>
      </c>
      <c r="B1440" s="3">
        <v>1</v>
      </c>
      <c r="C1440" s="3">
        <f>WEEKDAY(Tableau2[[#This Row],[Horodatage]],2)</f>
        <v>4</v>
      </c>
      <c r="D1440" s="3">
        <f>INT(MOD(Tableau2[[#This Row],[Horodatage]],1)*24)</f>
        <v>10</v>
      </c>
      <c r="E1440">
        <f>SUM(B$2:B1440)</f>
        <v>3</v>
      </c>
    </row>
    <row r="1441" spans="1:5" x14ac:dyDescent="0.35">
      <c r="A1441" s="7">
        <v>41011.431250000001</v>
      </c>
      <c r="B1441" s="3">
        <v>1</v>
      </c>
      <c r="C1441" s="3">
        <f>WEEKDAY(Tableau2[[#This Row],[Horodatage]],2)</f>
        <v>4</v>
      </c>
      <c r="D1441" s="3">
        <f>INT(MOD(Tableau2[[#This Row],[Horodatage]],1)*24)</f>
        <v>10</v>
      </c>
      <c r="E1441">
        <f>SUM(B$2:B1441)</f>
        <v>4</v>
      </c>
    </row>
    <row r="1442" spans="1:5" x14ac:dyDescent="0.35">
      <c r="A1442" s="7">
        <v>41011.441666666666</v>
      </c>
      <c r="B1442" s="3">
        <v>1</v>
      </c>
      <c r="C1442" s="3">
        <f>WEEKDAY(Tableau2[[#This Row],[Horodatage]],2)</f>
        <v>4</v>
      </c>
      <c r="D1442" s="3">
        <f>INT(MOD(Tableau2[[#This Row],[Horodatage]],1)*24)</f>
        <v>10</v>
      </c>
      <c r="E1442">
        <f>SUM(B$2:B1442)</f>
        <v>5</v>
      </c>
    </row>
    <row r="1443" spans="1:5" x14ac:dyDescent="0.35">
      <c r="A1443" s="7">
        <v>41011.449999999997</v>
      </c>
      <c r="B1443" s="3">
        <v>1</v>
      </c>
      <c r="C1443" s="3">
        <f>WEEKDAY(Tableau2[[#This Row],[Horodatage]],2)</f>
        <v>4</v>
      </c>
      <c r="D1443" s="3">
        <f>INT(MOD(Tableau2[[#This Row],[Horodatage]],1)*24)</f>
        <v>10</v>
      </c>
      <c r="E1443">
        <f>SUM(B$2:B1443)</f>
        <v>6</v>
      </c>
    </row>
    <row r="1444" spans="1:5" x14ac:dyDescent="0.35">
      <c r="A1444" s="7">
        <v>41011.468055555553</v>
      </c>
      <c r="B1444" s="3">
        <v>1</v>
      </c>
      <c r="C1444" s="3">
        <f>WEEKDAY(Tableau2[[#This Row],[Horodatage]],2)</f>
        <v>4</v>
      </c>
      <c r="D1444" s="3">
        <f>INT(MOD(Tableau2[[#This Row],[Horodatage]],1)*24)</f>
        <v>11</v>
      </c>
      <c r="E1444">
        <f>SUM(B$2:B1444)</f>
        <v>7</v>
      </c>
    </row>
    <row r="1445" spans="1:5" x14ac:dyDescent="0.35">
      <c r="A1445" s="7">
        <v>41011.468055555553</v>
      </c>
      <c r="B1445" s="3">
        <v>1</v>
      </c>
      <c r="C1445" s="3">
        <f>WEEKDAY(Tableau2[[#This Row],[Horodatage]],2)</f>
        <v>4</v>
      </c>
      <c r="D1445" s="3">
        <f>INT(MOD(Tableau2[[#This Row],[Horodatage]],1)*24)</f>
        <v>11</v>
      </c>
      <c r="E1445">
        <f>SUM(B$2:B1445)</f>
        <v>8</v>
      </c>
    </row>
    <row r="1446" spans="1:5" x14ac:dyDescent="0.35">
      <c r="A1446" s="5">
        <v>41011.47152777778</v>
      </c>
      <c r="B1446" s="3">
        <v>-1</v>
      </c>
      <c r="C1446" s="3">
        <f>WEEKDAY(Tableau2[[#This Row],[Horodatage]],2)</f>
        <v>4</v>
      </c>
      <c r="D1446" s="3">
        <f>INT(MOD(Tableau2[[#This Row],[Horodatage]],1)*24)</f>
        <v>11</v>
      </c>
      <c r="E1446">
        <f>SUM(B$2:B1446)</f>
        <v>7</v>
      </c>
    </row>
    <row r="1447" spans="1:5" x14ac:dyDescent="0.35">
      <c r="A1447" s="7">
        <v>41011.477083333331</v>
      </c>
      <c r="B1447" s="3">
        <v>1</v>
      </c>
      <c r="C1447" s="3">
        <f>WEEKDAY(Tableau2[[#This Row],[Horodatage]],2)</f>
        <v>4</v>
      </c>
      <c r="D1447" s="3">
        <f>INT(MOD(Tableau2[[#This Row],[Horodatage]],1)*24)</f>
        <v>11</v>
      </c>
      <c r="E1447">
        <f>SUM(B$2:B1447)</f>
        <v>8</v>
      </c>
    </row>
    <row r="1448" spans="1:5" x14ac:dyDescent="0.35">
      <c r="A1448" s="7">
        <v>41011.477083333331</v>
      </c>
      <c r="B1448" s="3">
        <v>1</v>
      </c>
      <c r="C1448" s="3">
        <f>WEEKDAY(Tableau2[[#This Row],[Horodatage]],2)</f>
        <v>4</v>
      </c>
      <c r="D1448" s="3">
        <f>INT(MOD(Tableau2[[#This Row],[Horodatage]],1)*24)</f>
        <v>11</v>
      </c>
      <c r="E1448">
        <f>SUM(B$2:B1448)</f>
        <v>9</v>
      </c>
    </row>
    <row r="1449" spans="1:5" x14ac:dyDescent="0.35">
      <c r="A1449" s="5">
        <v>41011.477777777778</v>
      </c>
      <c r="B1449" s="3">
        <v>-1</v>
      </c>
      <c r="C1449" s="3">
        <f>WEEKDAY(Tableau2[[#This Row],[Horodatage]],2)</f>
        <v>4</v>
      </c>
      <c r="D1449" s="3">
        <f>INT(MOD(Tableau2[[#This Row],[Horodatage]],1)*24)</f>
        <v>11</v>
      </c>
      <c r="E1449">
        <f>SUM(B$2:B1449)</f>
        <v>8</v>
      </c>
    </row>
    <row r="1450" spans="1:5" x14ac:dyDescent="0.35">
      <c r="A1450" s="5">
        <v>41011.482638888891</v>
      </c>
      <c r="B1450" s="3">
        <v>-1</v>
      </c>
      <c r="C1450" s="3">
        <f>WEEKDAY(Tableau2[[#This Row],[Horodatage]],2)</f>
        <v>4</v>
      </c>
      <c r="D1450" s="3">
        <f>INT(MOD(Tableau2[[#This Row],[Horodatage]],1)*24)</f>
        <v>11</v>
      </c>
      <c r="E1450">
        <f>SUM(B$2:B1450)</f>
        <v>7</v>
      </c>
    </row>
    <row r="1451" spans="1:5" x14ac:dyDescent="0.35">
      <c r="A1451" s="7">
        <v>41011.48333333333</v>
      </c>
      <c r="B1451" s="3">
        <v>1</v>
      </c>
      <c r="C1451" s="3">
        <f>WEEKDAY(Tableau2[[#This Row],[Horodatage]],2)</f>
        <v>4</v>
      </c>
      <c r="D1451" s="3">
        <f>INT(MOD(Tableau2[[#This Row],[Horodatage]],1)*24)</f>
        <v>11</v>
      </c>
      <c r="E1451">
        <f>SUM(B$2:B1451)</f>
        <v>8</v>
      </c>
    </row>
    <row r="1452" spans="1:5" x14ac:dyDescent="0.35">
      <c r="A1452" s="5">
        <v>41011.488888888889</v>
      </c>
      <c r="B1452" s="3">
        <v>-1</v>
      </c>
      <c r="C1452" s="3">
        <f>WEEKDAY(Tableau2[[#This Row],[Horodatage]],2)</f>
        <v>4</v>
      </c>
      <c r="D1452" s="3">
        <f>INT(MOD(Tableau2[[#This Row],[Horodatage]],1)*24)</f>
        <v>11</v>
      </c>
      <c r="E1452">
        <f>SUM(B$2:B1452)</f>
        <v>7</v>
      </c>
    </row>
    <row r="1453" spans="1:5" x14ac:dyDescent="0.35">
      <c r="A1453" s="7">
        <v>41011.493055555555</v>
      </c>
      <c r="B1453" s="3">
        <v>1</v>
      </c>
      <c r="C1453" s="3">
        <f>WEEKDAY(Tableau2[[#This Row],[Horodatage]],2)</f>
        <v>4</v>
      </c>
      <c r="D1453" s="3">
        <f>INT(MOD(Tableau2[[#This Row],[Horodatage]],1)*24)</f>
        <v>11</v>
      </c>
      <c r="E1453">
        <f>SUM(B$2:B1453)</f>
        <v>8</v>
      </c>
    </row>
    <row r="1454" spans="1:5" x14ac:dyDescent="0.35">
      <c r="A1454" s="7">
        <v>41011.49722222222</v>
      </c>
      <c r="B1454" s="3">
        <v>1</v>
      </c>
      <c r="C1454" s="3">
        <f>WEEKDAY(Tableau2[[#This Row],[Horodatage]],2)</f>
        <v>4</v>
      </c>
      <c r="D1454" s="3">
        <f>INT(MOD(Tableau2[[#This Row],[Horodatage]],1)*24)</f>
        <v>11</v>
      </c>
      <c r="E1454">
        <f>SUM(B$2:B1454)</f>
        <v>9</v>
      </c>
    </row>
    <row r="1455" spans="1:5" x14ac:dyDescent="0.35">
      <c r="A1455" s="7">
        <v>41011.50277777778</v>
      </c>
      <c r="B1455" s="3">
        <v>1</v>
      </c>
      <c r="C1455" s="3">
        <f>WEEKDAY(Tableau2[[#This Row],[Horodatage]],2)</f>
        <v>4</v>
      </c>
      <c r="D1455" s="3">
        <f>INT(MOD(Tableau2[[#This Row],[Horodatage]],1)*24)</f>
        <v>12</v>
      </c>
      <c r="E1455">
        <f>SUM(B$2:B1455)</f>
        <v>10</v>
      </c>
    </row>
    <row r="1456" spans="1:5" x14ac:dyDescent="0.35">
      <c r="A1456" s="5">
        <v>41011.50277777778</v>
      </c>
      <c r="B1456" s="3">
        <v>-1</v>
      </c>
      <c r="C1456" s="3">
        <f>WEEKDAY(Tableau2[[#This Row],[Horodatage]],2)</f>
        <v>4</v>
      </c>
      <c r="D1456" s="3">
        <f>INT(MOD(Tableau2[[#This Row],[Horodatage]],1)*24)</f>
        <v>12</v>
      </c>
      <c r="E1456">
        <f>SUM(B$2:B1456)</f>
        <v>9</v>
      </c>
    </row>
    <row r="1457" spans="1:5" x14ac:dyDescent="0.35">
      <c r="A1457" s="5">
        <v>41011.511111111111</v>
      </c>
      <c r="B1457" s="3">
        <v>-1</v>
      </c>
      <c r="C1457" s="3">
        <f>WEEKDAY(Tableau2[[#This Row],[Horodatage]],2)</f>
        <v>4</v>
      </c>
      <c r="D1457" s="3">
        <f>INT(MOD(Tableau2[[#This Row],[Horodatage]],1)*24)</f>
        <v>12</v>
      </c>
      <c r="E1457">
        <f>SUM(B$2:B1457)</f>
        <v>8</v>
      </c>
    </row>
    <row r="1458" spans="1:5" x14ac:dyDescent="0.35">
      <c r="A1458" s="7">
        <v>41011.513888888891</v>
      </c>
      <c r="B1458" s="3">
        <v>1</v>
      </c>
      <c r="C1458" s="3">
        <f>WEEKDAY(Tableau2[[#This Row],[Horodatage]],2)</f>
        <v>4</v>
      </c>
      <c r="D1458" s="3">
        <f>INT(MOD(Tableau2[[#This Row],[Horodatage]],1)*24)</f>
        <v>12</v>
      </c>
      <c r="E1458">
        <f>SUM(B$2:B1458)</f>
        <v>9</v>
      </c>
    </row>
    <row r="1459" spans="1:5" x14ac:dyDescent="0.35">
      <c r="A1459" s="7">
        <v>41011.521527777775</v>
      </c>
      <c r="B1459" s="3">
        <v>1</v>
      </c>
      <c r="C1459" s="3">
        <f>WEEKDAY(Tableau2[[#This Row],[Horodatage]],2)</f>
        <v>4</v>
      </c>
      <c r="D1459" s="3">
        <f>INT(MOD(Tableau2[[#This Row],[Horodatage]],1)*24)</f>
        <v>12</v>
      </c>
      <c r="E1459">
        <f>SUM(B$2:B1459)</f>
        <v>10</v>
      </c>
    </row>
    <row r="1460" spans="1:5" x14ac:dyDescent="0.35">
      <c r="A1460" s="5">
        <v>41011.527083333334</v>
      </c>
      <c r="B1460" s="3">
        <v>-1</v>
      </c>
      <c r="C1460" s="3">
        <f>WEEKDAY(Tableau2[[#This Row],[Horodatage]],2)</f>
        <v>4</v>
      </c>
      <c r="D1460" s="3">
        <f>INT(MOD(Tableau2[[#This Row],[Horodatage]],1)*24)</f>
        <v>12</v>
      </c>
      <c r="E1460">
        <f>SUM(B$2:B1460)</f>
        <v>9</v>
      </c>
    </row>
    <row r="1461" spans="1:5" x14ac:dyDescent="0.35">
      <c r="A1461" s="7">
        <v>41011.534722222219</v>
      </c>
      <c r="B1461" s="3">
        <v>1</v>
      </c>
      <c r="C1461" s="3">
        <f>WEEKDAY(Tableau2[[#This Row],[Horodatage]],2)</f>
        <v>4</v>
      </c>
      <c r="D1461" s="3">
        <f>INT(MOD(Tableau2[[#This Row],[Horodatage]],1)*24)</f>
        <v>12</v>
      </c>
      <c r="E1461">
        <f>SUM(B$2:B1461)</f>
        <v>10</v>
      </c>
    </row>
    <row r="1462" spans="1:5" x14ac:dyDescent="0.35">
      <c r="A1462" s="7">
        <v>41011.540972222225</v>
      </c>
      <c r="B1462" s="3">
        <v>1</v>
      </c>
      <c r="C1462" s="3">
        <f>WEEKDAY(Tableau2[[#This Row],[Horodatage]],2)</f>
        <v>4</v>
      </c>
      <c r="D1462" s="3">
        <f>INT(MOD(Tableau2[[#This Row],[Horodatage]],1)*24)</f>
        <v>12</v>
      </c>
      <c r="E1462">
        <f>SUM(B$2:B1462)</f>
        <v>11</v>
      </c>
    </row>
    <row r="1463" spans="1:5" x14ac:dyDescent="0.35">
      <c r="A1463" s="5">
        <v>41011.545138888891</v>
      </c>
      <c r="B1463" s="3">
        <v>-1</v>
      </c>
      <c r="C1463" s="3">
        <f>WEEKDAY(Tableau2[[#This Row],[Horodatage]],2)</f>
        <v>4</v>
      </c>
      <c r="D1463" s="3">
        <f>INT(MOD(Tableau2[[#This Row],[Horodatage]],1)*24)</f>
        <v>13</v>
      </c>
      <c r="E1463">
        <f>SUM(B$2:B1463)</f>
        <v>10</v>
      </c>
    </row>
    <row r="1464" spans="1:5" x14ac:dyDescent="0.35">
      <c r="A1464" s="7">
        <v>41011.54791666667</v>
      </c>
      <c r="B1464" s="3">
        <v>1</v>
      </c>
      <c r="C1464" s="3">
        <f>WEEKDAY(Tableau2[[#This Row],[Horodatage]],2)</f>
        <v>4</v>
      </c>
      <c r="D1464" s="3">
        <f>INT(MOD(Tableau2[[#This Row],[Horodatage]],1)*24)</f>
        <v>13</v>
      </c>
      <c r="E1464">
        <f>SUM(B$2:B1464)</f>
        <v>11</v>
      </c>
    </row>
    <row r="1465" spans="1:5" x14ac:dyDescent="0.35">
      <c r="A1465" s="7">
        <v>41011.555555555555</v>
      </c>
      <c r="B1465" s="3">
        <v>1</v>
      </c>
      <c r="C1465" s="3">
        <f>WEEKDAY(Tableau2[[#This Row],[Horodatage]],2)</f>
        <v>4</v>
      </c>
      <c r="D1465" s="3">
        <f>INT(MOD(Tableau2[[#This Row],[Horodatage]],1)*24)</f>
        <v>13</v>
      </c>
      <c r="E1465">
        <f>SUM(B$2:B1465)</f>
        <v>12</v>
      </c>
    </row>
    <row r="1466" spans="1:5" x14ac:dyDescent="0.35">
      <c r="A1466" s="5">
        <v>41011.557638888888</v>
      </c>
      <c r="B1466" s="3">
        <v>-1</v>
      </c>
      <c r="C1466" s="3">
        <f>WEEKDAY(Tableau2[[#This Row],[Horodatage]],2)</f>
        <v>4</v>
      </c>
      <c r="D1466" s="3">
        <f>INT(MOD(Tableau2[[#This Row],[Horodatage]],1)*24)</f>
        <v>13</v>
      </c>
      <c r="E1466">
        <f>SUM(B$2:B1466)</f>
        <v>11</v>
      </c>
    </row>
    <row r="1467" spans="1:5" x14ac:dyDescent="0.35">
      <c r="A1467" s="5">
        <v>41011.559027777781</v>
      </c>
      <c r="B1467" s="3">
        <v>-1</v>
      </c>
      <c r="C1467" s="3">
        <f>WEEKDAY(Tableau2[[#This Row],[Horodatage]],2)</f>
        <v>4</v>
      </c>
      <c r="D1467" s="3">
        <f>INT(MOD(Tableau2[[#This Row],[Horodatage]],1)*24)</f>
        <v>13</v>
      </c>
      <c r="E1467">
        <f>SUM(B$2:B1467)</f>
        <v>10</v>
      </c>
    </row>
    <row r="1468" spans="1:5" x14ac:dyDescent="0.35">
      <c r="A1468" s="7">
        <v>41011.561805555553</v>
      </c>
      <c r="B1468" s="3">
        <v>1</v>
      </c>
      <c r="C1468" s="3">
        <f>WEEKDAY(Tableau2[[#This Row],[Horodatage]],2)</f>
        <v>4</v>
      </c>
      <c r="D1468" s="3">
        <f>INT(MOD(Tableau2[[#This Row],[Horodatage]],1)*24)</f>
        <v>13</v>
      </c>
      <c r="E1468">
        <f>SUM(B$2:B1468)</f>
        <v>11</v>
      </c>
    </row>
    <row r="1469" spans="1:5" x14ac:dyDescent="0.35">
      <c r="A1469" s="7">
        <v>41011.571527777778</v>
      </c>
      <c r="B1469" s="3">
        <v>1</v>
      </c>
      <c r="C1469" s="3">
        <f>WEEKDAY(Tableau2[[#This Row],[Horodatage]],2)</f>
        <v>4</v>
      </c>
      <c r="D1469" s="3">
        <f>INT(MOD(Tableau2[[#This Row],[Horodatage]],1)*24)</f>
        <v>13</v>
      </c>
      <c r="E1469">
        <f>SUM(B$2:B1469)</f>
        <v>12</v>
      </c>
    </row>
    <row r="1470" spans="1:5" x14ac:dyDescent="0.35">
      <c r="A1470" s="7">
        <v>41011.578472222223</v>
      </c>
      <c r="B1470" s="3">
        <v>1</v>
      </c>
      <c r="C1470" s="3">
        <f>WEEKDAY(Tableau2[[#This Row],[Horodatage]],2)</f>
        <v>4</v>
      </c>
      <c r="D1470" s="3">
        <f>INT(MOD(Tableau2[[#This Row],[Horodatage]],1)*24)</f>
        <v>13</v>
      </c>
      <c r="E1470">
        <f>SUM(B$2:B1470)</f>
        <v>13</v>
      </c>
    </row>
    <row r="1471" spans="1:5" x14ac:dyDescent="0.35">
      <c r="A1471" s="5">
        <v>41011.581250000003</v>
      </c>
      <c r="B1471" s="3">
        <v>-1</v>
      </c>
      <c r="C1471" s="3">
        <f>WEEKDAY(Tableau2[[#This Row],[Horodatage]],2)</f>
        <v>4</v>
      </c>
      <c r="D1471" s="3">
        <f>INT(MOD(Tableau2[[#This Row],[Horodatage]],1)*24)</f>
        <v>13</v>
      </c>
      <c r="E1471">
        <f>SUM(B$2:B1471)</f>
        <v>12</v>
      </c>
    </row>
    <row r="1472" spans="1:5" x14ac:dyDescent="0.35">
      <c r="A1472" s="7">
        <v>41011.583333333336</v>
      </c>
      <c r="B1472" s="3">
        <v>1</v>
      </c>
      <c r="C1472" s="3">
        <f>WEEKDAY(Tableau2[[#This Row],[Horodatage]],2)</f>
        <v>4</v>
      </c>
      <c r="D1472" s="3">
        <f>INT(MOD(Tableau2[[#This Row],[Horodatage]],1)*24)</f>
        <v>14</v>
      </c>
      <c r="E1472">
        <f>SUM(B$2:B1472)</f>
        <v>13</v>
      </c>
    </row>
    <row r="1473" spans="1:5" x14ac:dyDescent="0.35">
      <c r="A1473" s="7">
        <v>41011.587500000001</v>
      </c>
      <c r="B1473" s="3">
        <v>1</v>
      </c>
      <c r="C1473" s="3">
        <f>WEEKDAY(Tableau2[[#This Row],[Horodatage]],2)</f>
        <v>4</v>
      </c>
      <c r="D1473" s="3">
        <f>INT(MOD(Tableau2[[#This Row],[Horodatage]],1)*24)</f>
        <v>14</v>
      </c>
      <c r="E1473">
        <f>SUM(B$2:B1473)</f>
        <v>14</v>
      </c>
    </row>
    <row r="1474" spans="1:5" x14ac:dyDescent="0.35">
      <c r="A1474" s="5">
        <v>41011.588194444441</v>
      </c>
      <c r="B1474" s="3">
        <v>-1</v>
      </c>
      <c r="C1474" s="3">
        <f>WEEKDAY(Tableau2[[#This Row],[Horodatage]],2)</f>
        <v>4</v>
      </c>
      <c r="D1474" s="3">
        <f>INT(MOD(Tableau2[[#This Row],[Horodatage]],1)*24)</f>
        <v>14</v>
      </c>
      <c r="E1474">
        <f>SUM(B$2:B1474)</f>
        <v>13</v>
      </c>
    </row>
    <row r="1475" spans="1:5" x14ac:dyDescent="0.35">
      <c r="A1475" s="5">
        <v>41011.598611111112</v>
      </c>
      <c r="B1475" s="3">
        <v>-1</v>
      </c>
      <c r="C1475" s="3">
        <f>WEEKDAY(Tableau2[[#This Row],[Horodatage]],2)</f>
        <v>4</v>
      </c>
      <c r="D1475" s="3">
        <f>INT(MOD(Tableau2[[#This Row],[Horodatage]],1)*24)</f>
        <v>14</v>
      </c>
      <c r="E1475">
        <f>SUM(B$2:B1475)</f>
        <v>12</v>
      </c>
    </row>
    <row r="1476" spans="1:5" x14ac:dyDescent="0.35">
      <c r="A1476" s="7">
        <v>41011.601388888892</v>
      </c>
      <c r="B1476" s="3">
        <v>1</v>
      </c>
      <c r="C1476" s="3">
        <f>WEEKDAY(Tableau2[[#This Row],[Horodatage]],2)</f>
        <v>4</v>
      </c>
      <c r="D1476" s="3">
        <f>INT(MOD(Tableau2[[#This Row],[Horodatage]],1)*24)</f>
        <v>14</v>
      </c>
      <c r="E1476">
        <f>SUM(B$2:B1476)</f>
        <v>13</v>
      </c>
    </row>
    <row r="1477" spans="1:5" x14ac:dyDescent="0.35">
      <c r="A1477" s="7">
        <v>41011.606944444444</v>
      </c>
      <c r="B1477" s="3">
        <v>1</v>
      </c>
      <c r="C1477" s="3">
        <f>WEEKDAY(Tableau2[[#This Row],[Horodatage]],2)</f>
        <v>4</v>
      </c>
      <c r="D1477" s="3">
        <f>INT(MOD(Tableau2[[#This Row],[Horodatage]],1)*24)</f>
        <v>14</v>
      </c>
      <c r="E1477">
        <f>SUM(B$2:B1477)</f>
        <v>14</v>
      </c>
    </row>
    <row r="1478" spans="1:5" x14ac:dyDescent="0.35">
      <c r="A1478" s="7">
        <v>41011.61041666667</v>
      </c>
      <c r="B1478" s="3">
        <v>1</v>
      </c>
      <c r="C1478" s="3">
        <f>WEEKDAY(Tableau2[[#This Row],[Horodatage]],2)</f>
        <v>4</v>
      </c>
      <c r="D1478" s="3">
        <f>INT(MOD(Tableau2[[#This Row],[Horodatage]],1)*24)</f>
        <v>14</v>
      </c>
      <c r="E1478">
        <f>SUM(B$2:B1478)</f>
        <v>15</v>
      </c>
    </row>
    <row r="1479" spans="1:5" x14ac:dyDescent="0.35">
      <c r="A1479" s="7">
        <v>41011.619444444441</v>
      </c>
      <c r="B1479" s="3">
        <v>1</v>
      </c>
      <c r="C1479" s="3">
        <f>WEEKDAY(Tableau2[[#This Row],[Horodatage]],2)</f>
        <v>4</v>
      </c>
      <c r="D1479" s="3">
        <f>INT(MOD(Tableau2[[#This Row],[Horodatage]],1)*24)</f>
        <v>14</v>
      </c>
      <c r="E1479">
        <f>SUM(B$2:B1479)</f>
        <v>16</v>
      </c>
    </row>
    <row r="1480" spans="1:5" x14ac:dyDescent="0.35">
      <c r="A1480" s="7">
        <v>41011.622916666667</v>
      </c>
      <c r="B1480" s="3">
        <v>1</v>
      </c>
      <c r="C1480" s="3">
        <f>WEEKDAY(Tableau2[[#This Row],[Horodatage]],2)</f>
        <v>4</v>
      </c>
      <c r="D1480" s="3">
        <f>INT(MOD(Tableau2[[#This Row],[Horodatage]],1)*24)</f>
        <v>14</v>
      </c>
      <c r="E1480">
        <f>SUM(B$2:B1480)</f>
        <v>17</v>
      </c>
    </row>
    <row r="1481" spans="1:5" x14ac:dyDescent="0.35">
      <c r="A1481" s="5">
        <v>41011.625</v>
      </c>
      <c r="B1481" s="3">
        <v>-1</v>
      </c>
      <c r="C1481" s="3">
        <f>WEEKDAY(Tableau2[[#This Row],[Horodatage]],2)</f>
        <v>4</v>
      </c>
      <c r="D1481" s="3">
        <f>INT(MOD(Tableau2[[#This Row],[Horodatage]],1)*24)</f>
        <v>15</v>
      </c>
      <c r="E1481">
        <f>SUM(B$2:B1481)</f>
        <v>16</v>
      </c>
    </row>
    <row r="1482" spans="1:5" x14ac:dyDescent="0.35">
      <c r="A1482" s="7">
        <v>41011.626388888886</v>
      </c>
      <c r="B1482" s="3">
        <v>1</v>
      </c>
      <c r="C1482" s="3">
        <f>WEEKDAY(Tableau2[[#This Row],[Horodatage]],2)</f>
        <v>4</v>
      </c>
      <c r="D1482" s="3">
        <f>INT(MOD(Tableau2[[#This Row],[Horodatage]],1)*24)</f>
        <v>15</v>
      </c>
      <c r="E1482">
        <f>SUM(B$2:B1482)</f>
        <v>17</v>
      </c>
    </row>
    <row r="1483" spans="1:5" x14ac:dyDescent="0.35">
      <c r="A1483" s="5">
        <v>41011.636805555558</v>
      </c>
      <c r="B1483" s="3">
        <v>-1</v>
      </c>
      <c r="C1483" s="3">
        <f>WEEKDAY(Tableau2[[#This Row],[Horodatage]],2)</f>
        <v>4</v>
      </c>
      <c r="D1483" s="3">
        <f>INT(MOD(Tableau2[[#This Row],[Horodatage]],1)*24)</f>
        <v>15</v>
      </c>
      <c r="E1483">
        <f>SUM(B$2:B1483)</f>
        <v>16</v>
      </c>
    </row>
    <row r="1484" spans="1:5" x14ac:dyDescent="0.35">
      <c r="A1484" s="7">
        <v>41011.637499999997</v>
      </c>
      <c r="B1484" s="3">
        <v>1</v>
      </c>
      <c r="C1484" s="3">
        <f>WEEKDAY(Tableau2[[#This Row],[Horodatage]],2)</f>
        <v>4</v>
      </c>
      <c r="D1484" s="3">
        <f>INT(MOD(Tableau2[[#This Row],[Horodatage]],1)*24)</f>
        <v>15</v>
      </c>
      <c r="E1484">
        <f>SUM(B$2:B1484)</f>
        <v>17</v>
      </c>
    </row>
    <row r="1485" spans="1:5" x14ac:dyDescent="0.35">
      <c r="A1485" s="7">
        <v>41011.63958333333</v>
      </c>
      <c r="B1485" s="3">
        <v>1</v>
      </c>
      <c r="C1485" s="3">
        <f>WEEKDAY(Tableau2[[#This Row],[Horodatage]],2)</f>
        <v>4</v>
      </c>
      <c r="D1485" s="3">
        <f>INT(MOD(Tableau2[[#This Row],[Horodatage]],1)*24)</f>
        <v>15</v>
      </c>
      <c r="E1485">
        <f>SUM(B$2:B1485)</f>
        <v>18</v>
      </c>
    </row>
    <row r="1486" spans="1:5" x14ac:dyDescent="0.35">
      <c r="A1486" s="7">
        <v>41011.646527777775</v>
      </c>
      <c r="B1486" s="3">
        <v>1</v>
      </c>
      <c r="C1486" s="3">
        <f>WEEKDAY(Tableau2[[#This Row],[Horodatage]],2)</f>
        <v>4</v>
      </c>
      <c r="D1486" s="3">
        <f>INT(MOD(Tableau2[[#This Row],[Horodatage]],1)*24)</f>
        <v>15</v>
      </c>
      <c r="E1486">
        <f>SUM(B$2:B1486)</f>
        <v>19</v>
      </c>
    </row>
    <row r="1487" spans="1:5" x14ac:dyDescent="0.35">
      <c r="A1487" s="5">
        <v>41011.654861111114</v>
      </c>
      <c r="B1487" s="3">
        <v>-1</v>
      </c>
      <c r="C1487" s="3">
        <f>WEEKDAY(Tableau2[[#This Row],[Horodatage]],2)</f>
        <v>4</v>
      </c>
      <c r="D1487" s="3">
        <f>INT(MOD(Tableau2[[#This Row],[Horodatage]],1)*24)</f>
        <v>15</v>
      </c>
      <c r="E1487">
        <f>SUM(B$2:B1487)</f>
        <v>18</v>
      </c>
    </row>
    <row r="1488" spans="1:5" x14ac:dyDescent="0.35">
      <c r="A1488" s="7">
        <v>41011.658333333333</v>
      </c>
      <c r="B1488" s="3">
        <v>1</v>
      </c>
      <c r="C1488" s="3">
        <f>WEEKDAY(Tableau2[[#This Row],[Horodatage]],2)</f>
        <v>4</v>
      </c>
      <c r="D1488" s="3">
        <f>INT(MOD(Tableau2[[#This Row],[Horodatage]],1)*24)</f>
        <v>15</v>
      </c>
      <c r="E1488">
        <f>SUM(B$2:B1488)</f>
        <v>19</v>
      </c>
    </row>
    <row r="1489" spans="1:5" x14ac:dyDescent="0.35">
      <c r="A1489" s="5">
        <v>41011.663194444445</v>
      </c>
      <c r="B1489" s="3">
        <v>-1</v>
      </c>
      <c r="C1489" s="3">
        <f>WEEKDAY(Tableau2[[#This Row],[Horodatage]],2)</f>
        <v>4</v>
      </c>
      <c r="D1489" s="3">
        <f>INT(MOD(Tableau2[[#This Row],[Horodatage]],1)*24)</f>
        <v>15</v>
      </c>
      <c r="E1489">
        <f>SUM(B$2:B1489)</f>
        <v>18</v>
      </c>
    </row>
    <row r="1490" spans="1:5" x14ac:dyDescent="0.35">
      <c r="A1490" s="5">
        <v>41011.663888888892</v>
      </c>
      <c r="B1490" s="3">
        <v>-1</v>
      </c>
      <c r="C1490" s="3">
        <f>WEEKDAY(Tableau2[[#This Row],[Horodatage]],2)</f>
        <v>4</v>
      </c>
      <c r="D1490" s="3">
        <f>INT(MOD(Tableau2[[#This Row],[Horodatage]],1)*24)</f>
        <v>15</v>
      </c>
      <c r="E1490">
        <f>SUM(B$2:B1490)</f>
        <v>17</v>
      </c>
    </row>
    <row r="1491" spans="1:5" x14ac:dyDescent="0.35">
      <c r="A1491" s="5">
        <v>41011.665972222225</v>
      </c>
      <c r="B1491" s="3">
        <v>-1</v>
      </c>
      <c r="C1491" s="3">
        <f>WEEKDAY(Tableau2[[#This Row],[Horodatage]],2)</f>
        <v>4</v>
      </c>
      <c r="D1491" s="3">
        <f>INT(MOD(Tableau2[[#This Row],[Horodatage]],1)*24)</f>
        <v>15</v>
      </c>
      <c r="E1491">
        <f>SUM(B$2:B1491)</f>
        <v>16</v>
      </c>
    </row>
    <row r="1492" spans="1:5" x14ac:dyDescent="0.35">
      <c r="A1492" s="5">
        <v>41011.675694444442</v>
      </c>
      <c r="B1492" s="3">
        <v>-1</v>
      </c>
      <c r="C1492" s="3">
        <f>WEEKDAY(Tableau2[[#This Row],[Horodatage]],2)</f>
        <v>4</v>
      </c>
      <c r="D1492" s="3">
        <f>INT(MOD(Tableau2[[#This Row],[Horodatage]],1)*24)</f>
        <v>16</v>
      </c>
      <c r="E1492">
        <f>SUM(B$2:B1492)</f>
        <v>15</v>
      </c>
    </row>
    <row r="1493" spans="1:5" x14ac:dyDescent="0.35">
      <c r="A1493" s="5">
        <v>41011.675694444442</v>
      </c>
      <c r="B1493" s="3">
        <v>-1</v>
      </c>
      <c r="C1493" s="3">
        <f>WEEKDAY(Tableau2[[#This Row],[Horodatage]],2)</f>
        <v>4</v>
      </c>
      <c r="D1493" s="3">
        <f>INT(MOD(Tableau2[[#This Row],[Horodatage]],1)*24)</f>
        <v>16</v>
      </c>
      <c r="E1493">
        <f>SUM(B$2:B1493)</f>
        <v>14</v>
      </c>
    </row>
    <row r="1494" spans="1:5" x14ac:dyDescent="0.35">
      <c r="A1494" s="5">
        <v>41011.681944444441</v>
      </c>
      <c r="B1494" s="3">
        <v>-1</v>
      </c>
      <c r="C1494" s="3">
        <f>WEEKDAY(Tableau2[[#This Row],[Horodatage]],2)</f>
        <v>4</v>
      </c>
      <c r="D1494" s="3">
        <f>INT(MOD(Tableau2[[#This Row],[Horodatage]],1)*24)</f>
        <v>16</v>
      </c>
      <c r="E1494">
        <f>SUM(B$2:B1494)</f>
        <v>13</v>
      </c>
    </row>
    <row r="1495" spans="1:5" x14ac:dyDescent="0.35">
      <c r="A1495" s="5">
        <v>41011.683333333334</v>
      </c>
      <c r="B1495" s="3">
        <v>-1</v>
      </c>
      <c r="C1495" s="3">
        <f>WEEKDAY(Tableau2[[#This Row],[Horodatage]],2)</f>
        <v>4</v>
      </c>
      <c r="D1495" s="3">
        <f>INT(MOD(Tableau2[[#This Row],[Horodatage]],1)*24)</f>
        <v>16</v>
      </c>
      <c r="E1495">
        <f>SUM(B$2:B1495)</f>
        <v>12</v>
      </c>
    </row>
    <row r="1496" spans="1:5" x14ac:dyDescent="0.35">
      <c r="A1496" s="5">
        <v>41011.683333333334</v>
      </c>
      <c r="B1496" s="3">
        <v>-1</v>
      </c>
      <c r="C1496" s="3">
        <f>WEEKDAY(Tableau2[[#This Row],[Horodatage]],2)</f>
        <v>4</v>
      </c>
      <c r="D1496" s="3">
        <f>INT(MOD(Tableau2[[#This Row],[Horodatage]],1)*24)</f>
        <v>16</v>
      </c>
      <c r="E1496">
        <f>SUM(B$2:B1496)</f>
        <v>11</v>
      </c>
    </row>
    <row r="1497" spans="1:5" x14ac:dyDescent="0.35">
      <c r="A1497" s="5">
        <v>41011.684027777781</v>
      </c>
      <c r="B1497" s="3">
        <v>-1</v>
      </c>
      <c r="C1497" s="3">
        <f>WEEKDAY(Tableau2[[#This Row],[Horodatage]],2)</f>
        <v>4</v>
      </c>
      <c r="D1497" s="3">
        <f>INT(MOD(Tableau2[[#This Row],[Horodatage]],1)*24)</f>
        <v>16</v>
      </c>
      <c r="E1497">
        <f>SUM(B$2:B1497)</f>
        <v>10</v>
      </c>
    </row>
    <row r="1498" spans="1:5" x14ac:dyDescent="0.35">
      <c r="A1498" s="5">
        <v>41011.68472222222</v>
      </c>
      <c r="B1498" s="3">
        <v>-1</v>
      </c>
      <c r="C1498" s="3">
        <f>WEEKDAY(Tableau2[[#This Row],[Horodatage]],2)</f>
        <v>4</v>
      </c>
      <c r="D1498" s="3">
        <f>INT(MOD(Tableau2[[#This Row],[Horodatage]],1)*24)</f>
        <v>16</v>
      </c>
      <c r="E1498">
        <f>SUM(B$2:B1498)</f>
        <v>9</v>
      </c>
    </row>
    <row r="1499" spans="1:5" x14ac:dyDescent="0.35">
      <c r="A1499" s="7">
        <v>41011.713888888888</v>
      </c>
      <c r="B1499" s="3">
        <v>1</v>
      </c>
      <c r="C1499" s="3">
        <f>WEEKDAY(Tableau2[[#This Row],[Horodatage]],2)</f>
        <v>4</v>
      </c>
      <c r="D1499" s="3">
        <f>INT(MOD(Tableau2[[#This Row],[Horodatage]],1)*24)</f>
        <v>17</v>
      </c>
      <c r="E1499">
        <f>SUM(B$2:B1499)</f>
        <v>10</v>
      </c>
    </row>
    <row r="1500" spans="1:5" x14ac:dyDescent="0.35">
      <c r="A1500" s="5">
        <v>41011.713888888888</v>
      </c>
      <c r="B1500" s="3">
        <v>-1</v>
      </c>
      <c r="C1500" s="3">
        <f>WEEKDAY(Tableau2[[#This Row],[Horodatage]],2)</f>
        <v>4</v>
      </c>
      <c r="D1500" s="3">
        <f>INT(MOD(Tableau2[[#This Row],[Horodatage]],1)*24)</f>
        <v>17</v>
      </c>
      <c r="E1500">
        <f>SUM(B$2:B1500)</f>
        <v>9</v>
      </c>
    </row>
    <row r="1501" spans="1:5" x14ac:dyDescent="0.35">
      <c r="A1501" s="7">
        <v>41011.720138888886</v>
      </c>
      <c r="B1501" s="3">
        <v>1</v>
      </c>
      <c r="C1501" s="3">
        <f>WEEKDAY(Tableau2[[#This Row],[Horodatage]],2)</f>
        <v>4</v>
      </c>
      <c r="D1501" s="3">
        <f>INT(MOD(Tableau2[[#This Row],[Horodatage]],1)*24)</f>
        <v>17</v>
      </c>
      <c r="E1501">
        <f>SUM(B$2:B1501)</f>
        <v>10</v>
      </c>
    </row>
    <row r="1502" spans="1:5" x14ac:dyDescent="0.35">
      <c r="A1502" s="5">
        <v>41011.720833333333</v>
      </c>
      <c r="B1502" s="3">
        <v>-1</v>
      </c>
      <c r="C1502" s="3">
        <f>WEEKDAY(Tableau2[[#This Row],[Horodatage]],2)</f>
        <v>4</v>
      </c>
      <c r="D1502" s="3">
        <f>INT(MOD(Tableau2[[#This Row],[Horodatage]],1)*24)</f>
        <v>17</v>
      </c>
      <c r="E1502">
        <f>SUM(B$2:B1502)</f>
        <v>9</v>
      </c>
    </row>
    <row r="1503" spans="1:5" x14ac:dyDescent="0.35">
      <c r="A1503" s="5">
        <v>41011.72152777778</v>
      </c>
      <c r="B1503" s="3">
        <v>-1</v>
      </c>
      <c r="C1503" s="3">
        <f>WEEKDAY(Tableau2[[#This Row],[Horodatage]],2)</f>
        <v>4</v>
      </c>
      <c r="D1503" s="3">
        <f>INT(MOD(Tableau2[[#This Row],[Horodatage]],1)*24)</f>
        <v>17</v>
      </c>
      <c r="E1503">
        <f>SUM(B$2:B1503)</f>
        <v>8</v>
      </c>
    </row>
    <row r="1504" spans="1:5" x14ac:dyDescent="0.35">
      <c r="A1504" s="5">
        <v>41011.737500000003</v>
      </c>
      <c r="B1504" s="3">
        <v>-1</v>
      </c>
      <c r="C1504" s="3">
        <f>WEEKDAY(Tableau2[[#This Row],[Horodatage]],2)</f>
        <v>4</v>
      </c>
      <c r="D1504" s="3">
        <f>INT(MOD(Tableau2[[#This Row],[Horodatage]],1)*24)</f>
        <v>17</v>
      </c>
      <c r="E1504">
        <f>SUM(B$2:B1504)</f>
        <v>7</v>
      </c>
    </row>
    <row r="1505" spans="1:5" x14ac:dyDescent="0.35">
      <c r="A1505" s="5">
        <v>41011.737500000003</v>
      </c>
      <c r="B1505" s="3">
        <v>-1</v>
      </c>
      <c r="C1505" s="3">
        <f>WEEKDAY(Tableau2[[#This Row],[Horodatage]],2)</f>
        <v>4</v>
      </c>
      <c r="D1505" s="3">
        <f>INT(MOD(Tableau2[[#This Row],[Horodatage]],1)*24)</f>
        <v>17</v>
      </c>
      <c r="E1505">
        <f>SUM(B$2:B1505)</f>
        <v>6</v>
      </c>
    </row>
    <row r="1506" spans="1:5" x14ac:dyDescent="0.35">
      <c r="A1506" s="7">
        <v>41011.745833333334</v>
      </c>
      <c r="B1506" s="3">
        <v>1</v>
      </c>
      <c r="C1506" s="3">
        <f>WEEKDAY(Tableau2[[#This Row],[Horodatage]],2)</f>
        <v>4</v>
      </c>
      <c r="D1506" s="3">
        <f>INT(MOD(Tableau2[[#This Row],[Horodatage]],1)*24)</f>
        <v>17</v>
      </c>
      <c r="E1506">
        <f>SUM(B$2:B1506)</f>
        <v>7</v>
      </c>
    </row>
    <row r="1507" spans="1:5" x14ac:dyDescent="0.35">
      <c r="A1507" s="5">
        <v>41011.74722222222</v>
      </c>
      <c r="B1507" s="3">
        <v>-1</v>
      </c>
      <c r="C1507" s="3">
        <f>WEEKDAY(Tableau2[[#This Row],[Horodatage]],2)</f>
        <v>4</v>
      </c>
      <c r="D1507" s="3">
        <f>INT(MOD(Tableau2[[#This Row],[Horodatage]],1)*24)</f>
        <v>17</v>
      </c>
      <c r="E1507">
        <f>SUM(B$2:B1507)</f>
        <v>6</v>
      </c>
    </row>
    <row r="1508" spans="1:5" x14ac:dyDescent="0.35">
      <c r="A1508" s="5">
        <v>41011.75</v>
      </c>
      <c r="B1508" s="3">
        <v>-1</v>
      </c>
      <c r="C1508" s="3">
        <f>WEEKDAY(Tableau2[[#This Row],[Horodatage]],2)</f>
        <v>4</v>
      </c>
      <c r="D1508" s="3">
        <f>INT(MOD(Tableau2[[#This Row],[Horodatage]],1)*24)</f>
        <v>18</v>
      </c>
      <c r="E1508">
        <f>SUM(B$2:B1508)</f>
        <v>5</v>
      </c>
    </row>
    <row r="1509" spans="1:5" x14ac:dyDescent="0.35">
      <c r="A1509" s="7">
        <v>41011.754166666666</v>
      </c>
      <c r="B1509" s="3">
        <v>1</v>
      </c>
      <c r="C1509" s="3">
        <f>WEEKDAY(Tableau2[[#This Row],[Horodatage]],2)</f>
        <v>4</v>
      </c>
      <c r="D1509" s="3">
        <f>INT(MOD(Tableau2[[#This Row],[Horodatage]],1)*24)</f>
        <v>18</v>
      </c>
      <c r="E1509">
        <f>SUM(B$2:B1509)</f>
        <v>6</v>
      </c>
    </row>
    <row r="1510" spans="1:5" x14ac:dyDescent="0.35">
      <c r="A1510" s="7">
        <v>41011.754166666666</v>
      </c>
      <c r="B1510" s="3">
        <v>1</v>
      </c>
      <c r="C1510" s="3">
        <f>WEEKDAY(Tableau2[[#This Row],[Horodatage]],2)</f>
        <v>4</v>
      </c>
      <c r="D1510" s="3">
        <f>INT(MOD(Tableau2[[#This Row],[Horodatage]],1)*24)</f>
        <v>18</v>
      </c>
      <c r="E1510">
        <f>SUM(B$2:B1510)</f>
        <v>7</v>
      </c>
    </row>
    <row r="1511" spans="1:5" x14ac:dyDescent="0.35">
      <c r="A1511" s="7">
        <v>41011.756249999999</v>
      </c>
      <c r="B1511" s="3">
        <v>1</v>
      </c>
      <c r="C1511" s="3">
        <f>WEEKDAY(Tableau2[[#This Row],[Horodatage]],2)</f>
        <v>4</v>
      </c>
      <c r="D1511" s="3">
        <f>INT(MOD(Tableau2[[#This Row],[Horodatage]],1)*24)</f>
        <v>18</v>
      </c>
      <c r="E1511">
        <f>SUM(B$2:B1511)</f>
        <v>8</v>
      </c>
    </row>
    <row r="1512" spans="1:5" x14ac:dyDescent="0.35">
      <c r="A1512" s="5">
        <v>41011.756249999999</v>
      </c>
      <c r="B1512" s="3">
        <v>-1</v>
      </c>
      <c r="C1512" s="3">
        <f>WEEKDAY(Tableau2[[#This Row],[Horodatage]],2)</f>
        <v>4</v>
      </c>
      <c r="D1512" s="3">
        <f>INT(MOD(Tableau2[[#This Row],[Horodatage]],1)*24)</f>
        <v>18</v>
      </c>
      <c r="E1512">
        <f>SUM(B$2:B1512)</f>
        <v>7</v>
      </c>
    </row>
    <row r="1513" spans="1:5" x14ac:dyDescent="0.35">
      <c r="A1513" s="7">
        <v>41011.765277777777</v>
      </c>
      <c r="B1513" s="3">
        <v>1</v>
      </c>
      <c r="C1513" s="3">
        <f>WEEKDAY(Tableau2[[#This Row],[Horodatage]],2)</f>
        <v>4</v>
      </c>
      <c r="D1513" s="3">
        <f>INT(MOD(Tableau2[[#This Row],[Horodatage]],1)*24)</f>
        <v>18</v>
      </c>
      <c r="E1513">
        <f>SUM(B$2:B1513)</f>
        <v>8</v>
      </c>
    </row>
    <row r="1514" spans="1:5" x14ac:dyDescent="0.35">
      <c r="A1514" s="7">
        <v>41011.772222222222</v>
      </c>
      <c r="B1514" s="3">
        <v>1</v>
      </c>
      <c r="C1514" s="3">
        <f>WEEKDAY(Tableau2[[#This Row],[Horodatage]],2)</f>
        <v>4</v>
      </c>
      <c r="D1514" s="3">
        <f>INT(MOD(Tableau2[[#This Row],[Horodatage]],1)*24)</f>
        <v>18</v>
      </c>
      <c r="E1514">
        <f>SUM(B$2:B1514)</f>
        <v>9</v>
      </c>
    </row>
    <row r="1515" spans="1:5" x14ac:dyDescent="0.35">
      <c r="A1515" s="7">
        <v>41011.78125</v>
      </c>
      <c r="B1515" s="3">
        <v>1</v>
      </c>
      <c r="C1515" s="3">
        <f>WEEKDAY(Tableau2[[#This Row],[Horodatage]],2)</f>
        <v>4</v>
      </c>
      <c r="D1515" s="3">
        <f>INT(MOD(Tableau2[[#This Row],[Horodatage]],1)*24)</f>
        <v>18</v>
      </c>
      <c r="E1515">
        <f>SUM(B$2:B1515)</f>
        <v>10</v>
      </c>
    </row>
    <row r="1516" spans="1:5" x14ac:dyDescent="0.35">
      <c r="A1516" s="5">
        <v>41011.786111111112</v>
      </c>
      <c r="B1516" s="3">
        <v>-1</v>
      </c>
      <c r="C1516" s="3">
        <f>WEEKDAY(Tableau2[[#This Row],[Horodatage]],2)</f>
        <v>4</v>
      </c>
      <c r="D1516" s="3">
        <f>INT(MOD(Tableau2[[#This Row],[Horodatage]],1)*24)</f>
        <v>18</v>
      </c>
      <c r="E1516">
        <f>SUM(B$2:B1516)</f>
        <v>9</v>
      </c>
    </row>
    <row r="1517" spans="1:5" x14ac:dyDescent="0.35">
      <c r="A1517" s="7">
        <v>41011.788888888892</v>
      </c>
      <c r="B1517" s="3">
        <v>1</v>
      </c>
      <c r="C1517" s="3">
        <f>WEEKDAY(Tableau2[[#This Row],[Horodatage]],2)</f>
        <v>4</v>
      </c>
      <c r="D1517" s="3">
        <f>INT(MOD(Tableau2[[#This Row],[Horodatage]],1)*24)</f>
        <v>18</v>
      </c>
      <c r="E1517">
        <f>SUM(B$2:B1517)</f>
        <v>10</v>
      </c>
    </row>
    <row r="1518" spans="1:5" x14ac:dyDescent="0.35">
      <c r="A1518" s="5">
        <v>41011.789583333331</v>
      </c>
      <c r="B1518" s="3">
        <v>-1</v>
      </c>
      <c r="C1518" s="3">
        <f>WEEKDAY(Tableau2[[#This Row],[Horodatage]],2)</f>
        <v>4</v>
      </c>
      <c r="D1518" s="3">
        <f>INT(MOD(Tableau2[[#This Row],[Horodatage]],1)*24)</f>
        <v>18</v>
      </c>
      <c r="E1518">
        <f>SUM(B$2:B1518)</f>
        <v>9</v>
      </c>
    </row>
    <row r="1519" spans="1:5" x14ac:dyDescent="0.35">
      <c r="A1519" s="5">
        <v>41011.791666666664</v>
      </c>
      <c r="B1519" s="3">
        <v>-1</v>
      </c>
      <c r="C1519" s="3">
        <f>WEEKDAY(Tableau2[[#This Row],[Horodatage]],2)</f>
        <v>4</v>
      </c>
      <c r="D1519" s="3">
        <f>INT(MOD(Tableau2[[#This Row],[Horodatage]],1)*24)</f>
        <v>18</v>
      </c>
      <c r="E1519">
        <f>SUM(B$2:B1519)</f>
        <v>8</v>
      </c>
    </row>
    <row r="1520" spans="1:5" x14ac:dyDescent="0.35">
      <c r="A1520" s="7">
        <v>41011.797222222223</v>
      </c>
      <c r="B1520" s="3">
        <v>1</v>
      </c>
      <c r="C1520" s="3">
        <f>WEEKDAY(Tableau2[[#This Row],[Horodatage]],2)</f>
        <v>4</v>
      </c>
      <c r="D1520" s="3">
        <f>INT(MOD(Tableau2[[#This Row],[Horodatage]],1)*24)</f>
        <v>19</v>
      </c>
      <c r="E1520">
        <f>SUM(B$2:B1520)</f>
        <v>9</v>
      </c>
    </row>
    <row r="1521" spans="1:5" x14ac:dyDescent="0.35">
      <c r="A1521" s="5">
        <v>41011.797222222223</v>
      </c>
      <c r="B1521" s="3">
        <v>-1</v>
      </c>
      <c r="C1521" s="3">
        <f>WEEKDAY(Tableau2[[#This Row],[Horodatage]],2)</f>
        <v>4</v>
      </c>
      <c r="D1521" s="3">
        <f>INT(MOD(Tableau2[[#This Row],[Horodatage]],1)*24)</f>
        <v>19</v>
      </c>
      <c r="E1521">
        <f>SUM(B$2:B1521)</f>
        <v>8</v>
      </c>
    </row>
    <row r="1522" spans="1:5" x14ac:dyDescent="0.35">
      <c r="A1522" s="5">
        <v>41011.839583333334</v>
      </c>
      <c r="B1522" s="3">
        <v>-1</v>
      </c>
      <c r="C1522" s="3">
        <f>WEEKDAY(Tableau2[[#This Row],[Horodatage]],2)</f>
        <v>4</v>
      </c>
      <c r="D1522" s="3">
        <f>INT(MOD(Tableau2[[#This Row],[Horodatage]],1)*24)</f>
        <v>20</v>
      </c>
      <c r="E1522">
        <f>SUM(B$2:B1522)</f>
        <v>7</v>
      </c>
    </row>
    <row r="1523" spans="1:5" x14ac:dyDescent="0.35">
      <c r="A1523" s="7">
        <v>41011.84375</v>
      </c>
      <c r="B1523" s="3">
        <v>1</v>
      </c>
      <c r="C1523" s="3">
        <f>WEEKDAY(Tableau2[[#This Row],[Horodatage]],2)</f>
        <v>4</v>
      </c>
      <c r="D1523" s="3">
        <f>INT(MOD(Tableau2[[#This Row],[Horodatage]],1)*24)</f>
        <v>20</v>
      </c>
      <c r="E1523">
        <f>SUM(B$2:B1523)</f>
        <v>8</v>
      </c>
    </row>
    <row r="1524" spans="1:5" x14ac:dyDescent="0.35">
      <c r="A1524" s="7">
        <v>41011.863194444442</v>
      </c>
      <c r="B1524" s="3">
        <v>1</v>
      </c>
      <c r="C1524" s="3">
        <f>WEEKDAY(Tableau2[[#This Row],[Horodatage]],2)</f>
        <v>4</v>
      </c>
      <c r="D1524" s="3">
        <f>INT(MOD(Tableau2[[#This Row],[Horodatage]],1)*24)</f>
        <v>20</v>
      </c>
      <c r="E1524">
        <f>SUM(B$2:B1524)</f>
        <v>9</v>
      </c>
    </row>
    <row r="1525" spans="1:5" x14ac:dyDescent="0.35">
      <c r="A1525" s="7">
        <v>41011.868750000001</v>
      </c>
      <c r="B1525" s="3">
        <v>1</v>
      </c>
      <c r="C1525" s="3">
        <f>WEEKDAY(Tableau2[[#This Row],[Horodatage]],2)</f>
        <v>4</v>
      </c>
      <c r="D1525" s="3">
        <f>INT(MOD(Tableau2[[#This Row],[Horodatage]],1)*24)</f>
        <v>20</v>
      </c>
      <c r="E1525">
        <f>SUM(B$2:B1525)</f>
        <v>10</v>
      </c>
    </row>
    <row r="1526" spans="1:5" x14ac:dyDescent="0.35">
      <c r="A1526" s="7">
        <v>41011.881944444445</v>
      </c>
      <c r="B1526" s="3">
        <v>1</v>
      </c>
      <c r="C1526" s="3">
        <f>WEEKDAY(Tableau2[[#This Row],[Horodatage]],2)</f>
        <v>4</v>
      </c>
      <c r="D1526" s="3">
        <f>INT(MOD(Tableau2[[#This Row],[Horodatage]],1)*24)</f>
        <v>21</v>
      </c>
      <c r="E1526">
        <f>SUM(B$2:B1526)</f>
        <v>11</v>
      </c>
    </row>
    <row r="1527" spans="1:5" x14ac:dyDescent="0.35">
      <c r="A1527" s="5">
        <v>41011.885416666664</v>
      </c>
      <c r="B1527" s="3">
        <v>-1</v>
      </c>
      <c r="C1527" s="3">
        <f>WEEKDAY(Tableau2[[#This Row],[Horodatage]],2)</f>
        <v>4</v>
      </c>
      <c r="D1527" s="3">
        <f>INT(MOD(Tableau2[[#This Row],[Horodatage]],1)*24)</f>
        <v>21</v>
      </c>
      <c r="E1527">
        <f>SUM(B$2:B1527)</f>
        <v>10</v>
      </c>
    </row>
    <row r="1528" spans="1:5" x14ac:dyDescent="0.35">
      <c r="A1528" s="5">
        <v>41011.887499999997</v>
      </c>
      <c r="B1528" s="3">
        <v>-1</v>
      </c>
      <c r="C1528" s="3">
        <f>WEEKDAY(Tableau2[[#This Row],[Horodatage]],2)</f>
        <v>4</v>
      </c>
      <c r="D1528" s="3">
        <f>INT(MOD(Tableau2[[#This Row],[Horodatage]],1)*24)</f>
        <v>21</v>
      </c>
      <c r="E1528">
        <f>SUM(B$2:B1528)</f>
        <v>9</v>
      </c>
    </row>
    <row r="1529" spans="1:5" x14ac:dyDescent="0.35">
      <c r="A1529" s="7">
        <v>41011.88958333333</v>
      </c>
      <c r="B1529" s="3">
        <v>1</v>
      </c>
      <c r="C1529" s="3">
        <f>WEEKDAY(Tableau2[[#This Row],[Horodatage]],2)</f>
        <v>4</v>
      </c>
      <c r="D1529" s="3">
        <f>INT(MOD(Tableau2[[#This Row],[Horodatage]],1)*24)</f>
        <v>21</v>
      </c>
      <c r="E1529">
        <f>SUM(B$2:B1529)</f>
        <v>10</v>
      </c>
    </row>
    <row r="1530" spans="1:5" x14ac:dyDescent="0.35">
      <c r="A1530" s="5">
        <v>41011.88958333333</v>
      </c>
      <c r="B1530" s="3">
        <v>-1</v>
      </c>
      <c r="C1530" s="3">
        <f>WEEKDAY(Tableau2[[#This Row],[Horodatage]],2)</f>
        <v>4</v>
      </c>
      <c r="D1530" s="3">
        <f>INT(MOD(Tableau2[[#This Row],[Horodatage]],1)*24)</f>
        <v>21</v>
      </c>
      <c r="E1530">
        <f>SUM(B$2:B1530)</f>
        <v>9</v>
      </c>
    </row>
    <row r="1531" spans="1:5" x14ac:dyDescent="0.35">
      <c r="A1531" s="7">
        <v>41011.902083333334</v>
      </c>
      <c r="B1531" s="3">
        <v>1</v>
      </c>
      <c r="C1531" s="3">
        <f>WEEKDAY(Tableau2[[#This Row],[Horodatage]],2)</f>
        <v>4</v>
      </c>
      <c r="D1531" s="3">
        <f>INT(MOD(Tableau2[[#This Row],[Horodatage]],1)*24)</f>
        <v>21</v>
      </c>
      <c r="E1531">
        <f>SUM(B$2:B1531)</f>
        <v>10</v>
      </c>
    </row>
    <row r="1532" spans="1:5" x14ac:dyDescent="0.35">
      <c r="A1532" s="5">
        <v>41011.916666666664</v>
      </c>
      <c r="B1532" s="3">
        <v>-1</v>
      </c>
      <c r="C1532" s="3">
        <f>WEEKDAY(Tableau2[[#This Row],[Horodatage]],2)</f>
        <v>4</v>
      </c>
      <c r="D1532" s="3">
        <f>INT(MOD(Tableau2[[#This Row],[Horodatage]],1)*24)</f>
        <v>21</v>
      </c>
      <c r="E1532">
        <f>SUM(B$2:B1532)</f>
        <v>9</v>
      </c>
    </row>
    <row r="1533" spans="1:5" x14ac:dyDescent="0.35">
      <c r="A1533" s="5">
        <v>41011.918055555558</v>
      </c>
      <c r="B1533" s="3">
        <v>-1</v>
      </c>
      <c r="C1533" s="3">
        <f>WEEKDAY(Tableau2[[#This Row],[Horodatage]],2)</f>
        <v>4</v>
      </c>
      <c r="D1533" s="3">
        <f>INT(MOD(Tableau2[[#This Row],[Horodatage]],1)*24)</f>
        <v>22</v>
      </c>
      <c r="E1533">
        <f>SUM(B$2:B1533)</f>
        <v>8</v>
      </c>
    </row>
    <row r="1534" spans="1:5" x14ac:dyDescent="0.35">
      <c r="A1534" s="7">
        <v>41011.918749999997</v>
      </c>
      <c r="B1534" s="3">
        <v>1</v>
      </c>
      <c r="C1534" s="3">
        <f>WEEKDAY(Tableau2[[#This Row],[Horodatage]],2)</f>
        <v>4</v>
      </c>
      <c r="D1534" s="3">
        <f>INT(MOD(Tableau2[[#This Row],[Horodatage]],1)*24)</f>
        <v>22</v>
      </c>
      <c r="E1534">
        <f>SUM(B$2:B1534)</f>
        <v>9</v>
      </c>
    </row>
    <row r="1535" spans="1:5" x14ac:dyDescent="0.35">
      <c r="A1535" s="5">
        <v>41011.918749999997</v>
      </c>
      <c r="B1535" s="3">
        <v>-1</v>
      </c>
      <c r="C1535" s="3">
        <f>WEEKDAY(Tableau2[[#This Row],[Horodatage]],2)</f>
        <v>4</v>
      </c>
      <c r="D1535" s="3">
        <f>INT(MOD(Tableau2[[#This Row],[Horodatage]],1)*24)</f>
        <v>22</v>
      </c>
      <c r="E1535">
        <f>SUM(B$2:B1535)</f>
        <v>8</v>
      </c>
    </row>
    <row r="1536" spans="1:5" x14ac:dyDescent="0.35">
      <c r="A1536" s="7">
        <v>41011.930555555555</v>
      </c>
      <c r="B1536" s="3">
        <v>1</v>
      </c>
      <c r="C1536" s="3">
        <f>WEEKDAY(Tableau2[[#This Row],[Horodatage]],2)</f>
        <v>4</v>
      </c>
      <c r="D1536" s="3">
        <f>INT(MOD(Tableau2[[#This Row],[Horodatage]],1)*24)</f>
        <v>22</v>
      </c>
      <c r="E1536">
        <f>SUM(B$2:B1536)</f>
        <v>9</v>
      </c>
    </row>
    <row r="1537" spans="1:5" x14ac:dyDescent="0.35">
      <c r="A1537" s="5">
        <v>41011.932638888888</v>
      </c>
      <c r="B1537" s="3">
        <v>-1</v>
      </c>
      <c r="C1537" s="3">
        <f>WEEKDAY(Tableau2[[#This Row],[Horodatage]],2)</f>
        <v>4</v>
      </c>
      <c r="D1537" s="3">
        <f>INT(MOD(Tableau2[[#This Row],[Horodatage]],1)*24)</f>
        <v>22</v>
      </c>
      <c r="E1537">
        <f>SUM(B$2:B1537)</f>
        <v>8</v>
      </c>
    </row>
    <row r="1538" spans="1:5" x14ac:dyDescent="0.35">
      <c r="A1538" s="7">
        <v>41011.938888888886</v>
      </c>
      <c r="B1538" s="3">
        <v>1</v>
      </c>
      <c r="C1538" s="3">
        <f>WEEKDAY(Tableau2[[#This Row],[Horodatage]],2)</f>
        <v>4</v>
      </c>
      <c r="D1538" s="3">
        <f>INT(MOD(Tableau2[[#This Row],[Horodatage]],1)*24)</f>
        <v>22</v>
      </c>
      <c r="E1538">
        <f>SUM(B$2:B1538)</f>
        <v>9</v>
      </c>
    </row>
    <row r="1539" spans="1:5" x14ac:dyDescent="0.35">
      <c r="A1539" s="5">
        <v>41011.950694444444</v>
      </c>
      <c r="B1539" s="3">
        <v>-1</v>
      </c>
      <c r="C1539" s="3">
        <f>WEEKDAY(Tableau2[[#This Row],[Horodatage]],2)</f>
        <v>4</v>
      </c>
      <c r="D1539" s="3">
        <f>INT(MOD(Tableau2[[#This Row],[Horodatage]],1)*24)</f>
        <v>22</v>
      </c>
      <c r="E1539">
        <f>SUM(B$2:B1539)</f>
        <v>8</v>
      </c>
    </row>
    <row r="1540" spans="1:5" x14ac:dyDescent="0.35">
      <c r="A1540" s="7">
        <v>41011.951388888891</v>
      </c>
      <c r="B1540" s="3">
        <v>1</v>
      </c>
      <c r="C1540" s="3">
        <f>WEEKDAY(Tableau2[[#This Row],[Horodatage]],2)</f>
        <v>4</v>
      </c>
      <c r="D1540" s="3">
        <f>INT(MOD(Tableau2[[#This Row],[Horodatage]],1)*24)</f>
        <v>22</v>
      </c>
      <c r="E1540">
        <f>SUM(B$2:B1540)</f>
        <v>9</v>
      </c>
    </row>
    <row r="1541" spans="1:5" x14ac:dyDescent="0.35">
      <c r="A1541" s="5">
        <v>41011.959722222222</v>
      </c>
      <c r="B1541" s="3">
        <v>-1</v>
      </c>
      <c r="C1541" s="3">
        <f>WEEKDAY(Tableau2[[#This Row],[Horodatage]],2)</f>
        <v>4</v>
      </c>
      <c r="D1541" s="3">
        <f>INT(MOD(Tableau2[[#This Row],[Horodatage]],1)*24)</f>
        <v>23</v>
      </c>
      <c r="E1541">
        <f>SUM(B$2:B1541)</f>
        <v>8</v>
      </c>
    </row>
    <row r="1542" spans="1:5" x14ac:dyDescent="0.35">
      <c r="A1542" s="5">
        <v>41011.963194444441</v>
      </c>
      <c r="B1542" s="3">
        <v>-1</v>
      </c>
      <c r="C1542" s="3">
        <f>WEEKDAY(Tableau2[[#This Row],[Horodatage]],2)</f>
        <v>4</v>
      </c>
      <c r="D1542" s="3">
        <f>INT(MOD(Tableau2[[#This Row],[Horodatage]],1)*24)</f>
        <v>23</v>
      </c>
      <c r="E1542">
        <f>SUM(B$2:B1542)</f>
        <v>7</v>
      </c>
    </row>
    <row r="1543" spans="1:5" x14ac:dyDescent="0.35">
      <c r="A1543" s="5">
        <v>41011.963194444441</v>
      </c>
      <c r="B1543" s="3">
        <v>-1</v>
      </c>
      <c r="C1543" s="3">
        <f>WEEKDAY(Tableau2[[#This Row],[Horodatage]],2)</f>
        <v>4</v>
      </c>
      <c r="D1543" s="3">
        <f>INT(MOD(Tableau2[[#This Row],[Horodatage]],1)*24)</f>
        <v>23</v>
      </c>
      <c r="E1543">
        <f>SUM(B$2:B1543)</f>
        <v>6</v>
      </c>
    </row>
    <row r="1544" spans="1:5" x14ac:dyDescent="0.35">
      <c r="A1544" s="5">
        <v>41011.990972222222</v>
      </c>
      <c r="B1544" s="3">
        <v>-1</v>
      </c>
      <c r="C1544" s="3">
        <f>WEEKDAY(Tableau2[[#This Row],[Horodatage]],2)</f>
        <v>4</v>
      </c>
      <c r="D1544" s="3">
        <f>INT(MOD(Tableau2[[#This Row],[Horodatage]],1)*24)</f>
        <v>23</v>
      </c>
      <c r="E1544">
        <f>SUM(B$2:B1544)</f>
        <v>5</v>
      </c>
    </row>
    <row r="1545" spans="1:5" x14ac:dyDescent="0.35">
      <c r="A1545" s="7">
        <v>41011.99722222222</v>
      </c>
      <c r="B1545" s="3">
        <v>1</v>
      </c>
      <c r="C1545" s="3">
        <f>WEEKDAY(Tableau2[[#This Row],[Horodatage]],2)</f>
        <v>4</v>
      </c>
      <c r="D1545" s="3">
        <f>INT(MOD(Tableau2[[#This Row],[Horodatage]],1)*24)</f>
        <v>23</v>
      </c>
      <c r="E1545">
        <f>SUM(B$2:B1545)</f>
        <v>6</v>
      </c>
    </row>
    <row r="1546" spans="1:5" x14ac:dyDescent="0.35">
      <c r="A1546" s="7">
        <v>41011.999305555553</v>
      </c>
      <c r="B1546" s="3">
        <v>1</v>
      </c>
      <c r="C1546" s="3">
        <f>WEEKDAY(Tableau2[[#This Row],[Horodatage]],2)</f>
        <v>4</v>
      </c>
      <c r="D1546" s="3">
        <f>INT(MOD(Tableau2[[#This Row],[Horodatage]],1)*24)</f>
        <v>23</v>
      </c>
      <c r="E1546">
        <f>SUM(B$2:B1546)</f>
        <v>7</v>
      </c>
    </row>
    <row r="1547" spans="1:5" x14ac:dyDescent="0.35">
      <c r="A1547" s="5">
        <v>41012.031944444447</v>
      </c>
      <c r="B1547" s="3">
        <v>-1</v>
      </c>
      <c r="C1547" s="3">
        <f>WEEKDAY(Tableau2[[#This Row],[Horodatage]],2)</f>
        <v>5</v>
      </c>
      <c r="D1547" s="3">
        <f>INT(MOD(Tableau2[[#This Row],[Horodatage]],1)*24)</f>
        <v>0</v>
      </c>
      <c r="E1547">
        <f>SUM(B$2:B1547)</f>
        <v>6</v>
      </c>
    </row>
    <row r="1548" spans="1:5" x14ac:dyDescent="0.35">
      <c r="A1548" s="7">
        <v>41012.037499999999</v>
      </c>
      <c r="B1548" s="3">
        <v>1</v>
      </c>
      <c r="C1548" s="3">
        <f>WEEKDAY(Tableau2[[#This Row],[Horodatage]],2)</f>
        <v>5</v>
      </c>
      <c r="D1548" s="3">
        <f>INT(MOD(Tableau2[[#This Row],[Horodatage]],1)*24)</f>
        <v>0</v>
      </c>
      <c r="E1548">
        <f>SUM(B$2:B1548)</f>
        <v>7</v>
      </c>
    </row>
    <row r="1549" spans="1:5" x14ac:dyDescent="0.35">
      <c r="A1549" s="5">
        <v>41012.045138888891</v>
      </c>
      <c r="B1549" s="3">
        <v>-1</v>
      </c>
      <c r="C1549" s="3">
        <f>WEEKDAY(Tableau2[[#This Row],[Horodatage]],2)</f>
        <v>5</v>
      </c>
      <c r="D1549" s="3">
        <f>INT(MOD(Tableau2[[#This Row],[Horodatage]],1)*24)</f>
        <v>1</v>
      </c>
      <c r="E1549">
        <f>SUM(B$2:B1549)</f>
        <v>6</v>
      </c>
    </row>
    <row r="1550" spans="1:5" x14ac:dyDescent="0.35">
      <c r="A1550" s="5">
        <v>41012.056250000001</v>
      </c>
      <c r="B1550" s="3">
        <v>-1</v>
      </c>
      <c r="C1550" s="3">
        <f>WEEKDAY(Tableau2[[#This Row],[Horodatage]],2)</f>
        <v>5</v>
      </c>
      <c r="D1550" s="3">
        <f>INT(MOD(Tableau2[[#This Row],[Horodatage]],1)*24)</f>
        <v>1</v>
      </c>
      <c r="E1550">
        <f>SUM(B$2:B1550)</f>
        <v>5</v>
      </c>
    </row>
    <row r="1551" spans="1:5" x14ac:dyDescent="0.35">
      <c r="A1551" s="5">
        <v>41012.061111111114</v>
      </c>
      <c r="B1551" s="3">
        <v>-1</v>
      </c>
      <c r="C1551" s="3">
        <f>WEEKDAY(Tableau2[[#This Row],[Horodatage]],2)</f>
        <v>5</v>
      </c>
      <c r="D1551" s="3">
        <f>INT(MOD(Tableau2[[#This Row],[Horodatage]],1)*24)</f>
        <v>1</v>
      </c>
      <c r="E1551">
        <f>SUM(B$2:B1551)</f>
        <v>4</v>
      </c>
    </row>
    <row r="1552" spans="1:5" x14ac:dyDescent="0.35">
      <c r="A1552" s="7">
        <v>41012.072222222225</v>
      </c>
      <c r="B1552" s="3">
        <v>1</v>
      </c>
      <c r="C1552" s="3">
        <f>WEEKDAY(Tableau2[[#This Row],[Horodatage]],2)</f>
        <v>5</v>
      </c>
      <c r="D1552" s="3">
        <f>INT(MOD(Tableau2[[#This Row],[Horodatage]],1)*24)</f>
        <v>1</v>
      </c>
      <c r="E1552">
        <f>SUM(B$2:B1552)</f>
        <v>5</v>
      </c>
    </row>
    <row r="1553" spans="1:5" x14ac:dyDescent="0.35">
      <c r="A1553" s="5">
        <v>41012.104861111111</v>
      </c>
      <c r="B1553" s="3">
        <v>-1</v>
      </c>
      <c r="C1553" s="3">
        <f>WEEKDAY(Tableau2[[#This Row],[Horodatage]],2)</f>
        <v>5</v>
      </c>
      <c r="D1553" s="3">
        <f>INT(MOD(Tableau2[[#This Row],[Horodatage]],1)*24)</f>
        <v>2</v>
      </c>
      <c r="E1553">
        <f>SUM(B$2:B1553)</f>
        <v>4</v>
      </c>
    </row>
    <row r="1554" spans="1:5" x14ac:dyDescent="0.35">
      <c r="A1554" s="5">
        <v>41012.113888888889</v>
      </c>
      <c r="B1554" s="3">
        <v>-1</v>
      </c>
      <c r="C1554" s="3">
        <f>WEEKDAY(Tableau2[[#This Row],[Horodatage]],2)</f>
        <v>5</v>
      </c>
      <c r="D1554" s="3">
        <f>INT(MOD(Tableau2[[#This Row],[Horodatage]],1)*24)</f>
        <v>2</v>
      </c>
      <c r="E1554">
        <f>SUM(B$2:B1554)</f>
        <v>3</v>
      </c>
    </row>
    <row r="1555" spans="1:5" x14ac:dyDescent="0.35">
      <c r="A1555" s="7">
        <v>41012.148611111108</v>
      </c>
      <c r="B1555" s="3">
        <v>1</v>
      </c>
      <c r="C1555" s="3">
        <f>WEEKDAY(Tableau2[[#This Row],[Horodatage]],2)</f>
        <v>5</v>
      </c>
      <c r="D1555" s="3">
        <f>INT(MOD(Tableau2[[#This Row],[Horodatage]],1)*24)</f>
        <v>3</v>
      </c>
      <c r="E1555">
        <f>SUM(B$2:B1555)</f>
        <v>4</v>
      </c>
    </row>
    <row r="1556" spans="1:5" x14ac:dyDescent="0.35">
      <c r="A1556" s="5">
        <v>41012.238888888889</v>
      </c>
      <c r="B1556" s="3">
        <v>-1</v>
      </c>
      <c r="C1556" s="3">
        <f>WEEKDAY(Tableau2[[#This Row],[Horodatage]],2)</f>
        <v>5</v>
      </c>
      <c r="D1556" s="3">
        <f>INT(MOD(Tableau2[[#This Row],[Horodatage]],1)*24)</f>
        <v>5</v>
      </c>
      <c r="E1556">
        <f>SUM(B$2:B1556)</f>
        <v>3</v>
      </c>
    </row>
    <row r="1557" spans="1:5" x14ac:dyDescent="0.35">
      <c r="A1557" s="7">
        <v>41012.241666666669</v>
      </c>
      <c r="B1557" s="3">
        <v>1</v>
      </c>
      <c r="C1557" s="3">
        <f>WEEKDAY(Tableau2[[#This Row],[Horodatage]],2)</f>
        <v>5</v>
      </c>
      <c r="D1557" s="3">
        <f>INT(MOD(Tableau2[[#This Row],[Horodatage]],1)*24)</f>
        <v>5</v>
      </c>
      <c r="E1557">
        <f>SUM(B$2:B1557)</f>
        <v>4</v>
      </c>
    </row>
    <row r="1558" spans="1:5" x14ac:dyDescent="0.35">
      <c r="A1558" s="7">
        <v>41012.270138888889</v>
      </c>
      <c r="B1558" s="3">
        <v>1</v>
      </c>
      <c r="C1558" s="3">
        <f>WEEKDAY(Tableau2[[#This Row],[Horodatage]],2)</f>
        <v>5</v>
      </c>
      <c r="D1558" s="3">
        <f>INT(MOD(Tableau2[[#This Row],[Horodatage]],1)*24)</f>
        <v>6</v>
      </c>
      <c r="E1558">
        <f>SUM(B$2:B1558)</f>
        <v>5</v>
      </c>
    </row>
    <row r="1559" spans="1:5" x14ac:dyDescent="0.35">
      <c r="A1559" s="7">
        <v>41012.283333333333</v>
      </c>
      <c r="B1559" s="3">
        <v>1</v>
      </c>
      <c r="C1559" s="3">
        <f>WEEKDAY(Tableau2[[#This Row],[Horodatage]],2)</f>
        <v>5</v>
      </c>
      <c r="D1559" s="3">
        <f>INT(MOD(Tableau2[[#This Row],[Horodatage]],1)*24)</f>
        <v>6</v>
      </c>
      <c r="E1559">
        <f>SUM(B$2:B1559)</f>
        <v>6</v>
      </c>
    </row>
    <row r="1560" spans="1:5" x14ac:dyDescent="0.35">
      <c r="A1560" s="7">
        <v>41012.283333333333</v>
      </c>
      <c r="B1560" s="3">
        <v>1</v>
      </c>
      <c r="C1560" s="3">
        <f>WEEKDAY(Tableau2[[#This Row],[Horodatage]],2)</f>
        <v>5</v>
      </c>
      <c r="D1560" s="3">
        <f>INT(MOD(Tableau2[[#This Row],[Horodatage]],1)*24)</f>
        <v>6</v>
      </c>
      <c r="E1560">
        <f>SUM(B$2:B1560)</f>
        <v>7</v>
      </c>
    </row>
    <row r="1561" spans="1:5" x14ac:dyDescent="0.35">
      <c r="A1561" s="7">
        <v>41012.305555555555</v>
      </c>
      <c r="B1561" s="3">
        <v>1</v>
      </c>
      <c r="C1561" s="3">
        <f>WEEKDAY(Tableau2[[#This Row],[Horodatage]],2)</f>
        <v>5</v>
      </c>
      <c r="D1561" s="3">
        <f>INT(MOD(Tableau2[[#This Row],[Horodatage]],1)*24)</f>
        <v>7</v>
      </c>
      <c r="E1561">
        <f>SUM(B$2:B1561)</f>
        <v>8</v>
      </c>
    </row>
    <row r="1562" spans="1:5" x14ac:dyDescent="0.35">
      <c r="A1562" s="7">
        <v>41012.334722222222</v>
      </c>
      <c r="B1562" s="3">
        <v>1</v>
      </c>
      <c r="C1562" s="3">
        <f>WEEKDAY(Tableau2[[#This Row],[Horodatage]],2)</f>
        <v>5</v>
      </c>
      <c r="D1562" s="3">
        <f>INT(MOD(Tableau2[[#This Row],[Horodatage]],1)*24)</f>
        <v>8</v>
      </c>
      <c r="E1562">
        <f>SUM(B$2:B1562)</f>
        <v>9</v>
      </c>
    </row>
    <row r="1563" spans="1:5" x14ac:dyDescent="0.35">
      <c r="A1563" s="5">
        <v>41012.387499999997</v>
      </c>
      <c r="B1563" s="3">
        <v>-1</v>
      </c>
      <c r="C1563" s="3">
        <f>WEEKDAY(Tableau2[[#This Row],[Horodatage]],2)</f>
        <v>5</v>
      </c>
      <c r="D1563" s="3">
        <f>INT(MOD(Tableau2[[#This Row],[Horodatage]],1)*24)</f>
        <v>9</v>
      </c>
      <c r="E1563">
        <f>SUM(B$2:B1563)</f>
        <v>8</v>
      </c>
    </row>
    <row r="1564" spans="1:5" x14ac:dyDescent="0.35">
      <c r="A1564" s="5">
        <v>41012.395833333336</v>
      </c>
      <c r="B1564" s="3">
        <v>-1</v>
      </c>
      <c r="C1564" s="3">
        <f>WEEKDAY(Tableau2[[#This Row],[Horodatage]],2)</f>
        <v>5</v>
      </c>
      <c r="D1564" s="3">
        <f>INT(MOD(Tableau2[[#This Row],[Horodatage]],1)*24)</f>
        <v>9</v>
      </c>
      <c r="E1564">
        <f>SUM(B$2:B1564)</f>
        <v>7</v>
      </c>
    </row>
    <row r="1565" spans="1:5" x14ac:dyDescent="0.35">
      <c r="A1565" s="5">
        <v>41012.397222222222</v>
      </c>
      <c r="B1565" s="3">
        <v>-1</v>
      </c>
      <c r="C1565" s="3">
        <f>WEEKDAY(Tableau2[[#This Row],[Horodatage]],2)</f>
        <v>5</v>
      </c>
      <c r="D1565" s="3">
        <f>INT(MOD(Tableau2[[#This Row],[Horodatage]],1)*24)</f>
        <v>9</v>
      </c>
      <c r="E1565">
        <f>SUM(B$2:B1565)</f>
        <v>6</v>
      </c>
    </row>
    <row r="1566" spans="1:5" x14ac:dyDescent="0.35">
      <c r="A1566" s="7">
        <v>41012.400000000001</v>
      </c>
      <c r="B1566" s="3">
        <v>1</v>
      </c>
      <c r="C1566" s="3">
        <f>WEEKDAY(Tableau2[[#This Row],[Horodatage]],2)</f>
        <v>5</v>
      </c>
      <c r="D1566" s="3">
        <f>INT(MOD(Tableau2[[#This Row],[Horodatage]],1)*24)</f>
        <v>9</v>
      </c>
      <c r="E1566">
        <f>SUM(B$2:B1566)</f>
        <v>7</v>
      </c>
    </row>
    <row r="1567" spans="1:5" x14ac:dyDescent="0.35">
      <c r="A1567" s="7">
        <v>41012.429861111108</v>
      </c>
      <c r="B1567" s="3">
        <v>1</v>
      </c>
      <c r="C1567" s="3">
        <f>WEEKDAY(Tableau2[[#This Row],[Horodatage]],2)</f>
        <v>5</v>
      </c>
      <c r="D1567" s="3">
        <f>INT(MOD(Tableau2[[#This Row],[Horodatage]],1)*24)</f>
        <v>10</v>
      </c>
      <c r="E1567">
        <f>SUM(B$2:B1567)</f>
        <v>8</v>
      </c>
    </row>
    <row r="1568" spans="1:5" x14ac:dyDescent="0.35">
      <c r="A1568" s="7">
        <v>41012.436805555553</v>
      </c>
      <c r="B1568" s="3">
        <v>1</v>
      </c>
      <c r="C1568" s="3">
        <f>WEEKDAY(Tableau2[[#This Row],[Horodatage]],2)</f>
        <v>5</v>
      </c>
      <c r="D1568" s="3">
        <f>INT(MOD(Tableau2[[#This Row],[Horodatage]],1)*24)</f>
        <v>10</v>
      </c>
      <c r="E1568">
        <f>SUM(B$2:B1568)</f>
        <v>9</v>
      </c>
    </row>
    <row r="1569" spans="1:5" x14ac:dyDescent="0.35">
      <c r="A1569" s="7">
        <v>41012.447222222225</v>
      </c>
      <c r="B1569" s="3">
        <v>1</v>
      </c>
      <c r="C1569" s="3">
        <f>WEEKDAY(Tableau2[[#This Row],[Horodatage]],2)</f>
        <v>5</v>
      </c>
      <c r="D1569" s="3">
        <f>INT(MOD(Tableau2[[#This Row],[Horodatage]],1)*24)</f>
        <v>10</v>
      </c>
      <c r="E1569">
        <f>SUM(B$2:B1569)</f>
        <v>10</v>
      </c>
    </row>
    <row r="1570" spans="1:5" x14ac:dyDescent="0.35">
      <c r="A1570" s="5">
        <v>41012.456250000003</v>
      </c>
      <c r="B1570" s="3">
        <v>-1</v>
      </c>
      <c r="C1570" s="3">
        <f>WEEKDAY(Tableau2[[#This Row],[Horodatage]],2)</f>
        <v>5</v>
      </c>
      <c r="D1570" s="3">
        <f>INT(MOD(Tableau2[[#This Row],[Horodatage]],1)*24)</f>
        <v>10</v>
      </c>
      <c r="E1570">
        <f>SUM(B$2:B1570)</f>
        <v>9</v>
      </c>
    </row>
    <row r="1571" spans="1:5" x14ac:dyDescent="0.35">
      <c r="A1571" s="5">
        <v>41012.478472222225</v>
      </c>
      <c r="B1571" s="3">
        <v>-1</v>
      </c>
      <c r="C1571" s="3">
        <f>WEEKDAY(Tableau2[[#This Row],[Horodatage]],2)</f>
        <v>5</v>
      </c>
      <c r="D1571" s="3">
        <f>INT(MOD(Tableau2[[#This Row],[Horodatage]],1)*24)</f>
        <v>11</v>
      </c>
      <c r="E1571">
        <f>SUM(B$2:B1571)</f>
        <v>8</v>
      </c>
    </row>
    <row r="1572" spans="1:5" x14ac:dyDescent="0.35">
      <c r="A1572" s="7">
        <v>41012.481249999997</v>
      </c>
      <c r="B1572" s="3">
        <v>1</v>
      </c>
      <c r="C1572" s="3">
        <f>WEEKDAY(Tableau2[[#This Row],[Horodatage]],2)</f>
        <v>5</v>
      </c>
      <c r="D1572" s="3">
        <f>INT(MOD(Tableau2[[#This Row],[Horodatage]],1)*24)</f>
        <v>11</v>
      </c>
      <c r="E1572">
        <f>SUM(B$2:B1572)</f>
        <v>9</v>
      </c>
    </row>
    <row r="1573" spans="1:5" x14ac:dyDescent="0.35">
      <c r="A1573" s="5">
        <v>41012.48333333333</v>
      </c>
      <c r="B1573" s="3">
        <v>-1</v>
      </c>
      <c r="C1573" s="3">
        <f>WEEKDAY(Tableau2[[#This Row],[Horodatage]],2)</f>
        <v>5</v>
      </c>
      <c r="D1573" s="3">
        <f>INT(MOD(Tableau2[[#This Row],[Horodatage]],1)*24)</f>
        <v>11</v>
      </c>
      <c r="E1573">
        <f>SUM(B$2:B1573)</f>
        <v>8</v>
      </c>
    </row>
    <row r="1574" spans="1:5" x14ac:dyDescent="0.35">
      <c r="A1574" s="7">
        <v>41012.493750000001</v>
      </c>
      <c r="B1574" s="3">
        <v>1</v>
      </c>
      <c r="C1574" s="3">
        <f>WEEKDAY(Tableau2[[#This Row],[Horodatage]],2)</f>
        <v>5</v>
      </c>
      <c r="D1574" s="3">
        <f>INT(MOD(Tableau2[[#This Row],[Horodatage]],1)*24)</f>
        <v>11</v>
      </c>
      <c r="E1574">
        <f>SUM(B$2:B1574)</f>
        <v>9</v>
      </c>
    </row>
    <row r="1575" spans="1:5" x14ac:dyDescent="0.35">
      <c r="A1575" s="7">
        <v>41012.508333333331</v>
      </c>
      <c r="B1575" s="3">
        <v>1</v>
      </c>
      <c r="C1575" s="3">
        <f>WEEKDAY(Tableau2[[#This Row],[Horodatage]],2)</f>
        <v>5</v>
      </c>
      <c r="D1575" s="3">
        <f>INT(MOD(Tableau2[[#This Row],[Horodatage]],1)*24)</f>
        <v>12</v>
      </c>
      <c r="E1575">
        <f>SUM(B$2:B1575)</f>
        <v>10</v>
      </c>
    </row>
    <row r="1576" spans="1:5" x14ac:dyDescent="0.35">
      <c r="A1576" s="5">
        <v>41012.513888888891</v>
      </c>
      <c r="B1576" s="3">
        <v>-1</v>
      </c>
      <c r="C1576" s="3">
        <f>WEEKDAY(Tableau2[[#This Row],[Horodatage]],2)</f>
        <v>5</v>
      </c>
      <c r="D1576" s="3">
        <f>INT(MOD(Tableau2[[#This Row],[Horodatage]],1)*24)</f>
        <v>12</v>
      </c>
      <c r="E1576">
        <f>SUM(B$2:B1576)</f>
        <v>9</v>
      </c>
    </row>
    <row r="1577" spans="1:5" x14ac:dyDescent="0.35">
      <c r="A1577" s="5">
        <v>41012.518750000003</v>
      </c>
      <c r="B1577" s="3">
        <v>-1</v>
      </c>
      <c r="C1577" s="3">
        <f>WEEKDAY(Tableau2[[#This Row],[Horodatage]],2)</f>
        <v>5</v>
      </c>
      <c r="D1577" s="3">
        <f>INT(MOD(Tableau2[[#This Row],[Horodatage]],1)*24)</f>
        <v>12</v>
      </c>
      <c r="E1577">
        <f>SUM(B$2:B1577)</f>
        <v>8</v>
      </c>
    </row>
    <row r="1578" spans="1:5" x14ac:dyDescent="0.35">
      <c r="A1578" s="5">
        <v>41012.518750000003</v>
      </c>
      <c r="B1578" s="3">
        <v>-1</v>
      </c>
      <c r="C1578" s="3">
        <f>WEEKDAY(Tableau2[[#This Row],[Horodatage]],2)</f>
        <v>5</v>
      </c>
      <c r="D1578" s="3">
        <f>INT(MOD(Tableau2[[#This Row],[Horodatage]],1)*24)</f>
        <v>12</v>
      </c>
      <c r="E1578">
        <f>SUM(B$2:B1578)</f>
        <v>7</v>
      </c>
    </row>
    <row r="1579" spans="1:5" x14ac:dyDescent="0.35">
      <c r="A1579" s="7">
        <v>41012.525000000001</v>
      </c>
      <c r="B1579" s="3">
        <v>1</v>
      </c>
      <c r="C1579" s="3">
        <f>WEEKDAY(Tableau2[[#This Row],[Horodatage]],2)</f>
        <v>5</v>
      </c>
      <c r="D1579" s="3">
        <f>INT(MOD(Tableau2[[#This Row],[Horodatage]],1)*24)</f>
        <v>12</v>
      </c>
      <c r="E1579">
        <f>SUM(B$2:B1579)</f>
        <v>8</v>
      </c>
    </row>
    <row r="1580" spans="1:5" x14ac:dyDescent="0.35">
      <c r="A1580" s="7">
        <v>41012.525000000001</v>
      </c>
      <c r="B1580" s="3">
        <v>1</v>
      </c>
      <c r="C1580" s="3">
        <f>WEEKDAY(Tableau2[[#This Row],[Horodatage]],2)</f>
        <v>5</v>
      </c>
      <c r="D1580" s="3">
        <f>INT(MOD(Tableau2[[#This Row],[Horodatage]],1)*24)</f>
        <v>12</v>
      </c>
      <c r="E1580">
        <f>SUM(B$2:B1580)</f>
        <v>9</v>
      </c>
    </row>
    <row r="1581" spans="1:5" x14ac:dyDescent="0.35">
      <c r="A1581" s="5">
        <v>41012.529861111114</v>
      </c>
      <c r="B1581" s="3">
        <v>-1</v>
      </c>
      <c r="C1581" s="3">
        <f>WEEKDAY(Tableau2[[#This Row],[Horodatage]],2)</f>
        <v>5</v>
      </c>
      <c r="D1581" s="3">
        <f>INT(MOD(Tableau2[[#This Row],[Horodatage]],1)*24)</f>
        <v>12</v>
      </c>
      <c r="E1581">
        <f>SUM(B$2:B1581)</f>
        <v>8</v>
      </c>
    </row>
    <row r="1582" spans="1:5" x14ac:dyDescent="0.35">
      <c r="A1582" s="5">
        <v>41012.53125</v>
      </c>
      <c r="B1582" s="3">
        <v>-1</v>
      </c>
      <c r="C1582" s="3">
        <f>WEEKDAY(Tableau2[[#This Row],[Horodatage]],2)</f>
        <v>5</v>
      </c>
      <c r="D1582" s="3">
        <f>INT(MOD(Tableau2[[#This Row],[Horodatage]],1)*24)</f>
        <v>12</v>
      </c>
      <c r="E1582">
        <f>SUM(B$2:B1582)</f>
        <v>7</v>
      </c>
    </row>
    <row r="1583" spans="1:5" x14ac:dyDescent="0.35">
      <c r="A1583" s="7">
        <v>41012.533333333333</v>
      </c>
      <c r="B1583" s="3">
        <v>1</v>
      </c>
      <c r="C1583" s="3">
        <f>WEEKDAY(Tableau2[[#This Row],[Horodatage]],2)</f>
        <v>5</v>
      </c>
      <c r="D1583" s="3">
        <f>INT(MOD(Tableau2[[#This Row],[Horodatage]],1)*24)</f>
        <v>12</v>
      </c>
      <c r="E1583">
        <f>SUM(B$2:B1583)</f>
        <v>8</v>
      </c>
    </row>
    <row r="1584" spans="1:5" x14ac:dyDescent="0.35">
      <c r="A1584" s="7">
        <v>41012.550000000003</v>
      </c>
      <c r="B1584" s="3">
        <v>1</v>
      </c>
      <c r="C1584" s="3">
        <f>WEEKDAY(Tableau2[[#This Row],[Horodatage]],2)</f>
        <v>5</v>
      </c>
      <c r="D1584" s="3">
        <f>INT(MOD(Tableau2[[#This Row],[Horodatage]],1)*24)</f>
        <v>13</v>
      </c>
      <c r="E1584">
        <f>SUM(B$2:B1584)</f>
        <v>9</v>
      </c>
    </row>
    <row r="1585" spans="1:5" x14ac:dyDescent="0.35">
      <c r="A1585" s="7">
        <v>41012.556944444441</v>
      </c>
      <c r="B1585" s="3">
        <v>1</v>
      </c>
      <c r="C1585" s="3">
        <f>WEEKDAY(Tableau2[[#This Row],[Horodatage]],2)</f>
        <v>5</v>
      </c>
      <c r="D1585" s="3">
        <f>INT(MOD(Tableau2[[#This Row],[Horodatage]],1)*24)</f>
        <v>13</v>
      </c>
      <c r="E1585">
        <f>SUM(B$2:B1585)</f>
        <v>10</v>
      </c>
    </row>
    <row r="1586" spans="1:5" x14ac:dyDescent="0.35">
      <c r="A1586" s="7">
        <v>41012.569444444445</v>
      </c>
      <c r="B1586" s="3">
        <v>1</v>
      </c>
      <c r="C1586" s="3">
        <f>WEEKDAY(Tableau2[[#This Row],[Horodatage]],2)</f>
        <v>5</v>
      </c>
      <c r="D1586" s="3">
        <f>INT(MOD(Tableau2[[#This Row],[Horodatage]],1)*24)</f>
        <v>13</v>
      </c>
      <c r="E1586">
        <f>SUM(B$2:B1586)</f>
        <v>11</v>
      </c>
    </row>
    <row r="1587" spans="1:5" x14ac:dyDescent="0.35">
      <c r="A1587" s="7">
        <v>41012.577777777777</v>
      </c>
      <c r="B1587" s="3">
        <v>1</v>
      </c>
      <c r="C1587" s="3">
        <f>WEEKDAY(Tableau2[[#This Row],[Horodatage]],2)</f>
        <v>5</v>
      </c>
      <c r="D1587" s="3">
        <f>INT(MOD(Tableau2[[#This Row],[Horodatage]],1)*24)</f>
        <v>13</v>
      </c>
      <c r="E1587">
        <f>SUM(B$2:B1587)</f>
        <v>12</v>
      </c>
    </row>
    <row r="1588" spans="1:5" x14ac:dyDescent="0.35">
      <c r="A1588" s="7">
        <v>41012.59097222222</v>
      </c>
      <c r="B1588" s="3">
        <v>1</v>
      </c>
      <c r="C1588" s="3">
        <f>WEEKDAY(Tableau2[[#This Row],[Horodatage]],2)</f>
        <v>5</v>
      </c>
      <c r="D1588" s="3">
        <f>INT(MOD(Tableau2[[#This Row],[Horodatage]],1)*24)</f>
        <v>14</v>
      </c>
      <c r="E1588">
        <f>SUM(B$2:B1588)</f>
        <v>13</v>
      </c>
    </row>
    <row r="1589" spans="1:5" x14ac:dyDescent="0.35">
      <c r="A1589" s="5">
        <v>41012.6</v>
      </c>
      <c r="B1589" s="3">
        <v>-1</v>
      </c>
      <c r="C1589" s="3">
        <f>WEEKDAY(Tableau2[[#This Row],[Horodatage]],2)</f>
        <v>5</v>
      </c>
      <c r="D1589" s="3">
        <f>INT(MOD(Tableau2[[#This Row],[Horodatage]],1)*24)</f>
        <v>14</v>
      </c>
      <c r="E1589">
        <f>SUM(B$2:B1589)</f>
        <v>12</v>
      </c>
    </row>
    <row r="1590" spans="1:5" x14ac:dyDescent="0.35">
      <c r="A1590" s="7">
        <v>41012.600694444445</v>
      </c>
      <c r="B1590" s="3">
        <v>1</v>
      </c>
      <c r="C1590" s="3">
        <f>WEEKDAY(Tableau2[[#This Row],[Horodatage]],2)</f>
        <v>5</v>
      </c>
      <c r="D1590" s="3">
        <f>INT(MOD(Tableau2[[#This Row],[Horodatage]],1)*24)</f>
        <v>14</v>
      </c>
      <c r="E1590">
        <f>SUM(B$2:B1590)</f>
        <v>13</v>
      </c>
    </row>
    <row r="1591" spans="1:5" x14ac:dyDescent="0.35">
      <c r="A1591" s="5">
        <v>41012.615972222222</v>
      </c>
      <c r="B1591" s="3">
        <v>-1</v>
      </c>
      <c r="C1591" s="3">
        <f>WEEKDAY(Tableau2[[#This Row],[Horodatage]],2)</f>
        <v>5</v>
      </c>
      <c r="D1591" s="3">
        <f>INT(MOD(Tableau2[[#This Row],[Horodatage]],1)*24)</f>
        <v>14</v>
      </c>
      <c r="E1591">
        <f>SUM(B$2:B1591)</f>
        <v>12</v>
      </c>
    </row>
    <row r="1592" spans="1:5" x14ac:dyDescent="0.35">
      <c r="A1592" s="7">
        <v>41012.618750000001</v>
      </c>
      <c r="B1592" s="3">
        <v>1</v>
      </c>
      <c r="C1592" s="3">
        <f>WEEKDAY(Tableau2[[#This Row],[Horodatage]],2)</f>
        <v>5</v>
      </c>
      <c r="D1592" s="3">
        <f>INT(MOD(Tableau2[[#This Row],[Horodatage]],1)*24)</f>
        <v>14</v>
      </c>
      <c r="E1592">
        <f>SUM(B$2:B1592)</f>
        <v>13</v>
      </c>
    </row>
    <row r="1593" spans="1:5" x14ac:dyDescent="0.35">
      <c r="A1593" s="7">
        <v>41012.628472222219</v>
      </c>
      <c r="B1593" s="3">
        <v>1</v>
      </c>
      <c r="C1593" s="3">
        <f>WEEKDAY(Tableau2[[#This Row],[Horodatage]],2)</f>
        <v>5</v>
      </c>
      <c r="D1593" s="3">
        <f>INT(MOD(Tableau2[[#This Row],[Horodatage]],1)*24)</f>
        <v>15</v>
      </c>
      <c r="E1593">
        <f>SUM(B$2:B1593)</f>
        <v>14</v>
      </c>
    </row>
    <row r="1594" spans="1:5" x14ac:dyDescent="0.35">
      <c r="A1594" s="7">
        <v>41012.628472222219</v>
      </c>
      <c r="B1594" s="3">
        <v>1</v>
      </c>
      <c r="C1594" s="3">
        <f>WEEKDAY(Tableau2[[#This Row],[Horodatage]],2)</f>
        <v>5</v>
      </c>
      <c r="D1594" s="3">
        <f>INT(MOD(Tableau2[[#This Row],[Horodatage]],1)*24)</f>
        <v>15</v>
      </c>
      <c r="E1594">
        <f>SUM(B$2:B1594)</f>
        <v>15</v>
      </c>
    </row>
    <row r="1595" spans="1:5" x14ac:dyDescent="0.35">
      <c r="A1595" s="5">
        <v>41012.629166666666</v>
      </c>
      <c r="B1595" s="3">
        <v>-1</v>
      </c>
      <c r="C1595" s="3">
        <f>WEEKDAY(Tableau2[[#This Row],[Horodatage]],2)</f>
        <v>5</v>
      </c>
      <c r="D1595" s="3">
        <f>INT(MOD(Tableau2[[#This Row],[Horodatage]],1)*24)</f>
        <v>15</v>
      </c>
      <c r="E1595">
        <f>SUM(B$2:B1595)</f>
        <v>14</v>
      </c>
    </row>
    <row r="1596" spans="1:5" x14ac:dyDescent="0.35">
      <c r="A1596" s="7">
        <v>41012.642361111109</v>
      </c>
      <c r="B1596" s="3">
        <v>1</v>
      </c>
      <c r="C1596" s="3">
        <f>WEEKDAY(Tableau2[[#This Row],[Horodatage]],2)</f>
        <v>5</v>
      </c>
      <c r="D1596" s="3">
        <f>INT(MOD(Tableau2[[#This Row],[Horodatage]],1)*24)</f>
        <v>15</v>
      </c>
      <c r="E1596">
        <f>SUM(B$2:B1596)</f>
        <v>15</v>
      </c>
    </row>
    <row r="1597" spans="1:5" x14ac:dyDescent="0.35">
      <c r="A1597" s="5">
        <v>41012.644444444442</v>
      </c>
      <c r="B1597" s="3">
        <v>-1</v>
      </c>
      <c r="C1597" s="3">
        <f>WEEKDAY(Tableau2[[#This Row],[Horodatage]],2)</f>
        <v>5</v>
      </c>
      <c r="D1597" s="3">
        <f>INT(MOD(Tableau2[[#This Row],[Horodatage]],1)*24)</f>
        <v>15</v>
      </c>
      <c r="E1597">
        <f>SUM(B$2:B1597)</f>
        <v>14</v>
      </c>
    </row>
    <row r="1598" spans="1:5" x14ac:dyDescent="0.35">
      <c r="A1598" s="7">
        <v>41012.651388888888</v>
      </c>
      <c r="B1598" s="3">
        <v>1</v>
      </c>
      <c r="C1598" s="3">
        <f>WEEKDAY(Tableau2[[#This Row],[Horodatage]],2)</f>
        <v>5</v>
      </c>
      <c r="D1598" s="3">
        <f>INT(MOD(Tableau2[[#This Row],[Horodatage]],1)*24)</f>
        <v>15</v>
      </c>
      <c r="E1598">
        <f>SUM(B$2:B1598)</f>
        <v>15</v>
      </c>
    </row>
    <row r="1599" spans="1:5" x14ac:dyDescent="0.35">
      <c r="A1599" s="7">
        <v>41012.655555555553</v>
      </c>
      <c r="B1599" s="3">
        <v>1</v>
      </c>
      <c r="C1599" s="3">
        <f>WEEKDAY(Tableau2[[#This Row],[Horodatage]],2)</f>
        <v>5</v>
      </c>
      <c r="D1599" s="3">
        <f>INT(MOD(Tableau2[[#This Row],[Horodatage]],1)*24)</f>
        <v>15</v>
      </c>
      <c r="E1599">
        <f>SUM(B$2:B1599)</f>
        <v>16</v>
      </c>
    </row>
    <row r="1600" spans="1:5" x14ac:dyDescent="0.35">
      <c r="A1600" s="5">
        <v>41012.655555555553</v>
      </c>
      <c r="B1600" s="3">
        <v>-1</v>
      </c>
      <c r="C1600" s="3">
        <f>WEEKDAY(Tableau2[[#This Row],[Horodatage]],2)</f>
        <v>5</v>
      </c>
      <c r="D1600" s="3">
        <f>INT(MOD(Tableau2[[#This Row],[Horodatage]],1)*24)</f>
        <v>15</v>
      </c>
      <c r="E1600">
        <f>SUM(B$2:B1600)</f>
        <v>15</v>
      </c>
    </row>
    <row r="1601" spans="1:5" x14ac:dyDescent="0.35">
      <c r="A1601" s="5">
        <v>41012.65625</v>
      </c>
      <c r="B1601" s="3">
        <v>-1</v>
      </c>
      <c r="C1601" s="3">
        <f>WEEKDAY(Tableau2[[#This Row],[Horodatage]],2)</f>
        <v>5</v>
      </c>
      <c r="D1601" s="3">
        <f>INT(MOD(Tableau2[[#This Row],[Horodatage]],1)*24)</f>
        <v>15</v>
      </c>
      <c r="E1601">
        <f>SUM(B$2:B1601)</f>
        <v>14</v>
      </c>
    </row>
    <row r="1602" spans="1:5" x14ac:dyDescent="0.35">
      <c r="A1602" s="5">
        <v>41012.657638888886</v>
      </c>
      <c r="B1602" s="3">
        <v>-1</v>
      </c>
      <c r="C1602" s="3">
        <f>WEEKDAY(Tableau2[[#This Row],[Horodatage]],2)</f>
        <v>5</v>
      </c>
      <c r="D1602" s="3">
        <f>INT(MOD(Tableau2[[#This Row],[Horodatage]],1)*24)</f>
        <v>15</v>
      </c>
      <c r="E1602">
        <f>SUM(B$2:B1602)</f>
        <v>13</v>
      </c>
    </row>
    <row r="1603" spans="1:5" x14ac:dyDescent="0.35">
      <c r="A1603" s="7">
        <v>41012.65902777778</v>
      </c>
      <c r="B1603" s="3">
        <v>1</v>
      </c>
      <c r="C1603" s="3">
        <f>WEEKDAY(Tableau2[[#This Row],[Horodatage]],2)</f>
        <v>5</v>
      </c>
      <c r="D1603" s="3">
        <f>INT(MOD(Tableau2[[#This Row],[Horodatage]],1)*24)</f>
        <v>15</v>
      </c>
      <c r="E1603">
        <f>SUM(B$2:B1603)</f>
        <v>14</v>
      </c>
    </row>
    <row r="1604" spans="1:5" x14ac:dyDescent="0.35">
      <c r="A1604" s="5">
        <v>41012.670138888891</v>
      </c>
      <c r="B1604" s="3">
        <v>-1</v>
      </c>
      <c r="C1604" s="3">
        <f>WEEKDAY(Tableau2[[#This Row],[Horodatage]],2)</f>
        <v>5</v>
      </c>
      <c r="D1604" s="3">
        <f>INT(MOD(Tableau2[[#This Row],[Horodatage]],1)*24)</f>
        <v>16</v>
      </c>
      <c r="E1604">
        <f>SUM(B$2:B1604)</f>
        <v>13</v>
      </c>
    </row>
    <row r="1605" spans="1:5" x14ac:dyDescent="0.35">
      <c r="A1605" s="5">
        <v>41012.671527777777</v>
      </c>
      <c r="B1605" s="3">
        <v>-1</v>
      </c>
      <c r="C1605" s="3">
        <f>WEEKDAY(Tableau2[[#This Row],[Horodatage]],2)</f>
        <v>5</v>
      </c>
      <c r="D1605" s="3">
        <f>INT(MOD(Tableau2[[#This Row],[Horodatage]],1)*24)</f>
        <v>16</v>
      </c>
      <c r="E1605">
        <f>SUM(B$2:B1605)</f>
        <v>12</v>
      </c>
    </row>
    <row r="1606" spans="1:5" x14ac:dyDescent="0.35">
      <c r="A1606" s="7">
        <v>41012.675000000003</v>
      </c>
      <c r="B1606" s="3">
        <v>1</v>
      </c>
      <c r="C1606" s="3">
        <f>WEEKDAY(Tableau2[[#This Row],[Horodatage]],2)</f>
        <v>5</v>
      </c>
      <c r="D1606" s="3">
        <f>INT(MOD(Tableau2[[#This Row],[Horodatage]],1)*24)</f>
        <v>16</v>
      </c>
      <c r="E1606">
        <f>SUM(B$2:B1606)</f>
        <v>13</v>
      </c>
    </row>
    <row r="1607" spans="1:5" x14ac:dyDescent="0.35">
      <c r="A1607" s="5">
        <v>41012.677083333336</v>
      </c>
      <c r="B1607" s="3">
        <v>-1</v>
      </c>
      <c r="C1607" s="3">
        <f>WEEKDAY(Tableau2[[#This Row],[Horodatage]],2)</f>
        <v>5</v>
      </c>
      <c r="D1607" s="3">
        <f>INT(MOD(Tableau2[[#This Row],[Horodatage]],1)*24)</f>
        <v>16</v>
      </c>
      <c r="E1607">
        <f>SUM(B$2:B1607)</f>
        <v>12</v>
      </c>
    </row>
    <row r="1608" spans="1:5" x14ac:dyDescent="0.35">
      <c r="A1608" s="5">
        <v>41012.683333333334</v>
      </c>
      <c r="B1608" s="3">
        <v>-1</v>
      </c>
      <c r="C1608" s="3">
        <f>WEEKDAY(Tableau2[[#This Row],[Horodatage]],2)</f>
        <v>5</v>
      </c>
      <c r="D1608" s="3">
        <f>INT(MOD(Tableau2[[#This Row],[Horodatage]],1)*24)</f>
        <v>16</v>
      </c>
      <c r="E1608">
        <f>SUM(B$2:B1608)</f>
        <v>11</v>
      </c>
    </row>
    <row r="1609" spans="1:5" x14ac:dyDescent="0.35">
      <c r="A1609" s="7">
        <v>41012.685416666667</v>
      </c>
      <c r="B1609" s="3">
        <v>1</v>
      </c>
      <c r="C1609" s="3">
        <f>WEEKDAY(Tableau2[[#This Row],[Horodatage]],2)</f>
        <v>5</v>
      </c>
      <c r="D1609" s="3">
        <f>INT(MOD(Tableau2[[#This Row],[Horodatage]],1)*24)</f>
        <v>16</v>
      </c>
      <c r="E1609">
        <f>SUM(B$2:B1609)</f>
        <v>12</v>
      </c>
    </row>
    <row r="1610" spans="1:5" x14ac:dyDescent="0.35">
      <c r="A1610" s="5">
        <v>41012.688194444447</v>
      </c>
      <c r="B1610" s="3">
        <v>-1</v>
      </c>
      <c r="C1610" s="3">
        <f>WEEKDAY(Tableau2[[#This Row],[Horodatage]],2)</f>
        <v>5</v>
      </c>
      <c r="D1610" s="3">
        <f>INT(MOD(Tableau2[[#This Row],[Horodatage]],1)*24)</f>
        <v>16</v>
      </c>
      <c r="E1610">
        <f>SUM(B$2:B1610)</f>
        <v>11</v>
      </c>
    </row>
    <row r="1611" spans="1:5" x14ac:dyDescent="0.35">
      <c r="A1611" s="5">
        <v>41012.688194444447</v>
      </c>
      <c r="B1611" s="3">
        <v>-1</v>
      </c>
      <c r="C1611" s="3">
        <f>WEEKDAY(Tableau2[[#This Row],[Horodatage]],2)</f>
        <v>5</v>
      </c>
      <c r="D1611" s="3">
        <f>INT(MOD(Tableau2[[#This Row],[Horodatage]],1)*24)</f>
        <v>16</v>
      </c>
      <c r="E1611">
        <f>SUM(B$2:B1611)</f>
        <v>10</v>
      </c>
    </row>
    <row r="1612" spans="1:5" x14ac:dyDescent="0.35">
      <c r="A1612" s="5">
        <v>41012.688888888886</v>
      </c>
      <c r="B1612" s="3">
        <v>-1</v>
      </c>
      <c r="C1612" s="3">
        <f>WEEKDAY(Tableau2[[#This Row],[Horodatage]],2)</f>
        <v>5</v>
      </c>
      <c r="D1612" s="3">
        <f>INT(MOD(Tableau2[[#This Row],[Horodatage]],1)*24)</f>
        <v>16</v>
      </c>
      <c r="E1612">
        <f>SUM(B$2:B1612)</f>
        <v>9</v>
      </c>
    </row>
    <row r="1613" spans="1:5" x14ac:dyDescent="0.35">
      <c r="A1613" s="5">
        <v>41012.691666666666</v>
      </c>
      <c r="B1613" s="3">
        <v>-1</v>
      </c>
      <c r="C1613" s="3">
        <f>WEEKDAY(Tableau2[[#This Row],[Horodatage]],2)</f>
        <v>5</v>
      </c>
      <c r="D1613" s="3">
        <f>INT(MOD(Tableau2[[#This Row],[Horodatage]],1)*24)</f>
        <v>16</v>
      </c>
      <c r="E1613">
        <f>SUM(B$2:B1613)</f>
        <v>8</v>
      </c>
    </row>
    <row r="1614" spans="1:5" x14ac:dyDescent="0.35">
      <c r="A1614" s="7">
        <v>41012.70208333333</v>
      </c>
      <c r="B1614" s="3">
        <v>1</v>
      </c>
      <c r="C1614" s="3">
        <f>WEEKDAY(Tableau2[[#This Row],[Horodatage]],2)</f>
        <v>5</v>
      </c>
      <c r="D1614" s="3">
        <f>INT(MOD(Tableau2[[#This Row],[Horodatage]],1)*24)</f>
        <v>16</v>
      </c>
      <c r="E1614">
        <f>SUM(B$2:B1614)</f>
        <v>9</v>
      </c>
    </row>
    <row r="1615" spans="1:5" x14ac:dyDescent="0.35">
      <c r="A1615" s="5">
        <v>41012.70416666667</v>
      </c>
      <c r="B1615" s="3">
        <v>-1</v>
      </c>
      <c r="C1615" s="3">
        <f>WEEKDAY(Tableau2[[#This Row],[Horodatage]],2)</f>
        <v>5</v>
      </c>
      <c r="D1615" s="3">
        <f>INT(MOD(Tableau2[[#This Row],[Horodatage]],1)*24)</f>
        <v>16</v>
      </c>
      <c r="E1615">
        <f>SUM(B$2:B1615)</f>
        <v>8</v>
      </c>
    </row>
    <row r="1616" spans="1:5" x14ac:dyDescent="0.35">
      <c r="A1616" s="5">
        <v>41012.71875</v>
      </c>
      <c r="B1616" s="3">
        <v>-1</v>
      </c>
      <c r="C1616" s="3">
        <f>WEEKDAY(Tableau2[[#This Row],[Horodatage]],2)</f>
        <v>5</v>
      </c>
      <c r="D1616" s="3">
        <f>INT(MOD(Tableau2[[#This Row],[Horodatage]],1)*24)</f>
        <v>17</v>
      </c>
      <c r="E1616">
        <f>SUM(B$2:B1616)</f>
        <v>7</v>
      </c>
    </row>
    <row r="1617" spans="1:5" x14ac:dyDescent="0.35">
      <c r="A1617" s="5">
        <v>41012.72152777778</v>
      </c>
      <c r="B1617" s="3">
        <v>-1</v>
      </c>
      <c r="C1617" s="3">
        <f>WEEKDAY(Tableau2[[#This Row],[Horodatage]],2)</f>
        <v>5</v>
      </c>
      <c r="D1617" s="3">
        <f>INT(MOD(Tableau2[[#This Row],[Horodatage]],1)*24)</f>
        <v>17</v>
      </c>
      <c r="E1617">
        <f>SUM(B$2:B1617)</f>
        <v>6</v>
      </c>
    </row>
    <row r="1618" spans="1:5" x14ac:dyDescent="0.35">
      <c r="A1618" s="5">
        <v>41012.723611111112</v>
      </c>
      <c r="B1618" s="3">
        <v>-1</v>
      </c>
      <c r="C1618" s="3">
        <f>WEEKDAY(Tableau2[[#This Row],[Horodatage]],2)</f>
        <v>5</v>
      </c>
      <c r="D1618" s="3">
        <f>INT(MOD(Tableau2[[#This Row],[Horodatage]],1)*24)</f>
        <v>17</v>
      </c>
      <c r="E1618">
        <f>SUM(B$2:B1618)</f>
        <v>5</v>
      </c>
    </row>
    <row r="1619" spans="1:5" x14ac:dyDescent="0.35">
      <c r="A1619" s="5">
        <v>41012.724305555559</v>
      </c>
      <c r="B1619" s="3">
        <v>-1</v>
      </c>
      <c r="C1619" s="3">
        <f>WEEKDAY(Tableau2[[#This Row],[Horodatage]],2)</f>
        <v>5</v>
      </c>
      <c r="D1619" s="3">
        <f>INT(MOD(Tableau2[[#This Row],[Horodatage]],1)*24)</f>
        <v>17</v>
      </c>
      <c r="E1619">
        <f>SUM(B$2:B1619)</f>
        <v>4</v>
      </c>
    </row>
    <row r="1620" spans="1:5" x14ac:dyDescent="0.35">
      <c r="A1620" s="5">
        <v>41012.73333333333</v>
      </c>
      <c r="B1620" s="3">
        <v>-1</v>
      </c>
      <c r="C1620" s="3">
        <f>WEEKDAY(Tableau2[[#This Row],[Horodatage]],2)</f>
        <v>5</v>
      </c>
      <c r="D1620" s="3">
        <f>INT(MOD(Tableau2[[#This Row],[Horodatage]],1)*24)</f>
        <v>17</v>
      </c>
      <c r="E1620">
        <f>SUM(B$2:B1620)</f>
        <v>3</v>
      </c>
    </row>
    <row r="1621" spans="1:5" x14ac:dyDescent="0.35">
      <c r="A1621" s="7">
        <v>41012.738888888889</v>
      </c>
      <c r="B1621" s="3">
        <v>1</v>
      </c>
      <c r="C1621" s="3">
        <f>WEEKDAY(Tableau2[[#This Row],[Horodatage]],2)</f>
        <v>5</v>
      </c>
      <c r="D1621" s="3">
        <f>INT(MOD(Tableau2[[#This Row],[Horodatage]],1)*24)</f>
        <v>17</v>
      </c>
      <c r="E1621">
        <f>SUM(B$2:B1621)</f>
        <v>4</v>
      </c>
    </row>
    <row r="1622" spans="1:5" x14ac:dyDescent="0.35">
      <c r="A1622" s="7">
        <v>41012.763194444444</v>
      </c>
      <c r="B1622" s="3">
        <v>1</v>
      </c>
      <c r="C1622" s="3">
        <f>WEEKDAY(Tableau2[[#This Row],[Horodatage]],2)</f>
        <v>5</v>
      </c>
      <c r="D1622" s="3">
        <f>INT(MOD(Tableau2[[#This Row],[Horodatage]],1)*24)</f>
        <v>18</v>
      </c>
      <c r="E1622">
        <f>SUM(B$2:B1622)</f>
        <v>5</v>
      </c>
    </row>
    <row r="1623" spans="1:5" x14ac:dyDescent="0.35">
      <c r="A1623" s="7">
        <v>41012.774305555555</v>
      </c>
      <c r="B1623" s="3">
        <v>1</v>
      </c>
      <c r="C1623" s="3">
        <f>WEEKDAY(Tableau2[[#This Row],[Horodatage]],2)</f>
        <v>5</v>
      </c>
      <c r="D1623" s="3">
        <f>INT(MOD(Tableau2[[#This Row],[Horodatage]],1)*24)</f>
        <v>18</v>
      </c>
      <c r="E1623">
        <f>SUM(B$2:B1623)</f>
        <v>6</v>
      </c>
    </row>
    <row r="1624" spans="1:5" x14ac:dyDescent="0.35">
      <c r="A1624" s="7">
        <v>41012.78125</v>
      </c>
      <c r="B1624" s="3">
        <v>1</v>
      </c>
      <c r="C1624" s="3">
        <f>WEEKDAY(Tableau2[[#This Row],[Horodatage]],2)</f>
        <v>5</v>
      </c>
      <c r="D1624" s="3">
        <f>INT(MOD(Tableau2[[#This Row],[Horodatage]],1)*24)</f>
        <v>18</v>
      </c>
      <c r="E1624">
        <f>SUM(B$2:B1624)</f>
        <v>7</v>
      </c>
    </row>
    <row r="1625" spans="1:5" x14ac:dyDescent="0.35">
      <c r="A1625" s="7">
        <v>41012.793055555558</v>
      </c>
      <c r="B1625" s="3">
        <v>1</v>
      </c>
      <c r="C1625" s="3">
        <f>WEEKDAY(Tableau2[[#This Row],[Horodatage]],2)</f>
        <v>5</v>
      </c>
      <c r="D1625" s="3">
        <f>INT(MOD(Tableau2[[#This Row],[Horodatage]],1)*24)</f>
        <v>19</v>
      </c>
      <c r="E1625">
        <f>SUM(B$2:B1625)</f>
        <v>8</v>
      </c>
    </row>
    <row r="1626" spans="1:5" x14ac:dyDescent="0.35">
      <c r="A1626" s="7">
        <v>41012.795138888891</v>
      </c>
      <c r="B1626" s="3">
        <v>1</v>
      </c>
      <c r="C1626" s="3">
        <f>WEEKDAY(Tableau2[[#This Row],[Horodatage]],2)</f>
        <v>5</v>
      </c>
      <c r="D1626" s="3">
        <f>INT(MOD(Tableau2[[#This Row],[Horodatage]],1)*24)</f>
        <v>19</v>
      </c>
      <c r="E1626">
        <f>SUM(B$2:B1626)</f>
        <v>9</v>
      </c>
    </row>
    <row r="1627" spans="1:5" x14ac:dyDescent="0.35">
      <c r="A1627" s="5">
        <v>41012.800694444442</v>
      </c>
      <c r="B1627" s="3">
        <v>-1</v>
      </c>
      <c r="C1627" s="3">
        <f>WEEKDAY(Tableau2[[#This Row],[Horodatage]],2)</f>
        <v>5</v>
      </c>
      <c r="D1627" s="3">
        <f>INT(MOD(Tableau2[[#This Row],[Horodatage]],1)*24)</f>
        <v>19</v>
      </c>
      <c r="E1627">
        <f>SUM(B$2:B1627)</f>
        <v>8</v>
      </c>
    </row>
    <row r="1628" spans="1:5" x14ac:dyDescent="0.35">
      <c r="A1628" s="7">
        <v>41012.806250000001</v>
      </c>
      <c r="B1628" s="3">
        <v>1</v>
      </c>
      <c r="C1628" s="3">
        <f>WEEKDAY(Tableau2[[#This Row],[Horodatage]],2)</f>
        <v>5</v>
      </c>
      <c r="D1628" s="3">
        <f>INT(MOD(Tableau2[[#This Row],[Horodatage]],1)*24)</f>
        <v>19</v>
      </c>
      <c r="E1628">
        <f>SUM(B$2:B1628)</f>
        <v>9</v>
      </c>
    </row>
    <row r="1629" spans="1:5" x14ac:dyDescent="0.35">
      <c r="A1629" s="7">
        <v>41012.815972222219</v>
      </c>
      <c r="B1629" s="3">
        <v>1</v>
      </c>
      <c r="C1629" s="3">
        <f>WEEKDAY(Tableau2[[#This Row],[Horodatage]],2)</f>
        <v>5</v>
      </c>
      <c r="D1629" s="3">
        <f>INT(MOD(Tableau2[[#This Row],[Horodatage]],1)*24)</f>
        <v>19</v>
      </c>
      <c r="E1629">
        <f>SUM(B$2:B1629)</f>
        <v>10</v>
      </c>
    </row>
    <row r="1630" spans="1:5" x14ac:dyDescent="0.35">
      <c r="A1630" s="7">
        <v>41012.820833333331</v>
      </c>
      <c r="B1630" s="3">
        <v>1</v>
      </c>
      <c r="C1630" s="3">
        <f>WEEKDAY(Tableau2[[#This Row],[Horodatage]],2)</f>
        <v>5</v>
      </c>
      <c r="D1630" s="3">
        <f>INT(MOD(Tableau2[[#This Row],[Horodatage]],1)*24)</f>
        <v>19</v>
      </c>
      <c r="E1630">
        <f>SUM(B$2:B1630)</f>
        <v>11</v>
      </c>
    </row>
    <row r="1631" spans="1:5" x14ac:dyDescent="0.35">
      <c r="A1631" s="7">
        <v>41012.82708333333</v>
      </c>
      <c r="B1631" s="3">
        <v>1</v>
      </c>
      <c r="C1631" s="3">
        <f>WEEKDAY(Tableau2[[#This Row],[Horodatage]],2)</f>
        <v>5</v>
      </c>
      <c r="D1631" s="3">
        <f>INT(MOD(Tableau2[[#This Row],[Horodatage]],1)*24)</f>
        <v>19</v>
      </c>
      <c r="E1631">
        <f>SUM(B$2:B1631)</f>
        <v>12</v>
      </c>
    </row>
    <row r="1632" spans="1:5" x14ac:dyDescent="0.35">
      <c r="A1632" s="5">
        <v>41012.82708333333</v>
      </c>
      <c r="B1632" s="3">
        <v>-1</v>
      </c>
      <c r="C1632" s="3">
        <f>WEEKDAY(Tableau2[[#This Row],[Horodatage]],2)</f>
        <v>5</v>
      </c>
      <c r="D1632" s="3">
        <f>INT(MOD(Tableau2[[#This Row],[Horodatage]],1)*24)</f>
        <v>19</v>
      </c>
      <c r="E1632">
        <f>SUM(B$2:B1632)</f>
        <v>11</v>
      </c>
    </row>
    <row r="1633" spans="1:5" x14ac:dyDescent="0.35">
      <c r="A1633" s="5">
        <v>41012.827777777777</v>
      </c>
      <c r="B1633" s="3">
        <v>-1</v>
      </c>
      <c r="C1633" s="3">
        <f>WEEKDAY(Tableau2[[#This Row],[Horodatage]],2)</f>
        <v>5</v>
      </c>
      <c r="D1633" s="3">
        <f>INT(MOD(Tableau2[[#This Row],[Horodatage]],1)*24)</f>
        <v>19</v>
      </c>
      <c r="E1633">
        <f>SUM(B$2:B1633)</f>
        <v>10</v>
      </c>
    </row>
    <row r="1634" spans="1:5" x14ac:dyDescent="0.35">
      <c r="A1634" s="5">
        <v>41012.82916666667</v>
      </c>
      <c r="B1634" s="3">
        <v>-1</v>
      </c>
      <c r="C1634" s="3">
        <f>WEEKDAY(Tableau2[[#This Row],[Horodatage]],2)</f>
        <v>5</v>
      </c>
      <c r="D1634" s="3">
        <f>INT(MOD(Tableau2[[#This Row],[Horodatage]],1)*24)</f>
        <v>19</v>
      </c>
      <c r="E1634">
        <f>SUM(B$2:B1634)</f>
        <v>9</v>
      </c>
    </row>
    <row r="1635" spans="1:5" x14ac:dyDescent="0.35">
      <c r="A1635" s="7">
        <v>41012.830555555556</v>
      </c>
      <c r="B1635" s="3">
        <v>1</v>
      </c>
      <c r="C1635" s="3">
        <f>WEEKDAY(Tableau2[[#This Row],[Horodatage]],2)</f>
        <v>5</v>
      </c>
      <c r="D1635" s="3">
        <f>INT(MOD(Tableau2[[#This Row],[Horodatage]],1)*24)</f>
        <v>19</v>
      </c>
      <c r="E1635">
        <f>SUM(B$2:B1635)</f>
        <v>10</v>
      </c>
    </row>
    <row r="1636" spans="1:5" x14ac:dyDescent="0.35">
      <c r="A1636" s="5">
        <v>41012.843055555553</v>
      </c>
      <c r="B1636" s="3">
        <v>-1</v>
      </c>
      <c r="C1636" s="3">
        <f>WEEKDAY(Tableau2[[#This Row],[Horodatage]],2)</f>
        <v>5</v>
      </c>
      <c r="D1636" s="3">
        <f>INT(MOD(Tableau2[[#This Row],[Horodatage]],1)*24)</f>
        <v>20</v>
      </c>
      <c r="E1636">
        <f>SUM(B$2:B1636)</f>
        <v>9</v>
      </c>
    </row>
    <row r="1637" spans="1:5" x14ac:dyDescent="0.35">
      <c r="A1637" s="5">
        <v>41012.843055555553</v>
      </c>
      <c r="B1637" s="3">
        <v>-1</v>
      </c>
      <c r="C1637" s="3">
        <f>WEEKDAY(Tableau2[[#This Row],[Horodatage]],2)</f>
        <v>5</v>
      </c>
      <c r="D1637" s="3">
        <f>INT(MOD(Tableau2[[#This Row],[Horodatage]],1)*24)</f>
        <v>20</v>
      </c>
      <c r="E1637">
        <f>SUM(B$2:B1637)</f>
        <v>8</v>
      </c>
    </row>
    <row r="1638" spans="1:5" x14ac:dyDescent="0.35">
      <c r="A1638" s="5">
        <v>41012.847222222219</v>
      </c>
      <c r="B1638" s="3">
        <v>-1</v>
      </c>
      <c r="C1638" s="3">
        <f>WEEKDAY(Tableau2[[#This Row],[Horodatage]],2)</f>
        <v>5</v>
      </c>
      <c r="D1638" s="3">
        <f>INT(MOD(Tableau2[[#This Row],[Horodatage]],1)*24)</f>
        <v>20</v>
      </c>
      <c r="E1638">
        <f>SUM(B$2:B1638)</f>
        <v>7</v>
      </c>
    </row>
    <row r="1639" spans="1:5" x14ac:dyDescent="0.35">
      <c r="A1639" s="7">
        <v>41012.848611111112</v>
      </c>
      <c r="B1639" s="3">
        <v>1</v>
      </c>
      <c r="C1639" s="3">
        <f>WEEKDAY(Tableau2[[#This Row],[Horodatage]],2)</f>
        <v>5</v>
      </c>
      <c r="D1639" s="3">
        <f>INT(MOD(Tableau2[[#This Row],[Horodatage]],1)*24)</f>
        <v>20</v>
      </c>
      <c r="E1639">
        <f>SUM(B$2:B1639)</f>
        <v>8</v>
      </c>
    </row>
    <row r="1640" spans="1:5" x14ac:dyDescent="0.35">
      <c r="A1640" s="5">
        <v>41012.852777777778</v>
      </c>
      <c r="B1640" s="3">
        <v>-1</v>
      </c>
      <c r="C1640" s="3">
        <f>WEEKDAY(Tableau2[[#This Row],[Horodatage]],2)</f>
        <v>5</v>
      </c>
      <c r="D1640" s="3">
        <f>INT(MOD(Tableau2[[#This Row],[Horodatage]],1)*24)</f>
        <v>20</v>
      </c>
      <c r="E1640">
        <f>SUM(B$2:B1640)</f>
        <v>7</v>
      </c>
    </row>
    <row r="1641" spans="1:5" x14ac:dyDescent="0.35">
      <c r="A1641" s="7">
        <v>41012.853472222225</v>
      </c>
      <c r="B1641" s="3">
        <v>1</v>
      </c>
      <c r="C1641" s="3">
        <f>WEEKDAY(Tableau2[[#This Row],[Horodatage]],2)</f>
        <v>5</v>
      </c>
      <c r="D1641" s="3">
        <f>INT(MOD(Tableau2[[#This Row],[Horodatage]],1)*24)</f>
        <v>20</v>
      </c>
      <c r="E1641">
        <f>SUM(B$2:B1641)</f>
        <v>8</v>
      </c>
    </row>
    <row r="1642" spans="1:5" x14ac:dyDescent="0.35">
      <c r="A1642" s="7">
        <v>41012.85833333333</v>
      </c>
      <c r="B1642" s="3">
        <v>1</v>
      </c>
      <c r="C1642" s="3">
        <f>WEEKDAY(Tableau2[[#This Row],[Horodatage]],2)</f>
        <v>5</v>
      </c>
      <c r="D1642" s="3">
        <f>INT(MOD(Tableau2[[#This Row],[Horodatage]],1)*24)</f>
        <v>20</v>
      </c>
      <c r="E1642">
        <f>SUM(B$2:B1642)</f>
        <v>9</v>
      </c>
    </row>
    <row r="1643" spans="1:5" x14ac:dyDescent="0.35">
      <c r="A1643" s="7">
        <v>41012.85833333333</v>
      </c>
      <c r="B1643" s="3">
        <v>1</v>
      </c>
      <c r="C1643" s="3">
        <f>WEEKDAY(Tableau2[[#This Row],[Horodatage]],2)</f>
        <v>5</v>
      </c>
      <c r="D1643" s="3">
        <f>INT(MOD(Tableau2[[#This Row],[Horodatage]],1)*24)</f>
        <v>20</v>
      </c>
      <c r="E1643">
        <f>SUM(B$2:B1643)</f>
        <v>10</v>
      </c>
    </row>
    <row r="1644" spans="1:5" x14ac:dyDescent="0.35">
      <c r="A1644" s="7">
        <v>41012.866666666669</v>
      </c>
      <c r="B1644" s="3">
        <v>1</v>
      </c>
      <c r="C1644" s="3">
        <f>WEEKDAY(Tableau2[[#This Row],[Horodatage]],2)</f>
        <v>5</v>
      </c>
      <c r="D1644" s="3">
        <f>INT(MOD(Tableau2[[#This Row],[Horodatage]],1)*24)</f>
        <v>20</v>
      </c>
      <c r="E1644">
        <f>SUM(B$2:B1644)</f>
        <v>11</v>
      </c>
    </row>
    <row r="1645" spans="1:5" x14ac:dyDescent="0.35">
      <c r="A1645" s="7">
        <v>41012.870138888888</v>
      </c>
      <c r="B1645" s="3">
        <v>1</v>
      </c>
      <c r="C1645" s="3">
        <f>WEEKDAY(Tableau2[[#This Row],[Horodatage]],2)</f>
        <v>5</v>
      </c>
      <c r="D1645" s="3">
        <f>INT(MOD(Tableau2[[#This Row],[Horodatage]],1)*24)</f>
        <v>20</v>
      </c>
      <c r="E1645">
        <f>SUM(B$2:B1645)</f>
        <v>12</v>
      </c>
    </row>
    <row r="1646" spans="1:5" x14ac:dyDescent="0.35">
      <c r="A1646" s="7">
        <v>41012.876388888886</v>
      </c>
      <c r="B1646" s="3">
        <v>1</v>
      </c>
      <c r="C1646" s="3">
        <f>WEEKDAY(Tableau2[[#This Row],[Horodatage]],2)</f>
        <v>5</v>
      </c>
      <c r="D1646" s="3">
        <f>INT(MOD(Tableau2[[#This Row],[Horodatage]],1)*24)</f>
        <v>21</v>
      </c>
      <c r="E1646">
        <f>SUM(B$2:B1646)</f>
        <v>13</v>
      </c>
    </row>
    <row r="1647" spans="1:5" x14ac:dyDescent="0.35">
      <c r="A1647" s="5">
        <v>41012.878472222219</v>
      </c>
      <c r="B1647" s="3">
        <v>-1</v>
      </c>
      <c r="C1647" s="3">
        <f>WEEKDAY(Tableau2[[#This Row],[Horodatage]],2)</f>
        <v>5</v>
      </c>
      <c r="D1647" s="3">
        <f>INT(MOD(Tableau2[[#This Row],[Horodatage]],1)*24)</f>
        <v>21</v>
      </c>
      <c r="E1647">
        <f>SUM(B$2:B1647)</f>
        <v>12</v>
      </c>
    </row>
    <row r="1648" spans="1:5" x14ac:dyDescent="0.35">
      <c r="A1648" s="7">
        <v>41012.882638888892</v>
      </c>
      <c r="B1648" s="3">
        <v>1</v>
      </c>
      <c r="C1648" s="3">
        <f>WEEKDAY(Tableau2[[#This Row],[Horodatage]],2)</f>
        <v>5</v>
      </c>
      <c r="D1648" s="3">
        <f>INT(MOD(Tableau2[[#This Row],[Horodatage]],1)*24)</f>
        <v>21</v>
      </c>
      <c r="E1648">
        <f>SUM(B$2:B1648)</f>
        <v>13</v>
      </c>
    </row>
    <row r="1649" spans="1:5" x14ac:dyDescent="0.35">
      <c r="A1649" s="5">
        <v>41012.886805555558</v>
      </c>
      <c r="B1649" s="3">
        <v>-1</v>
      </c>
      <c r="C1649" s="3">
        <f>WEEKDAY(Tableau2[[#This Row],[Horodatage]],2)</f>
        <v>5</v>
      </c>
      <c r="D1649" s="3">
        <f>INT(MOD(Tableau2[[#This Row],[Horodatage]],1)*24)</f>
        <v>21</v>
      </c>
      <c r="E1649">
        <f>SUM(B$2:B1649)</f>
        <v>12</v>
      </c>
    </row>
    <row r="1650" spans="1:5" x14ac:dyDescent="0.35">
      <c r="A1650" s="7">
        <v>41012.888888888891</v>
      </c>
      <c r="B1650" s="3">
        <v>1</v>
      </c>
      <c r="C1650" s="3">
        <f>WEEKDAY(Tableau2[[#This Row],[Horodatage]],2)</f>
        <v>5</v>
      </c>
      <c r="D1650" s="3">
        <f>INT(MOD(Tableau2[[#This Row],[Horodatage]],1)*24)</f>
        <v>21</v>
      </c>
      <c r="E1650">
        <f>SUM(B$2:B1650)</f>
        <v>13</v>
      </c>
    </row>
    <row r="1651" spans="1:5" x14ac:dyDescent="0.35">
      <c r="A1651" s="5">
        <v>41012.893055555556</v>
      </c>
      <c r="B1651" s="3">
        <v>-1</v>
      </c>
      <c r="C1651" s="3">
        <f>WEEKDAY(Tableau2[[#This Row],[Horodatage]],2)</f>
        <v>5</v>
      </c>
      <c r="D1651" s="3">
        <f>INT(MOD(Tableau2[[#This Row],[Horodatage]],1)*24)</f>
        <v>21</v>
      </c>
      <c r="E1651">
        <f>SUM(B$2:B1651)</f>
        <v>12</v>
      </c>
    </row>
    <row r="1652" spans="1:5" x14ac:dyDescent="0.35">
      <c r="A1652" s="7">
        <v>41012.893750000003</v>
      </c>
      <c r="B1652" s="3">
        <v>1</v>
      </c>
      <c r="C1652" s="3">
        <f>WEEKDAY(Tableau2[[#This Row],[Horodatage]],2)</f>
        <v>5</v>
      </c>
      <c r="D1652" s="3">
        <f>INT(MOD(Tableau2[[#This Row],[Horodatage]],1)*24)</f>
        <v>21</v>
      </c>
      <c r="E1652">
        <f>SUM(B$2:B1652)</f>
        <v>13</v>
      </c>
    </row>
    <row r="1653" spans="1:5" x14ac:dyDescent="0.35">
      <c r="A1653" s="7">
        <v>41012.895833333336</v>
      </c>
      <c r="B1653" s="3">
        <v>1</v>
      </c>
      <c r="C1653" s="3">
        <f>WEEKDAY(Tableau2[[#This Row],[Horodatage]],2)</f>
        <v>5</v>
      </c>
      <c r="D1653" s="3">
        <f>INT(MOD(Tableau2[[#This Row],[Horodatage]],1)*24)</f>
        <v>21</v>
      </c>
      <c r="E1653">
        <f>SUM(B$2:B1653)</f>
        <v>14</v>
      </c>
    </row>
    <row r="1654" spans="1:5" x14ac:dyDescent="0.35">
      <c r="A1654" s="7">
        <v>41012.900694444441</v>
      </c>
      <c r="B1654" s="3">
        <v>1</v>
      </c>
      <c r="C1654" s="3">
        <f>WEEKDAY(Tableau2[[#This Row],[Horodatage]],2)</f>
        <v>5</v>
      </c>
      <c r="D1654" s="3">
        <f>INT(MOD(Tableau2[[#This Row],[Horodatage]],1)*24)</f>
        <v>21</v>
      </c>
      <c r="E1654">
        <f>SUM(B$2:B1654)</f>
        <v>15</v>
      </c>
    </row>
    <row r="1655" spans="1:5" x14ac:dyDescent="0.35">
      <c r="A1655" s="7">
        <v>41012.908333333333</v>
      </c>
      <c r="B1655" s="3">
        <v>1</v>
      </c>
      <c r="C1655" s="3">
        <f>WEEKDAY(Tableau2[[#This Row],[Horodatage]],2)</f>
        <v>5</v>
      </c>
      <c r="D1655" s="3">
        <f>INT(MOD(Tableau2[[#This Row],[Horodatage]],1)*24)</f>
        <v>21</v>
      </c>
      <c r="E1655">
        <f>SUM(B$2:B1655)</f>
        <v>16</v>
      </c>
    </row>
    <row r="1656" spans="1:5" x14ac:dyDescent="0.35">
      <c r="A1656" s="5">
        <v>41012.90902777778</v>
      </c>
      <c r="B1656" s="3">
        <v>-1</v>
      </c>
      <c r="C1656" s="3">
        <f>WEEKDAY(Tableau2[[#This Row],[Horodatage]],2)</f>
        <v>5</v>
      </c>
      <c r="D1656" s="3">
        <f>INT(MOD(Tableau2[[#This Row],[Horodatage]],1)*24)</f>
        <v>21</v>
      </c>
      <c r="E1656">
        <f>SUM(B$2:B1656)</f>
        <v>15</v>
      </c>
    </row>
    <row r="1657" spans="1:5" x14ac:dyDescent="0.35">
      <c r="A1657" s="5">
        <v>41012.909722222219</v>
      </c>
      <c r="B1657" s="3">
        <v>-1</v>
      </c>
      <c r="C1657" s="3">
        <f>WEEKDAY(Tableau2[[#This Row],[Horodatage]],2)</f>
        <v>5</v>
      </c>
      <c r="D1657" s="3">
        <f>INT(MOD(Tableau2[[#This Row],[Horodatage]],1)*24)</f>
        <v>21</v>
      </c>
      <c r="E1657">
        <f>SUM(B$2:B1657)</f>
        <v>14</v>
      </c>
    </row>
    <row r="1658" spans="1:5" x14ac:dyDescent="0.35">
      <c r="A1658" s="7">
        <v>41012.912499999999</v>
      </c>
      <c r="B1658" s="3">
        <v>1</v>
      </c>
      <c r="C1658" s="3">
        <f>WEEKDAY(Tableau2[[#This Row],[Horodatage]],2)</f>
        <v>5</v>
      </c>
      <c r="D1658" s="3">
        <f>INT(MOD(Tableau2[[#This Row],[Horodatage]],1)*24)</f>
        <v>21</v>
      </c>
      <c r="E1658">
        <f>SUM(B$2:B1658)</f>
        <v>15</v>
      </c>
    </row>
    <row r="1659" spans="1:5" x14ac:dyDescent="0.35">
      <c r="A1659" s="5">
        <v>41012.915972222225</v>
      </c>
      <c r="B1659" s="3">
        <v>-1</v>
      </c>
      <c r="C1659" s="3">
        <f>WEEKDAY(Tableau2[[#This Row],[Horodatage]],2)</f>
        <v>5</v>
      </c>
      <c r="D1659" s="3">
        <f>INT(MOD(Tableau2[[#This Row],[Horodatage]],1)*24)</f>
        <v>21</v>
      </c>
      <c r="E1659">
        <f>SUM(B$2:B1659)</f>
        <v>14</v>
      </c>
    </row>
    <row r="1660" spans="1:5" x14ac:dyDescent="0.35">
      <c r="A1660" s="7">
        <v>41012.920138888891</v>
      </c>
      <c r="B1660" s="3">
        <v>1</v>
      </c>
      <c r="C1660" s="3">
        <f>WEEKDAY(Tableau2[[#This Row],[Horodatage]],2)</f>
        <v>5</v>
      </c>
      <c r="D1660" s="3">
        <f>INT(MOD(Tableau2[[#This Row],[Horodatage]],1)*24)</f>
        <v>22</v>
      </c>
      <c r="E1660">
        <f>SUM(B$2:B1660)</f>
        <v>15</v>
      </c>
    </row>
    <row r="1661" spans="1:5" x14ac:dyDescent="0.35">
      <c r="A1661" s="7">
        <v>41012.930555555555</v>
      </c>
      <c r="B1661" s="3">
        <v>1</v>
      </c>
      <c r="C1661" s="3">
        <f>WEEKDAY(Tableau2[[#This Row],[Horodatage]],2)</f>
        <v>5</v>
      </c>
      <c r="D1661" s="3">
        <f>INT(MOD(Tableau2[[#This Row],[Horodatage]],1)*24)</f>
        <v>22</v>
      </c>
      <c r="E1661">
        <f>SUM(B$2:B1661)</f>
        <v>16</v>
      </c>
    </row>
    <row r="1662" spans="1:5" x14ac:dyDescent="0.35">
      <c r="A1662" s="5">
        <v>41012.932638888888</v>
      </c>
      <c r="B1662" s="3">
        <v>-1</v>
      </c>
      <c r="C1662" s="3">
        <f>WEEKDAY(Tableau2[[#This Row],[Horodatage]],2)</f>
        <v>5</v>
      </c>
      <c r="D1662" s="3">
        <f>INT(MOD(Tableau2[[#This Row],[Horodatage]],1)*24)</f>
        <v>22</v>
      </c>
      <c r="E1662">
        <f>SUM(B$2:B1662)</f>
        <v>15</v>
      </c>
    </row>
    <row r="1663" spans="1:5" x14ac:dyDescent="0.35">
      <c r="A1663" s="7">
        <v>41012.936805555553</v>
      </c>
      <c r="B1663" s="3">
        <v>1</v>
      </c>
      <c r="C1663" s="3">
        <f>WEEKDAY(Tableau2[[#This Row],[Horodatage]],2)</f>
        <v>5</v>
      </c>
      <c r="D1663" s="3">
        <f>INT(MOD(Tableau2[[#This Row],[Horodatage]],1)*24)</f>
        <v>22</v>
      </c>
      <c r="E1663">
        <f>SUM(B$2:B1663)</f>
        <v>16</v>
      </c>
    </row>
    <row r="1664" spans="1:5" x14ac:dyDescent="0.35">
      <c r="A1664" s="5">
        <v>41012.936805555553</v>
      </c>
      <c r="B1664" s="3">
        <v>-1</v>
      </c>
      <c r="C1664" s="3">
        <f>WEEKDAY(Tableau2[[#This Row],[Horodatage]],2)</f>
        <v>5</v>
      </c>
      <c r="D1664" s="3">
        <f>INT(MOD(Tableau2[[#This Row],[Horodatage]],1)*24)</f>
        <v>22</v>
      </c>
      <c r="E1664">
        <f>SUM(B$2:B1664)</f>
        <v>15</v>
      </c>
    </row>
    <row r="1665" spans="1:5" x14ac:dyDescent="0.35">
      <c r="A1665" s="5">
        <v>41012.940972222219</v>
      </c>
      <c r="B1665" s="3">
        <v>-1</v>
      </c>
      <c r="C1665" s="3">
        <f>WEEKDAY(Tableau2[[#This Row],[Horodatage]],2)</f>
        <v>5</v>
      </c>
      <c r="D1665" s="3">
        <f>INT(MOD(Tableau2[[#This Row],[Horodatage]],1)*24)</f>
        <v>22</v>
      </c>
      <c r="E1665">
        <f>SUM(B$2:B1665)</f>
        <v>14</v>
      </c>
    </row>
    <row r="1666" spans="1:5" x14ac:dyDescent="0.35">
      <c r="A1666" s="7">
        <v>41012.941666666666</v>
      </c>
      <c r="B1666" s="3">
        <v>1</v>
      </c>
      <c r="C1666" s="3">
        <f>WEEKDAY(Tableau2[[#This Row],[Horodatage]],2)</f>
        <v>5</v>
      </c>
      <c r="D1666" s="3">
        <f>INT(MOD(Tableau2[[#This Row],[Horodatage]],1)*24)</f>
        <v>22</v>
      </c>
      <c r="E1666">
        <f>SUM(B$2:B1666)</f>
        <v>15</v>
      </c>
    </row>
    <row r="1667" spans="1:5" x14ac:dyDescent="0.35">
      <c r="A1667" s="5">
        <v>41012.942361111112</v>
      </c>
      <c r="B1667" s="3">
        <v>-1</v>
      </c>
      <c r="C1667" s="3">
        <f>WEEKDAY(Tableau2[[#This Row],[Horodatage]],2)</f>
        <v>5</v>
      </c>
      <c r="D1667" s="3">
        <f>INT(MOD(Tableau2[[#This Row],[Horodatage]],1)*24)</f>
        <v>22</v>
      </c>
      <c r="E1667">
        <f>SUM(B$2:B1667)</f>
        <v>14</v>
      </c>
    </row>
    <row r="1668" spans="1:5" x14ac:dyDescent="0.35">
      <c r="A1668" s="7">
        <v>41012.947222222225</v>
      </c>
      <c r="B1668" s="3">
        <v>1</v>
      </c>
      <c r="C1668" s="3">
        <f>WEEKDAY(Tableau2[[#This Row],[Horodatage]],2)</f>
        <v>5</v>
      </c>
      <c r="D1668" s="3">
        <f>INT(MOD(Tableau2[[#This Row],[Horodatage]],1)*24)</f>
        <v>22</v>
      </c>
      <c r="E1668">
        <f>SUM(B$2:B1668)</f>
        <v>15</v>
      </c>
    </row>
    <row r="1669" spans="1:5" x14ac:dyDescent="0.35">
      <c r="A1669" s="5">
        <v>41012.95416666667</v>
      </c>
      <c r="B1669" s="3">
        <v>-1</v>
      </c>
      <c r="C1669" s="3">
        <f>WEEKDAY(Tableau2[[#This Row],[Horodatage]],2)</f>
        <v>5</v>
      </c>
      <c r="D1669" s="3">
        <f>INT(MOD(Tableau2[[#This Row],[Horodatage]],1)*24)</f>
        <v>22</v>
      </c>
      <c r="E1669">
        <f>SUM(B$2:B1669)</f>
        <v>14</v>
      </c>
    </row>
    <row r="1670" spans="1:5" x14ac:dyDescent="0.35">
      <c r="A1670" s="7">
        <v>41012.954861111109</v>
      </c>
      <c r="B1670" s="3">
        <v>1</v>
      </c>
      <c r="C1670" s="3">
        <f>WEEKDAY(Tableau2[[#This Row],[Horodatage]],2)</f>
        <v>5</v>
      </c>
      <c r="D1670" s="3">
        <f>INT(MOD(Tableau2[[#This Row],[Horodatage]],1)*24)</f>
        <v>22</v>
      </c>
      <c r="E1670">
        <f>SUM(B$2:B1670)</f>
        <v>15</v>
      </c>
    </row>
    <row r="1671" spans="1:5" x14ac:dyDescent="0.35">
      <c r="A1671" s="5">
        <v>41012.954861111109</v>
      </c>
      <c r="B1671" s="3">
        <v>-1</v>
      </c>
      <c r="C1671" s="3">
        <f>WEEKDAY(Tableau2[[#This Row],[Horodatage]],2)</f>
        <v>5</v>
      </c>
      <c r="D1671" s="3">
        <f>INT(MOD(Tableau2[[#This Row],[Horodatage]],1)*24)</f>
        <v>22</v>
      </c>
      <c r="E1671">
        <f>SUM(B$2:B1671)</f>
        <v>14</v>
      </c>
    </row>
    <row r="1672" spans="1:5" x14ac:dyDescent="0.35">
      <c r="A1672" s="5">
        <v>41012.959027777775</v>
      </c>
      <c r="B1672" s="3">
        <v>-1</v>
      </c>
      <c r="C1672" s="3">
        <f>WEEKDAY(Tableau2[[#This Row],[Horodatage]],2)</f>
        <v>5</v>
      </c>
      <c r="D1672" s="3">
        <f>INT(MOD(Tableau2[[#This Row],[Horodatage]],1)*24)</f>
        <v>23</v>
      </c>
      <c r="E1672">
        <f>SUM(B$2:B1672)</f>
        <v>13</v>
      </c>
    </row>
    <row r="1673" spans="1:5" x14ac:dyDescent="0.35">
      <c r="A1673" s="7">
        <v>41012.968055555553</v>
      </c>
      <c r="B1673" s="3">
        <v>1</v>
      </c>
      <c r="C1673" s="3">
        <f>WEEKDAY(Tableau2[[#This Row],[Horodatage]],2)</f>
        <v>5</v>
      </c>
      <c r="D1673" s="3">
        <f>INT(MOD(Tableau2[[#This Row],[Horodatage]],1)*24)</f>
        <v>23</v>
      </c>
      <c r="E1673">
        <f>SUM(B$2:B1673)</f>
        <v>14</v>
      </c>
    </row>
    <row r="1674" spans="1:5" x14ac:dyDescent="0.35">
      <c r="A1674" s="7">
        <v>41012.968055555553</v>
      </c>
      <c r="B1674" s="3">
        <v>1</v>
      </c>
      <c r="C1674" s="3">
        <f>WEEKDAY(Tableau2[[#This Row],[Horodatage]],2)</f>
        <v>5</v>
      </c>
      <c r="D1674" s="3">
        <f>INT(MOD(Tableau2[[#This Row],[Horodatage]],1)*24)</f>
        <v>23</v>
      </c>
      <c r="E1674">
        <f>SUM(B$2:B1674)</f>
        <v>15</v>
      </c>
    </row>
    <row r="1675" spans="1:5" x14ac:dyDescent="0.35">
      <c r="A1675" s="7">
        <v>41012.970833333333</v>
      </c>
      <c r="B1675" s="3">
        <v>1</v>
      </c>
      <c r="C1675" s="3">
        <f>WEEKDAY(Tableau2[[#This Row],[Horodatage]],2)</f>
        <v>5</v>
      </c>
      <c r="D1675" s="3">
        <f>INT(MOD(Tableau2[[#This Row],[Horodatage]],1)*24)</f>
        <v>23</v>
      </c>
      <c r="E1675">
        <f>SUM(B$2:B1675)</f>
        <v>16</v>
      </c>
    </row>
    <row r="1676" spans="1:5" x14ac:dyDescent="0.35">
      <c r="A1676" s="5">
        <v>41012.970833333333</v>
      </c>
      <c r="B1676" s="3">
        <v>-1</v>
      </c>
      <c r="C1676" s="3">
        <f>WEEKDAY(Tableau2[[#This Row],[Horodatage]],2)</f>
        <v>5</v>
      </c>
      <c r="D1676" s="3">
        <f>INT(MOD(Tableau2[[#This Row],[Horodatage]],1)*24)</f>
        <v>23</v>
      </c>
      <c r="E1676">
        <f>SUM(B$2:B1676)</f>
        <v>15</v>
      </c>
    </row>
    <row r="1677" spans="1:5" x14ac:dyDescent="0.35">
      <c r="A1677" s="7">
        <v>41012.972222222219</v>
      </c>
      <c r="B1677" s="3">
        <v>1</v>
      </c>
      <c r="C1677" s="3">
        <f>WEEKDAY(Tableau2[[#This Row],[Horodatage]],2)</f>
        <v>5</v>
      </c>
      <c r="D1677" s="3">
        <f>INT(MOD(Tableau2[[#This Row],[Horodatage]],1)*24)</f>
        <v>23</v>
      </c>
      <c r="E1677">
        <f>SUM(B$2:B1677)</f>
        <v>16</v>
      </c>
    </row>
    <row r="1678" spans="1:5" x14ac:dyDescent="0.35">
      <c r="A1678" s="7">
        <v>41012.974999999999</v>
      </c>
      <c r="B1678" s="3">
        <v>1</v>
      </c>
      <c r="C1678" s="3">
        <f>WEEKDAY(Tableau2[[#This Row],[Horodatage]],2)</f>
        <v>5</v>
      </c>
      <c r="D1678" s="3">
        <f>INT(MOD(Tableau2[[#This Row],[Horodatage]],1)*24)</f>
        <v>23</v>
      </c>
      <c r="E1678">
        <f>SUM(B$2:B1678)</f>
        <v>17</v>
      </c>
    </row>
    <row r="1679" spans="1:5" x14ac:dyDescent="0.35">
      <c r="A1679" s="5">
        <v>41012.975694444445</v>
      </c>
      <c r="B1679" s="3">
        <v>-1</v>
      </c>
      <c r="C1679" s="3">
        <f>WEEKDAY(Tableau2[[#This Row],[Horodatage]],2)</f>
        <v>5</v>
      </c>
      <c r="D1679" s="3">
        <f>INT(MOD(Tableau2[[#This Row],[Horodatage]],1)*24)</f>
        <v>23</v>
      </c>
      <c r="E1679">
        <f>SUM(B$2:B1679)</f>
        <v>16</v>
      </c>
    </row>
    <row r="1680" spans="1:5" x14ac:dyDescent="0.35">
      <c r="A1680" s="5">
        <v>41012.98333333333</v>
      </c>
      <c r="B1680" s="3">
        <v>-1</v>
      </c>
      <c r="C1680" s="3">
        <f>WEEKDAY(Tableau2[[#This Row],[Horodatage]],2)</f>
        <v>5</v>
      </c>
      <c r="D1680" s="3">
        <f>INT(MOD(Tableau2[[#This Row],[Horodatage]],1)*24)</f>
        <v>23</v>
      </c>
      <c r="E1680">
        <f>SUM(B$2:B1680)</f>
        <v>15</v>
      </c>
    </row>
    <row r="1681" spans="1:5" x14ac:dyDescent="0.35">
      <c r="A1681" s="7">
        <v>41012.984027777777</v>
      </c>
      <c r="B1681" s="3">
        <v>1</v>
      </c>
      <c r="C1681" s="3">
        <f>WEEKDAY(Tableau2[[#This Row],[Horodatage]],2)</f>
        <v>5</v>
      </c>
      <c r="D1681" s="3">
        <f>INT(MOD(Tableau2[[#This Row],[Horodatage]],1)*24)</f>
        <v>23</v>
      </c>
      <c r="E1681">
        <f>SUM(B$2:B1681)</f>
        <v>16</v>
      </c>
    </row>
    <row r="1682" spans="1:5" x14ac:dyDescent="0.35">
      <c r="A1682" s="5">
        <v>41013.008333333331</v>
      </c>
      <c r="B1682" s="3">
        <v>-1</v>
      </c>
      <c r="C1682" s="3">
        <f>WEEKDAY(Tableau2[[#This Row],[Horodatage]],2)</f>
        <v>6</v>
      </c>
      <c r="D1682" s="3">
        <f>INT(MOD(Tableau2[[#This Row],[Horodatage]],1)*24)</f>
        <v>0</v>
      </c>
      <c r="E1682">
        <f>SUM(B$2:B1682)</f>
        <v>15</v>
      </c>
    </row>
    <row r="1683" spans="1:5" x14ac:dyDescent="0.35">
      <c r="A1683" s="5">
        <v>41013.009027777778</v>
      </c>
      <c r="B1683" s="3">
        <v>-1</v>
      </c>
      <c r="C1683" s="3">
        <f>WEEKDAY(Tableau2[[#This Row],[Horodatage]],2)</f>
        <v>6</v>
      </c>
      <c r="D1683" s="3">
        <f>INT(MOD(Tableau2[[#This Row],[Horodatage]],1)*24)</f>
        <v>0</v>
      </c>
      <c r="E1683">
        <f>SUM(B$2:B1683)</f>
        <v>14</v>
      </c>
    </row>
    <row r="1684" spans="1:5" x14ac:dyDescent="0.35">
      <c r="A1684" s="7">
        <v>41013.009722222225</v>
      </c>
      <c r="B1684" s="3">
        <v>1</v>
      </c>
      <c r="C1684" s="3">
        <f>WEEKDAY(Tableau2[[#This Row],[Horodatage]],2)</f>
        <v>6</v>
      </c>
      <c r="D1684" s="3">
        <f>INT(MOD(Tableau2[[#This Row],[Horodatage]],1)*24)</f>
        <v>0</v>
      </c>
      <c r="E1684">
        <f>SUM(B$2:B1684)</f>
        <v>15</v>
      </c>
    </row>
    <row r="1685" spans="1:5" x14ac:dyDescent="0.35">
      <c r="A1685" s="5">
        <v>41013.012499999997</v>
      </c>
      <c r="B1685" s="3">
        <v>-1</v>
      </c>
      <c r="C1685" s="3">
        <f>WEEKDAY(Tableau2[[#This Row],[Horodatage]],2)</f>
        <v>6</v>
      </c>
      <c r="D1685" s="3">
        <f>INT(MOD(Tableau2[[#This Row],[Horodatage]],1)*24)</f>
        <v>0</v>
      </c>
      <c r="E1685">
        <f>SUM(B$2:B1685)</f>
        <v>14</v>
      </c>
    </row>
    <row r="1686" spans="1:5" x14ac:dyDescent="0.35">
      <c r="A1686" s="5">
        <v>41013.015972222223</v>
      </c>
      <c r="B1686" s="3">
        <v>-1</v>
      </c>
      <c r="C1686" s="3">
        <f>WEEKDAY(Tableau2[[#This Row],[Horodatage]],2)</f>
        <v>6</v>
      </c>
      <c r="D1686" s="3">
        <f>INT(MOD(Tableau2[[#This Row],[Horodatage]],1)*24)</f>
        <v>0</v>
      </c>
      <c r="E1686">
        <f>SUM(B$2:B1686)</f>
        <v>13</v>
      </c>
    </row>
    <row r="1687" spans="1:5" x14ac:dyDescent="0.35">
      <c r="A1687" s="7">
        <v>41013.029861111114</v>
      </c>
      <c r="B1687" s="3">
        <v>1</v>
      </c>
      <c r="C1687" s="3">
        <f>WEEKDAY(Tableau2[[#This Row],[Horodatage]],2)</f>
        <v>6</v>
      </c>
      <c r="D1687" s="3">
        <f>INT(MOD(Tableau2[[#This Row],[Horodatage]],1)*24)</f>
        <v>0</v>
      </c>
      <c r="E1687">
        <f>SUM(B$2:B1687)</f>
        <v>14</v>
      </c>
    </row>
    <row r="1688" spans="1:5" x14ac:dyDescent="0.35">
      <c r="A1688" s="5">
        <v>41013.029861111114</v>
      </c>
      <c r="B1688" s="3">
        <v>-1</v>
      </c>
      <c r="C1688" s="3">
        <f>WEEKDAY(Tableau2[[#This Row],[Horodatage]],2)</f>
        <v>6</v>
      </c>
      <c r="D1688" s="3">
        <f>INT(MOD(Tableau2[[#This Row],[Horodatage]],1)*24)</f>
        <v>0</v>
      </c>
      <c r="E1688">
        <f>SUM(B$2:B1688)</f>
        <v>13</v>
      </c>
    </row>
    <row r="1689" spans="1:5" x14ac:dyDescent="0.35">
      <c r="A1689" s="5">
        <v>41013.042361111111</v>
      </c>
      <c r="B1689" s="3">
        <v>-1</v>
      </c>
      <c r="C1689" s="3">
        <f>WEEKDAY(Tableau2[[#This Row],[Horodatage]],2)</f>
        <v>6</v>
      </c>
      <c r="D1689" s="3">
        <f>INT(MOD(Tableau2[[#This Row],[Horodatage]],1)*24)</f>
        <v>1</v>
      </c>
      <c r="E1689">
        <f>SUM(B$2:B1689)</f>
        <v>12</v>
      </c>
    </row>
    <row r="1690" spans="1:5" x14ac:dyDescent="0.35">
      <c r="A1690" s="5">
        <v>41013.04791666667</v>
      </c>
      <c r="B1690" s="3">
        <v>-1</v>
      </c>
      <c r="C1690" s="3">
        <f>WEEKDAY(Tableau2[[#This Row],[Horodatage]],2)</f>
        <v>6</v>
      </c>
      <c r="D1690" s="3">
        <f>INT(MOD(Tableau2[[#This Row],[Horodatage]],1)*24)</f>
        <v>1</v>
      </c>
      <c r="E1690">
        <f>SUM(B$2:B1690)</f>
        <v>11</v>
      </c>
    </row>
    <row r="1691" spans="1:5" x14ac:dyDescent="0.35">
      <c r="A1691" s="5">
        <v>41013.050000000003</v>
      </c>
      <c r="B1691" s="3">
        <v>-1</v>
      </c>
      <c r="C1691" s="3">
        <f>WEEKDAY(Tableau2[[#This Row],[Horodatage]],2)</f>
        <v>6</v>
      </c>
      <c r="D1691" s="3">
        <f>INT(MOD(Tableau2[[#This Row],[Horodatage]],1)*24)</f>
        <v>1</v>
      </c>
      <c r="E1691">
        <f>SUM(B$2:B1691)</f>
        <v>10</v>
      </c>
    </row>
    <row r="1692" spans="1:5" x14ac:dyDescent="0.35">
      <c r="A1692" s="7">
        <v>41013.064583333333</v>
      </c>
      <c r="B1692" s="3">
        <v>1</v>
      </c>
      <c r="C1692" s="3">
        <f>WEEKDAY(Tableau2[[#This Row],[Horodatage]],2)</f>
        <v>6</v>
      </c>
      <c r="D1692" s="3">
        <f>INT(MOD(Tableau2[[#This Row],[Horodatage]],1)*24)</f>
        <v>1</v>
      </c>
      <c r="E1692">
        <f>SUM(B$2:B1692)</f>
        <v>11</v>
      </c>
    </row>
    <row r="1693" spans="1:5" x14ac:dyDescent="0.35">
      <c r="A1693" s="5">
        <v>41013.064583333333</v>
      </c>
      <c r="B1693" s="3">
        <v>-1</v>
      </c>
      <c r="C1693" s="3">
        <f>WEEKDAY(Tableau2[[#This Row],[Horodatage]],2)</f>
        <v>6</v>
      </c>
      <c r="D1693" s="3">
        <f>INT(MOD(Tableau2[[#This Row],[Horodatage]],1)*24)</f>
        <v>1</v>
      </c>
      <c r="E1693">
        <f>SUM(B$2:B1693)</f>
        <v>10</v>
      </c>
    </row>
    <row r="1694" spans="1:5" x14ac:dyDescent="0.35">
      <c r="A1694" s="7">
        <v>41013.074305555558</v>
      </c>
      <c r="B1694" s="3">
        <v>1</v>
      </c>
      <c r="C1694" s="3">
        <f>WEEKDAY(Tableau2[[#This Row],[Horodatage]],2)</f>
        <v>6</v>
      </c>
      <c r="D1694" s="3">
        <f>INT(MOD(Tableau2[[#This Row],[Horodatage]],1)*24)</f>
        <v>1</v>
      </c>
      <c r="E1694">
        <f>SUM(B$2:B1694)</f>
        <v>11</v>
      </c>
    </row>
    <row r="1695" spans="1:5" x14ac:dyDescent="0.35">
      <c r="A1695" s="5">
        <v>41013.074305555558</v>
      </c>
      <c r="B1695" s="3">
        <v>-1</v>
      </c>
      <c r="C1695" s="3">
        <f>WEEKDAY(Tableau2[[#This Row],[Horodatage]],2)</f>
        <v>6</v>
      </c>
      <c r="D1695" s="3">
        <f>INT(MOD(Tableau2[[#This Row],[Horodatage]],1)*24)</f>
        <v>1</v>
      </c>
      <c r="E1695">
        <f>SUM(B$2:B1695)</f>
        <v>10</v>
      </c>
    </row>
    <row r="1696" spans="1:5" x14ac:dyDescent="0.35">
      <c r="A1696" s="5">
        <v>41013.07916666667</v>
      </c>
      <c r="B1696" s="3">
        <v>-1</v>
      </c>
      <c r="C1696" s="3">
        <f>WEEKDAY(Tableau2[[#This Row],[Horodatage]],2)</f>
        <v>6</v>
      </c>
      <c r="D1696" s="3">
        <f>INT(MOD(Tableau2[[#This Row],[Horodatage]],1)*24)</f>
        <v>1</v>
      </c>
      <c r="E1696">
        <f>SUM(B$2:B1696)</f>
        <v>9</v>
      </c>
    </row>
    <row r="1697" spans="1:5" x14ac:dyDescent="0.35">
      <c r="A1697" s="7">
        <v>41013.081944444442</v>
      </c>
      <c r="B1697" s="3">
        <v>1</v>
      </c>
      <c r="C1697" s="3">
        <f>WEEKDAY(Tableau2[[#This Row],[Horodatage]],2)</f>
        <v>6</v>
      </c>
      <c r="D1697" s="3">
        <f>INT(MOD(Tableau2[[#This Row],[Horodatage]],1)*24)</f>
        <v>1</v>
      </c>
      <c r="E1697">
        <f>SUM(B$2:B1697)</f>
        <v>10</v>
      </c>
    </row>
    <row r="1698" spans="1:5" x14ac:dyDescent="0.35">
      <c r="A1698" s="5">
        <v>41013.081944444442</v>
      </c>
      <c r="B1698" s="3">
        <v>-1</v>
      </c>
      <c r="C1698" s="3">
        <f>WEEKDAY(Tableau2[[#This Row],[Horodatage]],2)</f>
        <v>6</v>
      </c>
      <c r="D1698" s="3">
        <f>INT(MOD(Tableau2[[#This Row],[Horodatage]],1)*24)</f>
        <v>1</v>
      </c>
      <c r="E1698">
        <f>SUM(B$2:B1698)</f>
        <v>9</v>
      </c>
    </row>
    <row r="1699" spans="1:5" x14ac:dyDescent="0.35">
      <c r="A1699" s="5">
        <v>41013.083333333336</v>
      </c>
      <c r="B1699" s="3">
        <v>-1</v>
      </c>
      <c r="C1699" s="3">
        <f>WEEKDAY(Tableau2[[#This Row],[Horodatage]],2)</f>
        <v>6</v>
      </c>
      <c r="D1699" s="3">
        <f>INT(MOD(Tableau2[[#This Row],[Horodatage]],1)*24)</f>
        <v>2</v>
      </c>
      <c r="E1699">
        <f>SUM(B$2:B1699)</f>
        <v>8</v>
      </c>
    </row>
    <row r="1700" spans="1:5" x14ac:dyDescent="0.35">
      <c r="A1700" s="5">
        <v>41013.084722222222</v>
      </c>
      <c r="B1700" s="3">
        <v>-1</v>
      </c>
      <c r="C1700" s="3">
        <f>WEEKDAY(Tableau2[[#This Row],[Horodatage]],2)</f>
        <v>6</v>
      </c>
      <c r="D1700" s="3">
        <f>INT(MOD(Tableau2[[#This Row],[Horodatage]],1)*24)</f>
        <v>2</v>
      </c>
      <c r="E1700">
        <f>SUM(B$2:B1700)</f>
        <v>7</v>
      </c>
    </row>
    <row r="1701" spans="1:5" x14ac:dyDescent="0.35">
      <c r="A1701" s="7">
        <v>41013.088194444441</v>
      </c>
      <c r="B1701" s="3">
        <v>1</v>
      </c>
      <c r="C1701" s="3">
        <f>WEEKDAY(Tableau2[[#This Row],[Horodatage]],2)</f>
        <v>6</v>
      </c>
      <c r="D1701" s="3">
        <f>INT(MOD(Tableau2[[#This Row],[Horodatage]],1)*24)</f>
        <v>2</v>
      </c>
      <c r="E1701">
        <f>SUM(B$2:B1701)</f>
        <v>8</v>
      </c>
    </row>
    <row r="1702" spans="1:5" x14ac:dyDescent="0.35">
      <c r="A1702" s="5">
        <v>41013.088194444441</v>
      </c>
      <c r="B1702" s="3">
        <v>-1</v>
      </c>
      <c r="C1702" s="3">
        <f>WEEKDAY(Tableau2[[#This Row],[Horodatage]],2)</f>
        <v>6</v>
      </c>
      <c r="D1702" s="3">
        <f>INT(MOD(Tableau2[[#This Row],[Horodatage]],1)*24)</f>
        <v>2</v>
      </c>
      <c r="E1702">
        <f>SUM(B$2:B1702)</f>
        <v>7</v>
      </c>
    </row>
    <row r="1703" spans="1:5" x14ac:dyDescent="0.35">
      <c r="A1703" s="5">
        <v>41013.091666666667</v>
      </c>
      <c r="B1703" s="3">
        <v>-1</v>
      </c>
      <c r="C1703" s="3">
        <f>WEEKDAY(Tableau2[[#This Row],[Horodatage]],2)</f>
        <v>6</v>
      </c>
      <c r="D1703" s="3">
        <f>INT(MOD(Tableau2[[#This Row],[Horodatage]],1)*24)</f>
        <v>2</v>
      </c>
      <c r="E1703">
        <f>SUM(B$2:B1703)</f>
        <v>6</v>
      </c>
    </row>
    <row r="1704" spans="1:5" x14ac:dyDescent="0.35">
      <c r="A1704" s="5">
        <v>41013.101388888892</v>
      </c>
      <c r="B1704" s="3">
        <v>-1</v>
      </c>
      <c r="C1704" s="3">
        <f>WEEKDAY(Tableau2[[#This Row],[Horodatage]],2)</f>
        <v>6</v>
      </c>
      <c r="D1704" s="3">
        <f>INT(MOD(Tableau2[[#This Row],[Horodatage]],1)*24)</f>
        <v>2</v>
      </c>
      <c r="E1704">
        <f>SUM(B$2:B1704)</f>
        <v>5</v>
      </c>
    </row>
    <row r="1705" spans="1:5" x14ac:dyDescent="0.35">
      <c r="A1705" s="5">
        <v>41013.118055555555</v>
      </c>
      <c r="B1705" s="3">
        <v>-1</v>
      </c>
      <c r="C1705" s="3">
        <f>WEEKDAY(Tableau2[[#This Row],[Horodatage]],2)</f>
        <v>6</v>
      </c>
      <c r="D1705" s="3">
        <f>INT(MOD(Tableau2[[#This Row],[Horodatage]],1)*24)</f>
        <v>2</v>
      </c>
      <c r="E1705">
        <f>SUM(B$2:B1705)</f>
        <v>4</v>
      </c>
    </row>
    <row r="1706" spans="1:5" x14ac:dyDescent="0.35">
      <c r="A1706" s="5">
        <v>41013.119444444441</v>
      </c>
      <c r="B1706" s="3">
        <v>-1</v>
      </c>
      <c r="C1706" s="3">
        <f>WEEKDAY(Tableau2[[#This Row],[Horodatage]],2)</f>
        <v>6</v>
      </c>
      <c r="D1706" s="3">
        <f>INT(MOD(Tableau2[[#This Row],[Horodatage]],1)*24)</f>
        <v>2</v>
      </c>
      <c r="E1706">
        <f>SUM(B$2:B1706)</f>
        <v>3</v>
      </c>
    </row>
    <row r="1707" spans="1:5" x14ac:dyDescent="0.35">
      <c r="A1707" s="5">
        <v>41013.162499999999</v>
      </c>
      <c r="B1707" s="3">
        <v>-1</v>
      </c>
      <c r="C1707" s="3">
        <f>WEEKDAY(Tableau2[[#This Row],[Horodatage]],2)</f>
        <v>6</v>
      </c>
      <c r="D1707" s="3">
        <f>INT(MOD(Tableau2[[#This Row],[Horodatage]],1)*24)</f>
        <v>3</v>
      </c>
      <c r="E1707">
        <f>SUM(B$2:B1707)</f>
        <v>2</v>
      </c>
    </row>
    <row r="1708" spans="1:5" x14ac:dyDescent="0.35">
      <c r="A1708" s="7">
        <v>41013.258333333331</v>
      </c>
      <c r="B1708" s="3">
        <v>1</v>
      </c>
      <c r="C1708" s="3">
        <f>WEEKDAY(Tableau2[[#This Row],[Horodatage]],2)</f>
        <v>6</v>
      </c>
      <c r="D1708" s="3">
        <f>INT(MOD(Tableau2[[#This Row],[Horodatage]],1)*24)</f>
        <v>6</v>
      </c>
      <c r="E1708">
        <f>SUM(B$2:B1708)</f>
        <v>3</v>
      </c>
    </row>
    <row r="1709" spans="1:5" x14ac:dyDescent="0.35">
      <c r="A1709" s="7">
        <v>41013.324999999997</v>
      </c>
      <c r="B1709" s="3">
        <v>1</v>
      </c>
      <c r="C1709" s="3">
        <f>WEEKDAY(Tableau2[[#This Row],[Horodatage]],2)</f>
        <v>6</v>
      </c>
      <c r="D1709" s="3">
        <f>INT(MOD(Tableau2[[#This Row],[Horodatage]],1)*24)</f>
        <v>7</v>
      </c>
      <c r="E1709">
        <f>SUM(B$2:B1709)</f>
        <v>4</v>
      </c>
    </row>
    <row r="1710" spans="1:5" x14ac:dyDescent="0.35">
      <c r="A1710" s="7">
        <v>41013.335416666669</v>
      </c>
      <c r="B1710" s="3">
        <v>1</v>
      </c>
      <c r="C1710" s="3">
        <f>WEEKDAY(Tableau2[[#This Row],[Horodatage]],2)</f>
        <v>6</v>
      </c>
      <c r="D1710" s="3">
        <f>INT(MOD(Tableau2[[#This Row],[Horodatage]],1)*24)</f>
        <v>8</v>
      </c>
      <c r="E1710">
        <f>SUM(B$2:B1710)</f>
        <v>5</v>
      </c>
    </row>
    <row r="1711" spans="1:5" x14ac:dyDescent="0.35">
      <c r="A1711" s="7">
        <v>41013.352777777778</v>
      </c>
      <c r="B1711" s="3">
        <v>1</v>
      </c>
      <c r="C1711" s="3">
        <f>WEEKDAY(Tableau2[[#This Row],[Horodatage]],2)</f>
        <v>6</v>
      </c>
      <c r="D1711" s="3">
        <f>INT(MOD(Tableau2[[#This Row],[Horodatage]],1)*24)</f>
        <v>8</v>
      </c>
      <c r="E1711">
        <f>SUM(B$2:B1711)</f>
        <v>6</v>
      </c>
    </row>
    <row r="1712" spans="1:5" x14ac:dyDescent="0.35">
      <c r="A1712" s="7">
        <v>41013.37777777778</v>
      </c>
      <c r="B1712" s="3">
        <v>1</v>
      </c>
      <c r="C1712" s="3">
        <f>WEEKDAY(Tableau2[[#This Row],[Horodatage]],2)</f>
        <v>6</v>
      </c>
      <c r="D1712" s="3">
        <f>INT(MOD(Tableau2[[#This Row],[Horodatage]],1)*24)</f>
        <v>9</v>
      </c>
      <c r="E1712">
        <f>SUM(B$2:B1712)</f>
        <v>7</v>
      </c>
    </row>
    <row r="1713" spans="1:5" x14ac:dyDescent="0.35">
      <c r="A1713" s="5">
        <v>41013.385416666664</v>
      </c>
      <c r="B1713" s="3">
        <v>-1</v>
      </c>
      <c r="C1713" s="3">
        <f>WEEKDAY(Tableau2[[#This Row],[Horodatage]],2)</f>
        <v>6</v>
      </c>
      <c r="D1713" s="3">
        <f>INT(MOD(Tableau2[[#This Row],[Horodatage]],1)*24)</f>
        <v>9</v>
      </c>
      <c r="E1713">
        <f>SUM(B$2:B1713)</f>
        <v>6</v>
      </c>
    </row>
    <row r="1714" spans="1:5" x14ac:dyDescent="0.35">
      <c r="A1714" s="7">
        <v>41013.399305555555</v>
      </c>
      <c r="B1714" s="3">
        <v>1</v>
      </c>
      <c r="C1714" s="3">
        <f>WEEKDAY(Tableau2[[#This Row],[Horodatage]],2)</f>
        <v>6</v>
      </c>
      <c r="D1714" s="3">
        <f>INT(MOD(Tableau2[[#This Row],[Horodatage]],1)*24)</f>
        <v>9</v>
      </c>
      <c r="E1714">
        <f>SUM(B$2:B1714)</f>
        <v>7</v>
      </c>
    </row>
    <row r="1715" spans="1:5" x14ac:dyDescent="0.35">
      <c r="A1715" s="7">
        <v>41013.402777777781</v>
      </c>
      <c r="B1715" s="3">
        <v>1</v>
      </c>
      <c r="C1715" s="3">
        <f>WEEKDAY(Tableau2[[#This Row],[Horodatage]],2)</f>
        <v>6</v>
      </c>
      <c r="D1715" s="3">
        <f>INT(MOD(Tableau2[[#This Row],[Horodatage]],1)*24)</f>
        <v>9</v>
      </c>
      <c r="E1715">
        <f>SUM(B$2:B1715)</f>
        <v>8</v>
      </c>
    </row>
    <row r="1716" spans="1:5" x14ac:dyDescent="0.35">
      <c r="A1716" s="5">
        <v>41013.415972222225</v>
      </c>
      <c r="B1716" s="3">
        <v>-1</v>
      </c>
      <c r="C1716" s="3">
        <f>WEEKDAY(Tableau2[[#This Row],[Horodatage]],2)</f>
        <v>6</v>
      </c>
      <c r="D1716" s="3">
        <f>INT(MOD(Tableau2[[#This Row],[Horodatage]],1)*24)</f>
        <v>9</v>
      </c>
      <c r="E1716">
        <f>SUM(B$2:B1716)</f>
        <v>7</v>
      </c>
    </row>
    <row r="1717" spans="1:5" x14ac:dyDescent="0.35">
      <c r="A1717" s="5">
        <v>41013.415972222225</v>
      </c>
      <c r="B1717" s="3">
        <v>-1</v>
      </c>
      <c r="C1717" s="3">
        <f>WEEKDAY(Tableau2[[#This Row],[Horodatage]],2)</f>
        <v>6</v>
      </c>
      <c r="D1717" s="3">
        <f>INT(MOD(Tableau2[[#This Row],[Horodatage]],1)*24)</f>
        <v>9</v>
      </c>
      <c r="E1717">
        <f>SUM(B$2:B1717)</f>
        <v>6</v>
      </c>
    </row>
    <row r="1718" spans="1:5" x14ac:dyDescent="0.35">
      <c r="A1718" s="7">
        <v>41013.416666666664</v>
      </c>
      <c r="B1718" s="3">
        <v>1</v>
      </c>
      <c r="C1718" s="3">
        <f>WEEKDAY(Tableau2[[#This Row],[Horodatage]],2)</f>
        <v>6</v>
      </c>
      <c r="D1718" s="3">
        <f>INT(MOD(Tableau2[[#This Row],[Horodatage]],1)*24)</f>
        <v>9</v>
      </c>
      <c r="E1718">
        <f>SUM(B$2:B1718)</f>
        <v>7</v>
      </c>
    </row>
    <row r="1719" spans="1:5" x14ac:dyDescent="0.35">
      <c r="A1719" s="5">
        <v>41013.418749999997</v>
      </c>
      <c r="B1719" s="3">
        <v>-1</v>
      </c>
      <c r="C1719" s="3">
        <f>WEEKDAY(Tableau2[[#This Row],[Horodatage]],2)</f>
        <v>6</v>
      </c>
      <c r="D1719" s="3">
        <f>INT(MOD(Tableau2[[#This Row],[Horodatage]],1)*24)</f>
        <v>10</v>
      </c>
      <c r="E1719">
        <f>SUM(B$2:B1719)</f>
        <v>6</v>
      </c>
    </row>
    <row r="1720" spans="1:5" x14ac:dyDescent="0.35">
      <c r="A1720" s="7">
        <v>41013.42291666667</v>
      </c>
      <c r="B1720" s="3">
        <v>1</v>
      </c>
      <c r="C1720" s="3">
        <f>WEEKDAY(Tableau2[[#This Row],[Horodatage]],2)</f>
        <v>6</v>
      </c>
      <c r="D1720" s="3">
        <f>INT(MOD(Tableau2[[#This Row],[Horodatage]],1)*24)</f>
        <v>10</v>
      </c>
      <c r="E1720">
        <f>SUM(B$2:B1720)</f>
        <v>7</v>
      </c>
    </row>
    <row r="1721" spans="1:5" x14ac:dyDescent="0.35">
      <c r="A1721" s="7">
        <v>41013.430555555555</v>
      </c>
      <c r="B1721" s="3">
        <v>1</v>
      </c>
      <c r="C1721" s="3">
        <f>WEEKDAY(Tableau2[[#This Row],[Horodatage]],2)</f>
        <v>6</v>
      </c>
      <c r="D1721" s="3">
        <f>INT(MOD(Tableau2[[#This Row],[Horodatage]],1)*24)</f>
        <v>10</v>
      </c>
      <c r="E1721">
        <f>SUM(B$2:B1721)</f>
        <v>8</v>
      </c>
    </row>
    <row r="1722" spans="1:5" x14ac:dyDescent="0.35">
      <c r="A1722" s="5">
        <v>41013.434027777781</v>
      </c>
      <c r="B1722" s="3">
        <v>-1</v>
      </c>
      <c r="C1722" s="3">
        <f>WEEKDAY(Tableau2[[#This Row],[Horodatage]],2)</f>
        <v>6</v>
      </c>
      <c r="D1722" s="3">
        <f>INT(MOD(Tableau2[[#This Row],[Horodatage]],1)*24)</f>
        <v>10</v>
      </c>
      <c r="E1722">
        <f>SUM(B$2:B1722)</f>
        <v>7</v>
      </c>
    </row>
    <row r="1723" spans="1:5" x14ac:dyDescent="0.35">
      <c r="A1723" s="7">
        <v>41013.435416666667</v>
      </c>
      <c r="B1723" s="3">
        <v>1</v>
      </c>
      <c r="C1723" s="3">
        <f>WEEKDAY(Tableau2[[#This Row],[Horodatage]],2)</f>
        <v>6</v>
      </c>
      <c r="D1723" s="3">
        <f>INT(MOD(Tableau2[[#This Row],[Horodatage]],1)*24)</f>
        <v>10</v>
      </c>
      <c r="E1723">
        <f>SUM(B$2:B1723)</f>
        <v>8</v>
      </c>
    </row>
    <row r="1724" spans="1:5" x14ac:dyDescent="0.35">
      <c r="A1724" s="5">
        <v>41013.439583333333</v>
      </c>
      <c r="B1724" s="3">
        <v>-1</v>
      </c>
      <c r="C1724" s="3">
        <f>WEEKDAY(Tableau2[[#This Row],[Horodatage]],2)</f>
        <v>6</v>
      </c>
      <c r="D1724" s="3">
        <f>INT(MOD(Tableau2[[#This Row],[Horodatage]],1)*24)</f>
        <v>10</v>
      </c>
      <c r="E1724">
        <f>SUM(B$2:B1724)</f>
        <v>7</v>
      </c>
    </row>
    <row r="1725" spans="1:5" x14ac:dyDescent="0.35">
      <c r="A1725" s="7">
        <v>41013.444444444445</v>
      </c>
      <c r="B1725" s="3">
        <v>1</v>
      </c>
      <c r="C1725" s="3">
        <f>WEEKDAY(Tableau2[[#This Row],[Horodatage]],2)</f>
        <v>6</v>
      </c>
      <c r="D1725" s="3">
        <f>INT(MOD(Tableau2[[#This Row],[Horodatage]],1)*24)</f>
        <v>10</v>
      </c>
      <c r="E1725">
        <f>SUM(B$2:B1725)</f>
        <v>8</v>
      </c>
    </row>
    <row r="1726" spans="1:5" x14ac:dyDescent="0.35">
      <c r="A1726" s="5">
        <v>41013.444444444445</v>
      </c>
      <c r="B1726" s="3">
        <v>-1</v>
      </c>
      <c r="C1726" s="3">
        <f>WEEKDAY(Tableau2[[#This Row],[Horodatage]],2)</f>
        <v>6</v>
      </c>
      <c r="D1726" s="3">
        <f>INT(MOD(Tableau2[[#This Row],[Horodatage]],1)*24)</f>
        <v>10</v>
      </c>
      <c r="E1726">
        <f>SUM(B$2:B1726)</f>
        <v>7</v>
      </c>
    </row>
    <row r="1727" spans="1:5" x14ac:dyDescent="0.35">
      <c r="A1727" s="7">
        <v>41013.452777777777</v>
      </c>
      <c r="B1727" s="3">
        <v>1</v>
      </c>
      <c r="C1727" s="3">
        <f>WEEKDAY(Tableau2[[#This Row],[Horodatage]],2)</f>
        <v>6</v>
      </c>
      <c r="D1727" s="3">
        <f>INT(MOD(Tableau2[[#This Row],[Horodatage]],1)*24)</f>
        <v>10</v>
      </c>
      <c r="E1727">
        <f>SUM(B$2:B1727)</f>
        <v>8</v>
      </c>
    </row>
    <row r="1728" spans="1:5" x14ac:dyDescent="0.35">
      <c r="A1728" s="7">
        <v>41013.457638888889</v>
      </c>
      <c r="B1728" s="3">
        <v>1</v>
      </c>
      <c r="C1728" s="3">
        <f>WEEKDAY(Tableau2[[#This Row],[Horodatage]],2)</f>
        <v>6</v>
      </c>
      <c r="D1728" s="3">
        <f>INT(MOD(Tableau2[[#This Row],[Horodatage]],1)*24)</f>
        <v>10</v>
      </c>
      <c r="E1728">
        <f>SUM(B$2:B1728)</f>
        <v>9</v>
      </c>
    </row>
    <row r="1729" spans="1:5" x14ac:dyDescent="0.35">
      <c r="A1729" s="7">
        <v>41013.464583333334</v>
      </c>
      <c r="B1729" s="3">
        <v>1</v>
      </c>
      <c r="C1729" s="3">
        <f>WEEKDAY(Tableau2[[#This Row],[Horodatage]],2)</f>
        <v>6</v>
      </c>
      <c r="D1729" s="3">
        <f>INT(MOD(Tableau2[[#This Row],[Horodatage]],1)*24)</f>
        <v>11</v>
      </c>
      <c r="E1729">
        <f>SUM(B$2:B1729)</f>
        <v>10</v>
      </c>
    </row>
    <row r="1730" spans="1:5" x14ac:dyDescent="0.35">
      <c r="A1730" s="5">
        <v>41013.470138888886</v>
      </c>
      <c r="B1730" s="3">
        <v>-1</v>
      </c>
      <c r="C1730" s="3">
        <f>WEEKDAY(Tableau2[[#This Row],[Horodatage]],2)</f>
        <v>6</v>
      </c>
      <c r="D1730" s="3">
        <f>INT(MOD(Tableau2[[#This Row],[Horodatage]],1)*24)</f>
        <v>11</v>
      </c>
      <c r="E1730">
        <f>SUM(B$2:B1730)</f>
        <v>9</v>
      </c>
    </row>
    <row r="1731" spans="1:5" x14ac:dyDescent="0.35">
      <c r="A1731" s="7">
        <v>41013.470833333333</v>
      </c>
      <c r="B1731" s="3">
        <v>1</v>
      </c>
      <c r="C1731" s="3">
        <f>WEEKDAY(Tableau2[[#This Row],[Horodatage]],2)</f>
        <v>6</v>
      </c>
      <c r="D1731" s="3">
        <f>INT(MOD(Tableau2[[#This Row],[Horodatage]],1)*24)</f>
        <v>11</v>
      </c>
      <c r="E1731">
        <f>SUM(B$2:B1731)</f>
        <v>10</v>
      </c>
    </row>
    <row r="1732" spans="1:5" x14ac:dyDescent="0.35">
      <c r="A1732" s="5">
        <v>41013.475694444445</v>
      </c>
      <c r="B1732" s="3">
        <v>-1</v>
      </c>
      <c r="C1732" s="3">
        <f>WEEKDAY(Tableau2[[#This Row],[Horodatage]],2)</f>
        <v>6</v>
      </c>
      <c r="D1732" s="3">
        <f>INT(MOD(Tableau2[[#This Row],[Horodatage]],1)*24)</f>
        <v>11</v>
      </c>
      <c r="E1732">
        <f>SUM(B$2:B1732)</f>
        <v>9</v>
      </c>
    </row>
    <row r="1733" spans="1:5" x14ac:dyDescent="0.35">
      <c r="A1733" s="5">
        <v>41013.476388888892</v>
      </c>
      <c r="B1733" s="3">
        <v>-1</v>
      </c>
      <c r="C1733" s="3">
        <f>WEEKDAY(Tableau2[[#This Row],[Horodatage]],2)</f>
        <v>6</v>
      </c>
      <c r="D1733" s="3">
        <f>INT(MOD(Tableau2[[#This Row],[Horodatage]],1)*24)</f>
        <v>11</v>
      </c>
      <c r="E1733">
        <f>SUM(B$2:B1733)</f>
        <v>8</v>
      </c>
    </row>
    <row r="1734" spans="1:5" x14ac:dyDescent="0.35">
      <c r="A1734" s="5">
        <v>41013.478472222225</v>
      </c>
      <c r="B1734" s="3">
        <v>-1</v>
      </c>
      <c r="C1734" s="3">
        <f>WEEKDAY(Tableau2[[#This Row],[Horodatage]],2)</f>
        <v>6</v>
      </c>
      <c r="D1734" s="3">
        <f>INT(MOD(Tableau2[[#This Row],[Horodatage]],1)*24)</f>
        <v>11</v>
      </c>
      <c r="E1734">
        <f>SUM(B$2:B1734)</f>
        <v>7</v>
      </c>
    </row>
    <row r="1735" spans="1:5" x14ac:dyDescent="0.35">
      <c r="A1735" s="7">
        <v>41013.480555555558</v>
      </c>
      <c r="B1735" s="3">
        <v>1</v>
      </c>
      <c r="C1735" s="3">
        <f>WEEKDAY(Tableau2[[#This Row],[Horodatage]],2)</f>
        <v>6</v>
      </c>
      <c r="D1735" s="3">
        <f>INT(MOD(Tableau2[[#This Row],[Horodatage]],1)*24)</f>
        <v>11</v>
      </c>
      <c r="E1735">
        <f>SUM(B$2:B1735)</f>
        <v>8</v>
      </c>
    </row>
    <row r="1736" spans="1:5" x14ac:dyDescent="0.35">
      <c r="A1736" s="7">
        <v>41013.486805555556</v>
      </c>
      <c r="B1736" s="3">
        <v>1</v>
      </c>
      <c r="C1736" s="3">
        <f>WEEKDAY(Tableau2[[#This Row],[Horodatage]],2)</f>
        <v>6</v>
      </c>
      <c r="D1736" s="3">
        <f>INT(MOD(Tableau2[[#This Row],[Horodatage]],1)*24)</f>
        <v>11</v>
      </c>
      <c r="E1736">
        <f>SUM(B$2:B1736)</f>
        <v>9</v>
      </c>
    </row>
    <row r="1737" spans="1:5" x14ac:dyDescent="0.35">
      <c r="A1737" s="5">
        <v>41013.504166666666</v>
      </c>
      <c r="B1737" s="3">
        <v>-1</v>
      </c>
      <c r="C1737" s="3">
        <f>WEEKDAY(Tableau2[[#This Row],[Horodatage]],2)</f>
        <v>6</v>
      </c>
      <c r="D1737" s="3">
        <f>INT(MOD(Tableau2[[#This Row],[Horodatage]],1)*24)</f>
        <v>12</v>
      </c>
      <c r="E1737">
        <f>SUM(B$2:B1737)</f>
        <v>8</v>
      </c>
    </row>
    <row r="1738" spans="1:5" x14ac:dyDescent="0.35">
      <c r="A1738" s="7">
        <v>41013.504861111112</v>
      </c>
      <c r="B1738" s="3">
        <v>1</v>
      </c>
      <c r="C1738" s="3">
        <f>WEEKDAY(Tableau2[[#This Row],[Horodatage]],2)</f>
        <v>6</v>
      </c>
      <c r="D1738" s="3">
        <f>INT(MOD(Tableau2[[#This Row],[Horodatage]],1)*24)</f>
        <v>12</v>
      </c>
      <c r="E1738">
        <f>SUM(B$2:B1738)</f>
        <v>9</v>
      </c>
    </row>
    <row r="1739" spans="1:5" x14ac:dyDescent="0.35">
      <c r="A1739" s="5">
        <v>41013.505555555559</v>
      </c>
      <c r="B1739" s="3">
        <v>-1</v>
      </c>
      <c r="C1739" s="3">
        <f>WEEKDAY(Tableau2[[#This Row],[Horodatage]],2)</f>
        <v>6</v>
      </c>
      <c r="D1739" s="3">
        <f>INT(MOD(Tableau2[[#This Row],[Horodatage]],1)*24)</f>
        <v>12</v>
      </c>
      <c r="E1739">
        <f>SUM(B$2:B1739)</f>
        <v>8</v>
      </c>
    </row>
    <row r="1740" spans="1:5" x14ac:dyDescent="0.35">
      <c r="A1740" s="5">
        <v>41013.513194444444</v>
      </c>
      <c r="B1740" s="3">
        <v>-1</v>
      </c>
      <c r="C1740" s="3">
        <f>WEEKDAY(Tableau2[[#This Row],[Horodatage]],2)</f>
        <v>6</v>
      </c>
      <c r="D1740" s="3">
        <f>INT(MOD(Tableau2[[#This Row],[Horodatage]],1)*24)</f>
        <v>12</v>
      </c>
      <c r="E1740">
        <f>SUM(B$2:B1740)</f>
        <v>7</v>
      </c>
    </row>
    <row r="1741" spans="1:5" x14ac:dyDescent="0.35">
      <c r="A1741" s="7">
        <v>41013.520833333336</v>
      </c>
      <c r="B1741" s="3">
        <v>1</v>
      </c>
      <c r="C1741" s="3">
        <f>WEEKDAY(Tableau2[[#This Row],[Horodatage]],2)</f>
        <v>6</v>
      </c>
      <c r="D1741" s="3">
        <f>INT(MOD(Tableau2[[#This Row],[Horodatage]],1)*24)</f>
        <v>12</v>
      </c>
      <c r="E1741">
        <f>SUM(B$2:B1741)</f>
        <v>8</v>
      </c>
    </row>
    <row r="1742" spans="1:5" x14ac:dyDescent="0.35">
      <c r="A1742" s="5">
        <v>41013.523611111108</v>
      </c>
      <c r="B1742" s="3">
        <v>-1</v>
      </c>
      <c r="C1742" s="3">
        <f>WEEKDAY(Tableau2[[#This Row],[Horodatage]],2)</f>
        <v>6</v>
      </c>
      <c r="D1742" s="3">
        <f>INT(MOD(Tableau2[[#This Row],[Horodatage]],1)*24)</f>
        <v>12</v>
      </c>
      <c r="E1742">
        <f>SUM(B$2:B1742)</f>
        <v>7</v>
      </c>
    </row>
    <row r="1743" spans="1:5" x14ac:dyDescent="0.35">
      <c r="A1743" s="7">
        <v>41013.532638888886</v>
      </c>
      <c r="B1743" s="3">
        <v>1</v>
      </c>
      <c r="C1743" s="3">
        <f>WEEKDAY(Tableau2[[#This Row],[Horodatage]],2)</f>
        <v>6</v>
      </c>
      <c r="D1743" s="3">
        <f>INT(MOD(Tableau2[[#This Row],[Horodatage]],1)*24)</f>
        <v>12</v>
      </c>
      <c r="E1743">
        <f>SUM(B$2:B1743)</f>
        <v>8</v>
      </c>
    </row>
    <row r="1744" spans="1:5" x14ac:dyDescent="0.35">
      <c r="A1744" s="7">
        <v>41013.542361111111</v>
      </c>
      <c r="B1744" s="3">
        <v>1</v>
      </c>
      <c r="C1744" s="3">
        <f>WEEKDAY(Tableau2[[#This Row],[Horodatage]],2)</f>
        <v>6</v>
      </c>
      <c r="D1744" s="3">
        <f>INT(MOD(Tableau2[[#This Row],[Horodatage]],1)*24)</f>
        <v>13</v>
      </c>
      <c r="E1744">
        <f>SUM(B$2:B1744)</f>
        <v>9</v>
      </c>
    </row>
    <row r="1745" spans="1:5" x14ac:dyDescent="0.35">
      <c r="A1745" s="5">
        <v>41013.544444444444</v>
      </c>
      <c r="B1745" s="3">
        <v>-1</v>
      </c>
      <c r="C1745" s="3">
        <f>WEEKDAY(Tableau2[[#This Row],[Horodatage]],2)</f>
        <v>6</v>
      </c>
      <c r="D1745" s="3">
        <f>INT(MOD(Tableau2[[#This Row],[Horodatage]],1)*24)</f>
        <v>13</v>
      </c>
      <c r="E1745">
        <f>SUM(B$2:B1745)</f>
        <v>8</v>
      </c>
    </row>
    <row r="1746" spans="1:5" x14ac:dyDescent="0.35">
      <c r="A1746" s="7">
        <v>41013.548611111109</v>
      </c>
      <c r="B1746" s="3">
        <v>1</v>
      </c>
      <c r="C1746" s="3">
        <f>WEEKDAY(Tableau2[[#This Row],[Horodatage]],2)</f>
        <v>6</v>
      </c>
      <c r="D1746" s="3">
        <f>INT(MOD(Tableau2[[#This Row],[Horodatage]],1)*24)</f>
        <v>13</v>
      </c>
      <c r="E1746">
        <f>SUM(B$2:B1746)</f>
        <v>9</v>
      </c>
    </row>
    <row r="1747" spans="1:5" x14ac:dyDescent="0.35">
      <c r="A1747" s="7">
        <v>41013.556250000001</v>
      </c>
      <c r="B1747" s="3">
        <v>1</v>
      </c>
      <c r="C1747" s="3">
        <f>WEEKDAY(Tableau2[[#This Row],[Horodatage]],2)</f>
        <v>6</v>
      </c>
      <c r="D1747" s="3">
        <f>INT(MOD(Tableau2[[#This Row],[Horodatage]],1)*24)</f>
        <v>13</v>
      </c>
      <c r="E1747">
        <f>SUM(B$2:B1747)</f>
        <v>10</v>
      </c>
    </row>
    <row r="1748" spans="1:5" x14ac:dyDescent="0.35">
      <c r="A1748" s="5">
        <v>41013.559027777781</v>
      </c>
      <c r="B1748" s="3">
        <v>-1</v>
      </c>
      <c r="C1748" s="3">
        <f>WEEKDAY(Tableau2[[#This Row],[Horodatage]],2)</f>
        <v>6</v>
      </c>
      <c r="D1748" s="3">
        <f>INT(MOD(Tableau2[[#This Row],[Horodatage]],1)*24)</f>
        <v>13</v>
      </c>
      <c r="E1748">
        <f>SUM(B$2:B1748)</f>
        <v>9</v>
      </c>
    </row>
    <row r="1749" spans="1:5" x14ac:dyDescent="0.35">
      <c r="A1749" s="7">
        <v>41013.561111111114</v>
      </c>
      <c r="B1749" s="3">
        <v>1</v>
      </c>
      <c r="C1749" s="3">
        <f>WEEKDAY(Tableau2[[#This Row],[Horodatage]],2)</f>
        <v>6</v>
      </c>
      <c r="D1749" s="3">
        <f>INT(MOD(Tableau2[[#This Row],[Horodatage]],1)*24)</f>
        <v>13</v>
      </c>
      <c r="E1749">
        <f>SUM(B$2:B1749)</f>
        <v>10</v>
      </c>
    </row>
    <row r="1750" spans="1:5" x14ac:dyDescent="0.35">
      <c r="A1750" s="5">
        <v>41013.564583333333</v>
      </c>
      <c r="B1750" s="3">
        <v>-1</v>
      </c>
      <c r="C1750" s="3">
        <f>WEEKDAY(Tableau2[[#This Row],[Horodatage]],2)</f>
        <v>6</v>
      </c>
      <c r="D1750" s="3">
        <f>INT(MOD(Tableau2[[#This Row],[Horodatage]],1)*24)</f>
        <v>13</v>
      </c>
      <c r="E1750">
        <f>SUM(B$2:B1750)</f>
        <v>9</v>
      </c>
    </row>
    <row r="1751" spans="1:5" x14ac:dyDescent="0.35">
      <c r="A1751" s="7">
        <v>41013.571527777778</v>
      </c>
      <c r="B1751" s="3">
        <v>1</v>
      </c>
      <c r="C1751" s="3">
        <f>WEEKDAY(Tableau2[[#This Row],[Horodatage]],2)</f>
        <v>6</v>
      </c>
      <c r="D1751" s="3">
        <f>INT(MOD(Tableau2[[#This Row],[Horodatage]],1)*24)</f>
        <v>13</v>
      </c>
      <c r="E1751">
        <f>SUM(B$2:B1751)</f>
        <v>10</v>
      </c>
    </row>
    <row r="1752" spans="1:5" x14ac:dyDescent="0.35">
      <c r="A1752" s="5">
        <v>41013.574999999997</v>
      </c>
      <c r="B1752" s="3">
        <v>-1</v>
      </c>
      <c r="C1752" s="3">
        <f>WEEKDAY(Tableau2[[#This Row],[Horodatage]],2)</f>
        <v>6</v>
      </c>
      <c r="D1752" s="3">
        <f>INT(MOD(Tableau2[[#This Row],[Horodatage]],1)*24)</f>
        <v>13</v>
      </c>
      <c r="E1752">
        <f>SUM(B$2:B1752)</f>
        <v>9</v>
      </c>
    </row>
    <row r="1753" spans="1:5" x14ac:dyDescent="0.35">
      <c r="A1753" s="7">
        <v>41013.57916666667</v>
      </c>
      <c r="B1753" s="3">
        <v>1</v>
      </c>
      <c r="C1753" s="3">
        <f>WEEKDAY(Tableau2[[#This Row],[Horodatage]],2)</f>
        <v>6</v>
      </c>
      <c r="D1753" s="3">
        <f>INT(MOD(Tableau2[[#This Row],[Horodatage]],1)*24)</f>
        <v>13</v>
      </c>
      <c r="E1753">
        <f>SUM(B$2:B1753)</f>
        <v>10</v>
      </c>
    </row>
    <row r="1754" spans="1:5" x14ac:dyDescent="0.35">
      <c r="A1754" s="5">
        <v>41013.581250000003</v>
      </c>
      <c r="B1754" s="3">
        <v>-1</v>
      </c>
      <c r="C1754" s="3">
        <f>WEEKDAY(Tableau2[[#This Row],[Horodatage]],2)</f>
        <v>6</v>
      </c>
      <c r="D1754" s="3">
        <f>INT(MOD(Tableau2[[#This Row],[Horodatage]],1)*24)</f>
        <v>13</v>
      </c>
      <c r="E1754">
        <f>SUM(B$2:B1754)</f>
        <v>9</v>
      </c>
    </row>
    <row r="1755" spans="1:5" x14ac:dyDescent="0.35">
      <c r="A1755" s="7">
        <v>41013.590277777781</v>
      </c>
      <c r="B1755" s="3">
        <v>1</v>
      </c>
      <c r="C1755" s="3">
        <f>WEEKDAY(Tableau2[[#This Row],[Horodatage]],2)</f>
        <v>6</v>
      </c>
      <c r="D1755" s="3">
        <f>INT(MOD(Tableau2[[#This Row],[Horodatage]],1)*24)</f>
        <v>14</v>
      </c>
      <c r="E1755">
        <f>SUM(B$2:B1755)</f>
        <v>10</v>
      </c>
    </row>
    <row r="1756" spans="1:5" x14ac:dyDescent="0.35">
      <c r="A1756" s="5">
        <v>41013.591666666667</v>
      </c>
      <c r="B1756" s="3">
        <v>-1</v>
      </c>
      <c r="C1756" s="3">
        <f>WEEKDAY(Tableau2[[#This Row],[Horodatage]],2)</f>
        <v>6</v>
      </c>
      <c r="D1756" s="3">
        <f>INT(MOD(Tableau2[[#This Row],[Horodatage]],1)*24)</f>
        <v>14</v>
      </c>
      <c r="E1756">
        <f>SUM(B$2:B1756)</f>
        <v>9</v>
      </c>
    </row>
    <row r="1757" spans="1:5" x14ac:dyDescent="0.35">
      <c r="A1757" s="7">
        <v>41013.599999999999</v>
      </c>
      <c r="B1757" s="3">
        <v>1</v>
      </c>
      <c r="C1757" s="3">
        <f>WEEKDAY(Tableau2[[#This Row],[Horodatage]],2)</f>
        <v>6</v>
      </c>
      <c r="D1757" s="3">
        <f>INT(MOD(Tableau2[[#This Row],[Horodatage]],1)*24)</f>
        <v>14</v>
      </c>
      <c r="E1757">
        <f>SUM(B$2:B1757)</f>
        <v>10</v>
      </c>
    </row>
    <row r="1758" spans="1:5" x14ac:dyDescent="0.35">
      <c r="A1758" s="5">
        <v>41013.605555555558</v>
      </c>
      <c r="B1758" s="3">
        <v>-1</v>
      </c>
      <c r="C1758" s="3">
        <f>WEEKDAY(Tableau2[[#This Row],[Horodatage]],2)</f>
        <v>6</v>
      </c>
      <c r="D1758" s="3">
        <f>INT(MOD(Tableau2[[#This Row],[Horodatage]],1)*24)</f>
        <v>14</v>
      </c>
      <c r="E1758">
        <f>SUM(B$2:B1758)</f>
        <v>9</v>
      </c>
    </row>
    <row r="1759" spans="1:5" x14ac:dyDescent="0.35">
      <c r="A1759" s="7">
        <v>41013.61041666667</v>
      </c>
      <c r="B1759" s="3">
        <v>1</v>
      </c>
      <c r="C1759" s="3">
        <f>WEEKDAY(Tableau2[[#This Row],[Horodatage]],2)</f>
        <v>6</v>
      </c>
      <c r="D1759" s="3">
        <f>INT(MOD(Tableau2[[#This Row],[Horodatage]],1)*24)</f>
        <v>14</v>
      </c>
      <c r="E1759">
        <f>SUM(B$2:B1759)</f>
        <v>10</v>
      </c>
    </row>
    <row r="1760" spans="1:5" x14ac:dyDescent="0.35">
      <c r="A1760" s="5">
        <v>41013.612500000003</v>
      </c>
      <c r="B1760" s="3">
        <v>-1</v>
      </c>
      <c r="C1760" s="3">
        <f>WEEKDAY(Tableau2[[#This Row],[Horodatage]],2)</f>
        <v>6</v>
      </c>
      <c r="D1760" s="3">
        <f>INT(MOD(Tableau2[[#This Row],[Horodatage]],1)*24)</f>
        <v>14</v>
      </c>
      <c r="E1760">
        <f>SUM(B$2:B1760)</f>
        <v>9</v>
      </c>
    </row>
    <row r="1761" spans="1:5" x14ac:dyDescent="0.35">
      <c r="A1761" s="7">
        <v>41013.618750000001</v>
      </c>
      <c r="B1761" s="3">
        <v>1</v>
      </c>
      <c r="C1761" s="3">
        <f>WEEKDAY(Tableau2[[#This Row],[Horodatage]],2)</f>
        <v>6</v>
      </c>
      <c r="D1761" s="3">
        <f>INT(MOD(Tableau2[[#This Row],[Horodatage]],1)*24)</f>
        <v>14</v>
      </c>
      <c r="E1761">
        <f>SUM(B$2:B1761)</f>
        <v>10</v>
      </c>
    </row>
    <row r="1762" spans="1:5" x14ac:dyDescent="0.35">
      <c r="A1762" s="7">
        <v>41013.625694444447</v>
      </c>
      <c r="B1762" s="3">
        <v>1</v>
      </c>
      <c r="C1762" s="3">
        <f>WEEKDAY(Tableau2[[#This Row],[Horodatage]],2)</f>
        <v>6</v>
      </c>
      <c r="D1762" s="3">
        <f>INT(MOD(Tableau2[[#This Row],[Horodatage]],1)*24)</f>
        <v>15</v>
      </c>
      <c r="E1762">
        <f>SUM(B$2:B1762)</f>
        <v>11</v>
      </c>
    </row>
    <row r="1763" spans="1:5" x14ac:dyDescent="0.35">
      <c r="A1763" s="5">
        <v>41013.628472222219</v>
      </c>
      <c r="B1763" s="3">
        <v>-1</v>
      </c>
      <c r="C1763" s="3">
        <f>WEEKDAY(Tableau2[[#This Row],[Horodatage]],2)</f>
        <v>6</v>
      </c>
      <c r="D1763" s="3">
        <f>INT(MOD(Tableau2[[#This Row],[Horodatage]],1)*24)</f>
        <v>15</v>
      </c>
      <c r="E1763">
        <f>SUM(B$2:B1763)</f>
        <v>10</v>
      </c>
    </row>
    <row r="1764" spans="1:5" x14ac:dyDescent="0.35">
      <c r="A1764" s="5">
        <v>41013.636805555558</v>
      </c>
      <c r="B1764" s="3">
        <v>-1</v>
      </c>
      <c r="C1764" s="3">
        <f>WEEKDAY(Tableau2[[#This Row],[Horodatage]],2)</f>
        <v>6</v>
      </c>
      <c r="D1764" s="3">
        <f>INT(MOD(Tableau2[[#This Row],[Horodatage]],1)*24)</f>
        <v>15</v>
      </c>
      <c r="E1764">
        <f>SUM(B$2:B1764)</f>
        <v>9</v>
      </c>
    </row>
    <row r="1765" spans="1:5" x14ac:dyDescent="0.35">
      <c r="A1765" s="7">
        <v>41013.638194444444</v>
      </c>
      <c r="B1765" s="3">
        <v>1</v>
      </c>
      <c r="C1765" s="3">
        <f>WEEKDAY(Tableau2[[#This Row],[Horodatage]],2)</f>
        <v>6</v>
      </c>
      <c r="D1765" s="3">
        <f>INT(MOD(Tableau2[[#This Row],[Horodatage]],1)*24)</f>
        <v>15</v>
      </c>
      <c r="E1765">
        <f>SUM(B$2:B1765)</f>
        <v>10</v>
      </c>
    </row>
    <row r="1766" spans="1:5" x14ac:dyDescent="0.35">
      <c r="A1766" s="5">
        <v>41013.638194444444</v>
      </c>
      <c r="B1766" s="3">
        <v>-1</v>
      </c>
      <c r="C1766" s="3">
        <f>WEEKDAY(Tableau2[[#This Row],[Horodatage]],2)</f>
        <v>6</v>
      </c>
      <c r="D1766" s="3">
        <f>INT(MOD(Tableau2[[#This Row],[Horodatage]],1)*24)</f>
        <v>15</v>
      </c>
      <c r="E1766">
        <f>SUM(B$2:B1766)</f>
        <v>9</v>
      </c>
    </row>
    <row r="1767" spans="1:5" x14ac:dyDescent="0.35">
      <c r="A1767" s="7">
        <v>41013.652777777781</v>
      </c>
      <c r="B1767" s="3">
        <v>1</v>
      </c>
      <c r="C1767" s="3">
        <f>WEEKDAY(Tableau2[[#This Row],[Horodatage]],2)</f>
        <v>6</v>
      </c>
      <c r="D1767" s="3">
        <f>INT(MOD(Tableau2[[#This Row],[Horodatage]],1)*24)</f>
        <v>15</v>
      </c>
      <c r="E1767">
        <f>SUM(B$2:B1767)</f>
        <v>10</v>
      </c>
    </row>
    <row r="1768" spans="1:5" x14ac:dyDescent="0.35">
      <c r="A1768" s="5">
        <v>41013.680555555555</v>
      </c>
      <c r="B1768" s="3">
        <v>-1</v>
      </c>
      <c r="C1768" s="3">
        <f>WEEKDAY(Tableau2[[#This Row],[Horodatage]],2)</f>
        <v>6</v>
      </c>
      <c r="D1768" s="3">
        <f>INT(MOD(Tableau2[[#This Row],[Horodatage]],1)*24)</f>
        <v>16</v>
      </c>
      <c r="E1768">
        <f>SUM(B$2:B1768)</f>
        <v>9</v>
      </c>
    </row>
    <row r="1769" spans="1:5" x14ac:dyDescent="0.35">
      <c r="A1769" s="5">
        <v>41013.682638888888</v>
      </c>
      <c r="B1769" s="3">
        <v>-1</v>
      </c>
      <c r="C1769" s="3">
        <f>WEEKDAY(Tableau2[[#This Row],[Horodatage]],2)</f>
        <v>6</v>
      </c>
      <c r="D1769" s="3">
        <f>INT(MOD(Tableau2[[#This Row],[Horodatage]],1)*24)</f>
        <v>16</v>
      </c>
      <c r="E1769">
        <f>SUM(B$2:B1769)</f>
        <v>8</v>
      </c>
    </row>
    <row r="1770" spans="1:5" x14ac:dyDescent="0.35">
      <c r="A1770" s="5">
        <v>41013.6875</v>
      </c>
      <c r="B1770" s="3">
        <v>-1</v>
      </c>
      <c r="C1770" s="3">
        <f>WEEKDAY(Tableau2[[#This Row],[Horodatage]],2)</f>
        <v>6</v>
      </c>
      <c r="D1770" s="3">
        <f>INT(MOD(Tableau2[[#This Row],[Horodatage]],1)*24)</f>
        <v>16</v>
      </c>
      <c r="E1770">
        <f>SUM(B$2:B1770)</f>
        <v>7</v>
      </c>
    </row>
    <row r="1771" spans="1:5" x14ac:dyDescent="0.35">
      <c r="A1771" s="5">
        <v>41013.692361111112</v>
      </c>
      <c r="B1771" s="3">
        <v>-1</v>
      </c>
      <c r="C1771" s="3">
        <f>WEEKDAY(Tableau2[[#This Row],[Horodatage]],2)</f>
        <v>6</v>
      </c>
      <c r="D1771" s="3">
        <f>INT(MOD(Tableau2[[#This Row],[Horodatage]],1)*24)</f>
        <v>16</v>
      </c>
      <c r="E1771">
        <f>SUM(B$2:B1771)</f>
        <v>6</v>
      </c>
    </row>
    <row r="1772" spans="1:5" x14ac:dyDescent="0.35">
      <c r="A1772" s="5">
        <v>41013.70208333333</v>
      </c>
      <c r="B1772" s="3">
        <v>-1</v>
      </c>
      <c r="C1772" s="3">
        <f>WEEKDAY(Tableau2[[#This Row],[Horodatage]],2)</f>
        <v>6</v>
      </c>
      <c r="D1772" s="3">
        <f>INT(MOD(Tableau2[[#This Row],[Horodatage]],1)*24)</f>
        <v>16</v>
      </c>
      <c r="E1772">
        <f>SUM(B$2:B1772)</f>
        <v>5</v>
      </c>
    </row>
    <row r="1773" spans="1:5" x14ac:dyDescent="0.35">
      <c r="A1773" s="7">
        <v>41013.704861111109</v>
      </c>
      <c r="B1773" s="3">
        <v>1</v>
      </c>
      <c r="C1773" s="3">
        <f>WEEKDAY(Tableau2[[#This Row],[Horodatage]],2)</f>
        <v>6</v>
      </c>
      <c r="D1773" s="3">
        <f>INT(MOD(Tableau2[[#This Row],[Horodatage]],1)*24)</f>
        <v>16</v>
      </c>
      <c r="E1773">
        <f>SUM(B$2:B1773)</f>
        <v>6</v>
      </c>
    </row>
    <row r="1774" spans="1:5" x14ac:dyDescent="0.35">
      <c r="A1774" s="5">
        <v>41013.706944444442</v>
      </c>
      <c r="B1774" s="3">
        <v>-1</v>
      </c>
      <c r="C1774" s="3">
        <f>WEEKDAY(Tableau2[[#This Row],[Horodatage]],2)</f>
        <v>6</v>
      </c>
      <c r="D1774" s="3">
        <f>INT(MOD(Tableau2[[#This Row],[Horodatage]],1)*24)</f>
        <v>16</v>
      </c>
      <c r="E1774">
        <f>SUM(B$2:B1774)</f>
        <v>5</v>
      </c>
    </row>
    <row r="1775" spans="1:5" x14ac:dyDescent="0.35">
      <c r="A1775" s="5">
        <v>41013.706944444442</v>
      </c>
      <c r="B1775" s="3">
        <v>-1</v>
      </c>
      <c r="C1775" s="3">
        <f>WEEKDAY(Tableau2[[#This Row],[Horodatage]],2)</f>
        <v>6</v>
      </c>
      <c r="D1775" s="3">
        <f>INT(MOD(Tableau2[[#This Row],[Horodatage]],1)*24)</f>
        <v>16</v>
      </c>
      <c r="E1775">
        <f>SUM(B$2:B1775)</f>
        <v>4</v>
      </c>
    </row>
    <row r="1776" spans="1:5" x14ac:dyDescent="0.35">
      <c r="A1776" s="5">
        <v>41013.716666666667</v>
      </c>
      <c r="B1776" s="3">
        <v>-1</v>
      </c>
      <c r="C1776" s="3">
        <f>WEEKDAY(Tableau2[[#This Row],[Horodatage]],2)</f>
        <v>6</v>
      </c>
      <c r="D1776" s="3">
        <f>INT(MOD(Tableau2[[#This Row],[Horodatage]],1)*24)</f>
        <v>17</v>
      </c>
      <c r="E1776">
        <f>SUM(B$2:B1776)</f>
        <v>3</v>
      </c>
    </row>
    <row r="1777" spans="1:5" x14ac:dyDescent="0.35">
      <c r="A1777" s="5">
        <v>41013.719444444447</v>
      </c>
      <c r="B1777" s="3">
        <v>-1</v>
      </c>
      <c r="C1777" s="3">
        <f>WEEKDAY(Tableau2[[#This Row],[Horodatage]],2)</f>
        <v>6</v>
      </c>
      <c r="D1777" s="3">
        <f>INT(MOD(Tableau2[[#This Row],[Horodatage]],1)*24)</f>
        <v>17</v>
      </c>
      <c r="E1777">
        <f>SUM(B$2:B1777)</f>
        <v>2</v>
      </c>
    </row>
    <row r="1778" spans="1:5" x14ac:dyDescent="0.35">
      <c r="A1778" s="7">
        <v>41013.722916666666</v>
      </c>
      <c r="B1778" s="3">
        <v>1</v>
      </c>
      <c r="C1778" s="3">
        <f>WEEKDAY(Tableau2[[#This Row],[Horodatage]],2)</f>
        <v>6</v>
      </c>
      <c r="D1778" s="3">
        <f>INT(MOD(Tableau2[[#This Row],[Horodatage]],1)*24)</f>
        <v>17</v>
      </c>
      <c r="E1778">
        <f>SUM(B$2:B1778)</f>
        <v>3</v>
      </c>
    </row>
    <row r="1779" spans="1:5" x14ac:dyDescent="0.35">
      <c r="A1779" s="7">
        <v>41013.729861111111</v>
      </c>
      <c r="B1779" s="3">
        <v>1</v>
      </c>
      <c r="C1779" s="3">
        <f>WEEKDAY(Tableau2[[#This Row],[Horodatage]],2)</f>
        <v>6</v>
      </c>
      <c r="D1779" s="3">
        <f>INT(MOD(Tableau2[[#This Row],[Horodatage]],1)*24)</f>
        <v>17</v>
      </c>
      <c r="E1779">
        <f>SUM(B$2:B1779)</f>
        <v>4</v>
      </c>
    </row>
    <row r="1780" spans="1:5" x14ac:dyDescent="0.35">
      <c r="A1780" s="7">
        <v>41013.729861111111</v>
      </c>
      <c r="B1780" s="3">
        <v>1</v>
      </c>
      <c r="C1780" s="3">
        <f>WEEKDAY(Tableau2[[#This Row],[Horodatage]],2)</f>
        <v>6</v>
      </c>
      <c r="D1780" s="3">
        <f>INT(MOD(Tableau2[[#This Row],[Horodatage]],1)*24)</f>
        <v>17</v>
      </c>
      <c r="E1780">
        <f>SUM(B$2:B1780)</f>
        <v>5</v>
      </c>
    </row>
    <row r="1781" spans="1:5" x14ac:dyDescent="0.35">
      <c r="A1781" s="7">
        <v>41013.73541666667</v>
      </c>
      <c r="B1781" s="3">
        <v>1</v>
      </c>
      <c r="C1781" s="3">
        <f>WEEKDAY(Tableau2[[#This Row],[Horodatage]],2)</f>
        <v>6</v>
      </c>
      <c r="D1781" s="3">
        <f>INT(MOD(Tableau2[[#This Row],[Horodatage]],1)*24)</f>
        <v>17</v>
      </c>
      <c r="E1781">
        <f>SUM(B$2:B1781)</f>
        <v>6</v>
      </c>
    </row>
    <row r="1782" spans="1:5" x14ac:dyDescent="0.35">
      <c r="A1782" s="5">
        <v>41013.739583333336</v>
      </c>
      <c r="B1782" s="3">
        <v>-1</v>
      </c>
      <c r="C1782" s="3">
        <f>WEEKDAY(Tableau2[[#This Row],[Horodatage]],2)</f>
        <v>6</v>
      </c>
      <c r="D1782" s="3">
        <f>INT(MOD(Tableau2[[#This Row],[Horodatage]],1)*24)</f>
        <v>17</v>
      </c>
      <c r="E1782">
        <f>SUM(B$2:B1782)</f>
        <v>5</v>
      </c>
    </row>
    <row r="1783" spans="1:5" x14ac:dyDescent="0.35">
      <c r="A1783" s="7">
        <v>41013.740277777775</v>
      </c>
      <c r="B1783" s="3">
        <v>1</v>
      </c>
      <c r="C1783" s="3">
        <f>WEEKDAY(Tableau2[[#This Row],[Horodatage]],2)</f>
        <v>6</v>
      </c>
      <c r="D1783" s="3">
        <f>INT(MOD(Tableau2[[#This Row],[Horodatage]],1)*24)</f>
        <v>17</v>
      </c>
      <c r="E1783">
        <f>SUM(B$2:B1783)</f>
        <v>6</v>
      </c>
    </row>
    <row r="1784" spans="1:5" x14ac:dyDescent="0.35">
      <c r="A1784" s="5">
        <v>41013.744444444441</v>
      </c>
      <c r="B1784" s="3">
        <v>-1</v>
      </c>
      <c r="C1784" s="3">
        <f>WEEKDAY(Tableau2[[#This Row],[Horodatage]],2)</f>
        <v>6</v>
      </c>
      <c r="D1784" s="3">
        <f>INT(MOD(Tableau2[[#This Row],[Horodatage]],1)*24)</f>
        <v>17</v>
      </c>
      <c r="E1784">
        <f>SUM(B$2:B1784)</f>
        <v>5</v>
      </c>
    </row>
    <row r="1785" spans="1:5" x14ac:dyDescent="0.35">
      <c r="A1785" s="7">
        <v>41013.746527777781</v>
      </c>
      <c r="B1785" s="3">
        <v>1</v>
      </c>
      <c r="C1785" s="3">
        <f>WEEKDAY(Tableau2[[#This Row],[Horodatage]],2)</f>
        <v>6</v>
      </c>
      <c r="D1785" s="3">
        <f>INT(MOD(Tableau2[[#This Row],[Horodatage]],1)*24)</f>
        <v>17</v>
      </c>
      <c r="E1785">
        <f>SUM(B$2:B1785)</f>
        <v>6</v>
      </c>
    </row>
    <row r="1786" spans="1:5" x14ac:dyDescent="0.35">
      <c r="A1786" s="7">
        <v>41013.75277777778</v>
      </c>
      <c r="B1786" s="3">
        <v>1</v>
      </c>
      <c r="C1786" s="3">
        <f>WEEKDAY(Tableau2[[#This Row],[Horodatage]],2)</f>
        <v>6</v>
      </c>
      <c r="D1786" s="3">
        <f>INT(MOD(Tableau2[[#This Row],[Horodatage]],1)*24)</f>
        <v>18</v>
      </c>
      <c r="E1786">
        <f>SUM(B$2:B1786)</f>
        <v>7</v>
      </c>
    </row>
    <row r="1787" spans="1:5" x14ac:dyDescent="0.35">
      <c r="A1787" s="7">
        <v>41013.761111111111</v>
      </c>
      <c r="B1787" s="3">
        <v>1</v>
      </c>
      <c r="C1787" s="3">
        <f>WEEKDAY(Tableau2[[#This Row],[Horodatage]],2)</f>
        <v>6</v>
      </c>
      <c r="D1787" s="3">
        <f>INT(MOD(Tableau2[[#This Row],[Horodatage]],1)*24)</f>
        <v>18</v>
      </c>
      <c r="E1787">
        <f>SUM(B$2:B1787)</f>
        <v>8</v>
      </c>
    </row>
    <row r="1788" spans="1:5" x14ac:dyDescent="0.35">
      <c r="A1788" s="7">
        <v>41013.769444444442</v>
      </c>
      <c r="B1788" s="3">
        <v>1</v>
      </c>
      <c r="C1788" s="3">
        <f>WEEKDAY(Tableau2[[#This Row],[Horodatage]],2)</f>
        <v>6</v>
      </c>
      <c r="D1788" s="3">
        <f>INT(MOD(Tableau2[[#This Row],[Horodatage]],1)*24)</f>
        <v>18</v>
      </c>
      <c r="E1788">
        <f>SUM(B$2:B1788)</f>
        <v>9</v>
      </c>
    </row>
    <row r="1789" spans="1:5" x14ac:dyDescent="0.35">
      <c r="A1789" s="7">
        <v>41013.775000000001</v>
      </c>
      <c r="B1789" s="3">
        <v>1</v>
      </c>
      <c r="C1789" s="3">
        <f>WEEKDAY(Tableau2[[#This Row],[Horodatage]],2)</f>
        <v>6</v>
      </c>
      <c r="D1789" s="3">
        <f>INT(MOD(Tableau2[[#This Row],[Horodatage]],1)*24)</f>
        <v>18</v>
      </c>
      <c r="E1789">
        <f>SUM(B$2:B1789)</f>
        <v>10</v>
      </c>
    </row>
    <row r="1790" spans="1:5" x14ac:dyDescent="0.35">
      <c r="A1790" s="5">
        <v>41013.779861111114</v>
      </c>
      <c r="B1790" s="3">
        <v>-1</v>
      </c>
      <c r="C1790" s="3">
        <f>WEEKDAY(Tableau2[[#This Row],[Horodatage]],2)</f>
        <v>6</v>
      </c>
      <c r="D1790" s="3">
        <f>INT(MOD(Tableau2[[#This Row],[Horodatage]],1)*24)</f>
        <v>18</v>
      </c>
      <c r="E1790">
        <f>SUM(B$2:B1790)</f>
        <v>9</v>
      </c>
    </row>
    <row r="1791" spans="1:5" x14ac:dyDescent="0.35">
      <c r="A1791" s="7">
        <v>41013.780555555553</v>
      </c>
      <c r="B1791" s="3">
        <v>1</v>
      </c>
      <c r="C1791" s="3">
        <f>WEEKDAY(Tableau2[[#This Row],[Horodatage]],2)</f>
        <v>6</v>
      </c>
      <c r="D1791" s="3">
        <f>INT(MOD(Tableau2[[#This Row],[Horodatage]],1)*24)</f>
        <v>18</v>
      </c>
      <c r="E1791">
        <f>SUM(B$2:B1791)</f>
        <v>10</v>
      </c>
    </row>
    <row r="1792" spans="1:5" x14ac:dyDescent="0.35">
      <c r="A1792" s="7">
        <v>41013.788194444445</v>
      </c>
      <c r="B1792" s="3">
        <v>1</v>
      </c>
      <c r="C1792" s="3">
        <f>WEEKDAY(Tableau2[[#This Row],[Horodatage]],2)</f>
        <v>6</v>
      </c>
      <c r="D1792" s="3">
        <f>INT(MOD(Tableau2[[#This Row],[Horodatage]],1)*24)</f>
        <v>18</v>
      </c>
      <c r="E1792">
        <f>SUM(B$2:B1792)</f>
        <v>11</v>
      </c>
    </row>
    <row r="1793" spans="1:5" x14ac:dyDescent="0.35">
      <c r="A1793" s="5">
        <v>41013.792361111111</v>
      </c>
      <c r="B1793" s="3">
        <v>-1</v>
      </c>
      <c r="C1793" s="3">
        <f>WEEKDAY(Tableau2[[#This Row],[Horodatage]],2)</f>
        <v>6</v>
      </c>
      <c r="D1793" s="3">
        <f>INT(MOD(Tableau2[[#This Row],[Horodatage]],1)*24)</f>
        <v>19</v>
      </c>
      <c r="E1793">
        <f>SUM(B$2:B1793)</f>
        <v>10</v>
      </c>
    </row>
    <row r="1794" spans="1:5" x14ac:dyDescent="0.35">
      <c r="A1794" s="7">
        <v>41013.795138888891</v>
      </c>
      <c r="B1794" s="3">
        <v>1</v>
      </c>
      <c r="C1794" s="3">
        <f>WEEKDAY(Tableau2[[#This Row],[Horodatage]],2)</f>
        <v>6</v>
      </c>
      <c r="D1794" s="3">
        <f>INT(MOD(Tableau2[[#This Row],[Horodatage]],1)*24)</f>
        <v>19</v>
      </c>
      <c r="E1794">
        <f>SUM(B$2:B1794)</f>
        <v>11</v>
      </c>
    </row>
    <row r="1795" spans="1:5" x14ac:dyDescent="0.35">
      <c r="A1795" s="5">
        <v>41013.795138888891</v>
      </c>
      <c r="B1795" s="3">
        <v>-1</v>
      </c>
      <c r="C1795" s="3">
        <f>WEEKDAY(Tableau2[[#This Row],[Horodatage]],2)</f>
        <v>6</v>
      </c>
      <c r="D1795" s="3">
        <f>INT(MOD(Tableau2[[#This Row],[Horodatage]],1)*24)</f>
        <v>19</v>
      </c>
      <c r="E1795">
        <f>SUM(B$2:B1795)</f>
        <v>10</v>
      </c>
    </row>
    <row r="1796" spans="1:5" x14ac:dyDescent="0.35">
      <c r="A1796" s="7">
        <v>41013.800000000003</v>
      </c>
      <c r="B1796" s="3">
        <v>1</v>
      </c>
      <c r="C1796" s="3">
        <f>WEEKDAY(Tableau2[[#This Row],[Horodatage]],2)</f>
        <v>6</v>
      </c>
      <c r="D1796" s="3">
        <f>INT(MOD(Tableau2[[#This Row],[Horodatage]],1)*24)</f>
        <v>19</v>
      </c>
      <c r="E1796">
        <f>SUM(B$2:B1796)</f>
        <v>11</v>
      </c>
    </row>
    <row r="1797" spans="1:5" x14ac:dyDescent="0.35">
      <c r="A1797" s="5">
        <v>41013.802083333336</v>
      </c>
      <c r="B1797" s="3">
        <v>-1</v>
      </c>
      <c r="C1797" s="3">
        <f>WEEKDAY(Tableau2[[#This Row],[Horodatage]],2)</f>
        <v>6</v>
      </c>
      <c r="D1797" s="3">
        <f>INT(MOD(Tableau2[[#This Row],[Horodatage]],1)*24)</f>
        <v>19</v>
      </c>
      <c r="E1797">
        <f>SUM(B$2:B1797)</f>
        <v>10</v>
      </c>
    </row>
    <row r="1798" spans="1:5" x14ac:dyDescent="0.35">
      <c r="A1798" s="7">
        <v>41013.804861111108</v>
      </c>
      <c r="B1798" s="3">
        <v>1</v>
      </c>
      <c r="C1798" s="3">
        <f>WEEKDAY(Tableau2[[#This Row],[Horodatage]],2)</f>
        <v>6</v>
      </c>
      <c r="D1798" s="3">
        <f>INT(MOD(Tableau2[[#This Row],[Horodatage]],1)*24)</f>
        <v>19</v>
      </c>
      <c r="E1798">
        <f>SUM(B$2:B1798)</f>
        <v>11</v>
      </c>
    </row>
    <row r="1799" spans="1:5" x14ac:dyDescent="0.35">
      <c r="A1799" s="5">
        <v>41013.806944444441</v>
      </c>
      <c r="B1799" s="3">
        <v>-1</v>
      </c>
      <c r="C1799" s="3">
        <f>WEEKDAY(Tableau2[[#This Row],[Horodatage]],2)</f>
        <v>6</v>
      </c>
      <c r="D1799" s="3">
        <f>INT(MOD(Tableau2[[#This Row],[Horodatage]],1)*24)</f>
        <v>19</v>
      </c>
      <c r="E1799">
        <f>SUM(B$2:B1799)</f>
        <v>10</v>
      </c>
    </row>
    <row r="1800" spans="1:5" x14ac:dyDescent="0.35">
      <c r="A1800" s="7">
        <v>41013.809027777781</v>
      </c>
      <c r="B1800" s="3">
        <v>1</v>
      </c>
      <c r="C1800" s="3">
        <f>WEEKDAY(Tableau2[[#This Row],[Horodatage]],2)</f>
        <v>6</v>
      </c>
      <c r="D1800" s="3">
        <f>INT(MOD(Tableau2[[#This Row],[Horodatage]],1)*24)</f>
        <v>19</v>
      </c>
      <c r="E1800">
        <f>SUM(B$2:B1800)</f>
        <v>11</v>
      </c>
    </row>
    <row r="1801" spans="1:5" x14ac:dyDescent="0.35">
      <c r="A1801" s="5">
        <v>41013.811805555553</v>
      </c>
      <c r="B1801" s="3">
        <v>-1</v>
      </c>
      <c r="C1801" s="3">
        <f>WEEKDAY(Tableau2[[#This Row],[Horodatage]],2)</f>
        <v>6</v>
      </c>
      <c r="D1801" s="3">
        <f>INT(MOD(Tableau2[[#This Row],[Horodatage]],1)*24)</f>
        <v>19</v>
      </c>
      <c r="E1801">
        <f>SUM(B$2:B1801)</f>
        <v>10</v>
      </c>
    </row>
    <row r="1802" spans="1:5" x14ac:dyDescent="0.35">
      <c r="A1802" s="5">
        <v>41013.813194444447</v>
      </c>
      <c r="B1802" s="3">
        <v>-1</v>
      </c>
      <c r="C1802" s="3">
        <f>WEEKDAY(Tableau2[[#This Row],[Horodatage]],2)</f>
        <v>6</v>
      </c>
      <c r="D1802" s="3">
        <f>INT(MOD(Tableau2[[#This Row],[Horodatage]],1)*24)</f>
        <v>19</v>
      </c>
      <c r="E1802">
        <f>SUM(B$2:B1802)</f>
        <v>9</v>
      </c>
    </row>
    <row r="1803" spans="1:5" x14ac:dyDescent="0.35">
      <c r="A1803" s="7">
        <v>41013.813888888886</v>
      </c>
      <c r="B1803" s="3">
        <v>1</v>
      </c>
      <c r="C1803" s="3">
        <f>WEEKDAY(Tableau2[[#This Row],[Horodatage]],2)</f>
        <v>6</v>
      </c>
      <c r="D1803" s="3">
        <f>INT(MOD(Tableau2[[#This Row],[Horodatage]],1)*24)</f>
        <v>19</v>
      </c>
      <c r="E1803">
        <f>SUM(B$2:B1803)</f>
        <v>10</v>
      </c>
    </row>
    <row r="1804" spans="1:5" x14ac:dyDescent="0.35">
      <c r="A1804" s="7">
        <v>41013.820138888892</v>
      </c>
      <c r="B1804" s="3">
        <v>1</v>
      </c>
      <c r="C1804" s="3">
        <f>WEEKDAY(Tableau2[[#This Row],[Horodatage]],2)</f>
        <v>6</v>
      </c>
      <c r="D1804" s="3">
        <f>INT(MOD(Tableau2[[#This Row],[Horodatage]],1)*24)</f>
        <v>19</v>
      </c>
      <c r="E1804">
        <f>SUM(B$2:B1804)</f>
        <v>11</v>
      </c>
    </row>
    <row r="1805" spans="1:5" x14ac:dyDescent="0.35">
      <c r="A1805" s="5">
        <v>41013.820138888892</v>
      </c>
      <c r="B1805" s="3">
        <v>-1</v>
      </c>
      <c r="C1805" s="3">
        <f>WEEKDAY(Tableau2[[#This Row],[Horodatage]],2)</f>
        <v>6</v>
      </c>
      <c r="D1805" s="3">
        <f>INT(MOD(Tableau2[[#This Row],[Horodatage]],1)*24)</f>
        <v>19</v>
      </c>
      <c r="E1805">
        <f>SUM(B$2:B1805)</f>
        <v>10</v>
      </c>
    </row>
    <row r="1806" spans="1:5" x14ac:dyDescent="0.35">
      <c r="A1806" s="7">
        <v>41013.82708333333</v>
      </c>
      <c r="B1806" s="3">
        <v>1</v>
      </c>
      <c r="C1806" s="3">
        <f>WEEKDAY(Tableau2[[#This Row],[Horodatage]],2)</f>
        <v>6</v>
      </c>
      <c r="D1806" s="3">
        <f>INT(MOD(Tableau2[[#This Row],[Horodatage]],1)*24)</f>
        <v>19</v>
      </c>
      <c r="E1806">
        <f>SUM(B$2:B1806)</f>
        <v>11</v>
      </c>
    </row>
    <row r="1807" spans="1:5" x14ac:dyDescent="0.35">
      <c r="A1807" s="7">
        <v>41013.82708333333</v>
      </c>
      <c r="B1807" s="3">
        <v>1</v>
      </c>
      <c r="C1807" s="3">
        <f>WEEKDAY(Tableau2[[#This Row],[Horodatage]],2)</f>
        <v>6</v>
      </c>
      <c r="D1807" s="3">
        <f>INT(MOD(Tableau2[[#This Row],[Horodatage]],1)*24)</f>
        <v>19</v>
      </c>
      <c r="E1807">
        <f>SUM(B$2:B1807)</f>
        <v>12</v>
      </c>
    </row>
    <row r="1808" spans="1:5" x14ac:dyDescent="0.35">
      <c r="A1808" s="7">
        <v>41013.828472222223</v>
      </c>
      <c r="B1808" s="3">
        <v>1</v>
      </c>
      <c r="C1808" s="3">
        <f>WEEKDAY(Tableau2[[#This Row],[Horodatage]],2)</f>
        <v>6</v>
      </c>
      <c r="D1808" s="3">
        <f>INT(MOD(Tableau2[[#This Row],[Horodatage]],1)*24)</f>
        <v>19</v>
      </c>
      <c r="E1808">
        <f>SUM(B$2:B1808)</f>
        <v>13</v>
      </c>
    </row>
    <row r="1809" spans="1:5" x14ac:dyDescent="0.35">
      <c r="A1809" s="5">
        <v>41013.829861111109</v>
      </c>
      <c r="B1809" s="3">
        <v>-1</v>
      </c>
      <c r="C1809" s="3">
        <f>WEEKDAY(Tableau2[[#This Row],[Horodatage]],2)</f>
        <v>6</v>
      </c>
      <c r="D1809" s="3">
        <f>INT(MOD(Tableau2[[#This Row],[Horodatage]],1)*24)</f>
        <v>19</v>
      </c>
      <c r="E1809">
        <f>SUM(B$2:B1809)</f>
        <v>12</v>
      </c>
    </row>
    <row r="1810" spans="1:5" x14ac:dyDescent="0.35">
      <c r="A1810" s="7">
        <v>41013.833333333336</v>
      </c>
      <c r="B1810" s="3">
        <v>1</v>
      </c>
      <c r="C1810" s="3">
        <f>WEEKDAY(Tableau2[[#This Row],[Horodatage]],2)</f>
        <v>6</v>
      </c>
      <c r="D1810" s="3">
        <f>INT(MOD(Tableau2[[#This Row],[Horodatage]],1)*24)</f>
        <v>20</v>
      </c>
      <c r="E1810">
        <f>SUM(B$2:B1810)</f>
        <v>13</v>
      </c>
    </row>
    <row r="1811" spans="1:5" x14ac:dyDescent="0.35">
      <c r="A1811" s="7">
        <v>41013.838888888888</v>
      </c>
      <c r="B1811" s="3">
        <v>1</v>
      </c>
      <c r="C1811" s="3">
        <f>WEEKDAY(Tableau2[[#This Row],[Horodatage]],2)</f>
        <v>6</v>
      </c>
      <c r="D1811" s="3">
        <f>INT(MOD(Tableau2[[#This Row],[Horodatage]],1)*24)</f>
        <v>20</v>
      </c>
      <c r="E1811">
        <f>SUM(B$2:B1811)</f>
        <v>14</v>
      </c>
    </row>
    <row r="1812" spans="1:5" x14ac:dyDescent="0.35">
      <c r="A1812" s="7">
        <v>41013.84652777778</v>
      </c>
      <c r="B1812" s="3">
        <v>1</v>
      </c>
      <c r="C1812" s="3">
        <f>WEEKDAY(Tableau2[[#This Row],[Horodatage]],2)</f>
        <v>6</v>
      </c>
      <c r="D1812" s="3">
        <f>INT(MOD(Tableau2[[#This Row],[Horodatage]],1)*24)</f>
        <v>20</v>
      </c>
      <c r="E1812">
        <f>SUM(B$2:B1812)</f>
        <v>15</v>
      </c>
    </row>
    <row r="1813" spans="1:5" x14ac:dyDescent="0.35">
      <c r="A1813" s="5">
        <v>41013.850694444445</v>
      </c>
      <c r="B1813" s="3">
        <v>-1</v>
      </c>
      <c r="C1813" s="3">
        <f>WEEKDAY(Tableau2[[#This Row],[Horodatage]],2)</f>
        <v>6</v>
      </c>
      <c r="D1813" s="3">
        <f>INT(MOD(Tableau2[[#This Row],[Horodatage]],1)*24)</f>
        <v>20</v>
      </c>
      <c r="E1813">
        <f>SUM(B$2:B1813)</f>
        <v>14</v>
      </c>
    </row>
    <row r="1814" spans="1:5" x14ac:dyDescent="0.35">
      <c r="A1814" s="7">
        <v>41013.852083333331</v>
      </c>
      <c r="B1814" s="3">
        <v>1</v>
      </c>
      <c r="C1814" s="3">
        <f>WEEKDAY(Tableau2[[#This Row],[Horodatage]],2)</f>
        <v>6</v>
      </c>
      <c r="D1814" s="3">
        <f>INT(MOD(Tableau2[[#This Row],[Horodatage]],1)*24)</f>
        <v>20</v>
      </c>
      <c r="E1814">
        <f>SUM(B$2:B1814)</f>
        <v>15</v>
      </c>
    </row>
    <row r="1815" spans="1:5" x14ac:dyDescent="0.35">
      <c r="A1815" s="5">
        <v>41013.864583333336</v>
      </c>
      <c r="B1815" s="3">
        <v>-1</v>
      </c>
      <c r="C1815" s="3">
        <f>WEEKDAY(Tableau2[[#This Row],[Horodatage]],2)</f>
        <v>6</v>
      </c>
      <c r="D1815" s="3">
        <f>INT(MOD(Tableau2[[#This Row],[Horodatage]],1)*24)</f>
        <v>20</v>
      </c>
      <c r="E1815">
        <f>SUM(B$2:B1815)</f>
        <v>14</v>
      </c>
    </row>
    <row r="1816" spans="1:5" x14ac:dyDescent="0.35">
      <c r="A1816" s="5">
        <v>41013.869444444441</v>
      </c>
      <c r="B1816" s="3">
        <v>-1</v>
      </c>
      <c r="C1816" s="3">
        <f>WEEKDAY(Tableau2[[#This Row],[Horodatage]],2)</f>
        <v>6</v>
      </c>
      <c r="D1816" s="3">
        <f>INT(MOD(Tableau2[[#This Row],[Horodatage]],1)*24)</f>
        <v>20</v>
      </c>
      <c r="E1816">
        <f>SUM(B$2:B1816)</f>
        <v>13</v>
      </c>
    </row>
    <row r="1817" spans="1:5" x14ac:dyDescent="0.35">
      <c r="A1817" s="5">
        <v>41013.87777777778</v>
      </c>
      <c r="B1817" s="3">
        <v>-1</v>
      </c>
      <c r="C1817" s="3">
        <f>WEEKDAY(Tableau2[[#This Row],[Horodatage]],2)</f>
        <v>6</v>
      </c>
      <c r="D1817" s="3">
        <f>INT(MOD(Tableau2[[#This Row],[Horodatage]],1)*24)</f>
        <v>21</v>
      </c>
      <c r="E1817">
        <f>SUM(B$2:B1817)</f>
        <v>12</v>
      </c>
    </row>
    <row r="1818" spans="1:5" x14ac:dyDescent="0.35">
      <c r="A1818" s="5">
        <v>41013.878472222219</v>
      </c>
      <c r="B1818" s="3">
        <v>-1</v>
      </c>
      <c r="C1818" s="3">
        <f>WEEKDAY(Tableau2[[#This Row],[Horodatage]],2)</f>
        <v>6</v>
      </c>
      <c r="D1818" s="3">
        <f>INT(MOD(Tableau2[[#This Row],[Horodatage]],1)*24)</f>
        <v>21</v>
      </c>
      <c r="E1818">
        <f>SUM(B$2:B1818)</f>
        <v>11</v>
      </c>
    </row>
    <row r="1819" spans="1:5" x14ac:dyDescent="0.35">
      <c r="A1819" s="7">
        <v>41013.885416666664</v>
      </c>
      <c r="B1819" s="3">
        <v>1</v>
      </c>
      <c r="C1819" s="3">
        <f>WEEKDAY(Tableau2[[#This Row],[Horodatage]],2)</f>
        <v>6</v>
      </c>
      <c r="D1819" s="3">
        <f>INT(MOD(Tableau2[[#This Row],[Horodatage]],1)*24)</f>
        <v>21</v>
      </c>
      <c r="E1819">
        <f>SUM(B$2:B1819)</f>
        <v>12</v>
      </c>
    </row>
    <row r="1820" spans="1:5" x14ac:dyDescent="0.35">
      <c r="A1820" s="7">
        <v>41013.888194444444</v>
      </c>
      <c r="B1820" s="3">
        <v>1</v>
      </c>
      <c r="C1820" s="3">
        <f>WEEKDAY(Tableau2[[#This Row],[Horodatage]],2)</f>
        <v>6</v>
      </c>
      <c r="D1820" s="3">
        <f>INT(MOD(Tableau2[[#This Row],[Horodatage]],1)*24)</f>
        <v>21</v>
      </c>
      <c r="E1820">
        <f>SUM(B$2:B1820)</f>
        <v>13</v>
      </c>
    </row>
    <row r="1821" spans="1:5" x14ac:dyDescent="0.35">
      <c r="A1821" s="7">
        <v>41013.895138888889</v>
      </c>
      <c r="B1821" s="3">
        <v>1</v>
      </c>
      <c r="C1821" s="3">
        <f>WEEKDAY(Tableau2[[#This Row],[Horodatage]],2)</f>
        <v>6</v>
      </c>
      <c r="D1821" s="3">
        <f>INT(MOD(Tableau2[[#This Row],[Horodatage]],1)*24)</f>
        <v>21</v>
      </c>
      <c r="E1821">
        <f>SUM(B$2:B1821)</f>
        <v>14</v>
      </c>
    </row>
    <row r="1822" spans="1:5" x14ac:dyDescent="0.35">
      <c r="A1822" s="7">
        <v>41013.902777777781</v>
      </c>
      <c r="B1822" s="3">
        <v>1</v>
      </c>
      <c r="C1822" s="3">
        <f>WEEKDAY(Tableau2[[#This Row],[Horodatage]],2)</f>
        <v>6</v>
      </c>
      <c r="D1822" s="3">
        <f>INT(MOD(Tableau2[[#This Row],[Horodatage]],1)*24)</f>
        <v>21</v>
      </c>
      <c r="E1822">
        <f>SUM(B$2:B1822)</f>
        <v>15</v>
      </c>
    </row>
    <row r="1823" spans="1:5" x14ac:dyDescent="0.35">
      <c r="A1823" s="7">
        <v>41013.90625</v>
      </c>
      <c r="B1823" s="3">
        <v>1</v>
      </c>
      <c r="C1823" s="3">
        <f>WEEKDAY(Tableau2[[#This Row],[Horodatage]],2)</f>
        <v>6</v>
      </c>
      <c r="D1823" s="3">
        <f>INT(MOD(Tableau2[[#This Row],[Horodatage]],1)*24)</f>
        <v>21</v>
      </c>
      <c r="E1823">
        <f>SUM(B$2:B1823)</f>
        <v>16</v>
      </c>
    </row>
    <row r="1824" spans="1:5" x14ac:dyDescent="0.35">
      <c r="A1824" s="5">
        <v>41013.907638888886</v>
      </c>
      <c r="B1824" s="3">
        <v>-1</v>
      </c>
      <c r="C1824" s="3">
        <f>WEEKDAY(Tableau2[[#This Row],[Horodatage]],2)</f>
        <v>6</v>
      </c>
      <c r="D1824" s="3">
        <f>INT(MOD(Tableau2[[#This Row],[Horodatage]],1)*24)</f>
        <v>21</v>
      </c>
      <c r="E1824">
        <f>SUM(B$2:B1824)</f>
        <v>15</v>
      </c>
    </row>
    <row r="1825" spans="1:5" x14ac:dyDescent="0.35">
      <c r="A1825" s="7">
        <v>41013.921527777777</v>
      </c>
      <c r="B1825" s="3">
        <v>1</v>
      </c>
      <c r="C1825" s="3">
        <f>WEEKDAY(Tableau2[[#This Row],[Horodatage]],2)</f>
        <v>6</v>
      </c>
      <c r="D1825" s="3">
        <f>INT(MOD(Tableau2[[#This Row],[Horodatage]],1)*24)</f>
        <v>22</v>
      </c>
      <c r="E1825">
        <f>SUM(B$2:B1825)</f>
        <v>16</v>
      </c>
    </row>
    <row r="1826" spans="1:5" x14ac:dyDescent="0.35">
      <c r="A1826" s="5">
        <v>41013.921527777777</v>
      </c>
      <c r="B1826" s="3">
        <v>-1</v>
      </c>
      <c r="C1826" s="3">
        <f>WEEKDAY(Tableau2[[#This Row],[Horodatage]],2)</f>
        <v>6</v>
      </c>
      <c r="D1826" s="3">
        <f>INT(MOD(Tableau2[[#This Row],[Horodatage]],1)*24)</f>
        <v>22</v>
      </c>
      <c r="E1826">
        <f>SUM(B$2:B1826)</f>
        <v>15</v>
      </c>
    </row>
    <row r="1827" spans="1:5" x14ac:dyDescent="0.35">
      <c r="A1827" s="7">
        <v>41013.934027777781</v>
      </c>
      <c r="B1827" s="3">
        <v>1</v>
      </c>
      <c r="C1827" s="3">
        <f>WEEKDAY(Tableau2[[#This Row],[Horodatage]],2)</f>
        <v>6</v>
      </c>
      <c r="D1827" s="3">
        <f>INT(MOD(Tableau2[[#This Row],[Horodatage]],1)*24)</f>
        <v>22</v>
      </c>
      <c r="E1827">
        <f>SUM(B$2:B1827)</f>
        <v>16</v>
      </c>
    </row>
    <row r="1828" spans="1:5" x14ac:dyDescent="0.35">
      <c r="A1828" s="7">
        <v>41013.940972222219</v>
      </c>
      <c r="B1828" s="3">
        <v>1</v>
      </c>
      <c r="C1828" s="3">
        <f>WEEKDAY(Tableau2[[#This Row],[Horodatage]],2)</f>
        <v>6</v>
      </c>
      <c r="D1828" s="3">
        <f>INT(MOD(Tableau2[[#This Row],[Horodatage]],1)*24)</f>
        <v>22</v>
      </c>
      <c r="E1828">
        <f>SUM(B$2:B1828)</f>
        <v>17</v>
      </c>
    </row>
    <row r="1829" spans="1:5" x14ac:dyDescent="0.35">
      <c r="A1829" s="5">
        <v>41013.947916666664</v>
      </c>
      <c r="B1829" s="3">
        <v>-1</v>
      </c>
      <c r="C1829" s="3">
        <f>WEEKDAY(Tableau2[[#This Row],[Horodatage]],2)</f>
        <v>6</v>
      </c>
      <c r="D1829" s="3">
        <f>INT(MOD(Tableau2[[#This Row],[Horodatage]],1)*24)</f>
        <v>22</v>
      </c>
      <c r="E1829">
        <f>SUM(B$2:B1829)</f>
        <v>16</v>
      </c>
    </row>
    <row r="1830" spans="1:5" x14ac:dyDescent="0.35">
      <c r="A1830" s="7">
        <v>41013.962500000001</v>
      </c>
      <c r="B1830" s="3">
        <v>1</v>
      </c>
      <c r="C1830" s="3">
        <f>WEEKDAY(Tableau2[[#This Row],[Horodatage]],2)</f>
        <v>6</v>
      </c>
      <c r="D1830" s="3">
        <f>INT(MOD(Tableau2[[#This Row],[Horodatage]],1)*24)</f>
        <v>23</v>
      </c>
      <c r="E1830">
        <f>SUM(B$2:B1830)</f>
        <v>17</v>
      </c>
    </row>
    <row r="1831" spans="1:5" x14ac:dyDescent="0.35">
      <c r="A1831" s="5">
        <v>41013.963888888888</v>
      </c>
      <c r="B1831" s="3">
        <v>-1</v>
      </c>
      <c r="C1831" s="3">
        <f>WEEKDAY(Tableau2[[#This Row],[Horodatage]],2)</f>
        <v>6</v>
      </c>
      <c r="D1831" s="3">
        <f>INT(MOD(Tableau2[[#This Row],[Horodatage]],1)*24)</f>
        <v>23</v>
      </c>
      <c r="E1831">
        <f>SUM(B$2:B1831)</f>
        <v>16</v>
      </c>
    </row>
    <row r="1832" spans="1:5" x14ac:dyDescent="0.35">
      <c r="A1832" s="5">
        <v>41013.963888888888</v>
      </c>
      <c r="B1832" s="3">
        <v>-1</v>
      </c>
      <c r="C1832" s="3">
        <f>WEEKDAY(Tableau2[[#This Row],[Horodatage]],2)</f>
        <v>6</v>
      </c>
      <c r="D1832" s="3">
        <f>INT(MOD(Tableau2[[#This Row],[Horodatage]],1)*24)</f>
        <v>23</v>
      </c>
      <c r="E1832">
        <f>SUM(B$2:B1832)</f>
        <v>15</v>
      </c>
    </row>
    <row r="1833" spans="1:5" x14ac:dyDescent="0.35">
      <c r="A1833" s="5">
        <v>41013.98541666667</v>
      </c>
      <c r="B1833" s="3">
        <v>-1</v>
      </c>
      <c r="C1833" s="3">
        <f>WEEKDAY(Tableau2[[#This Row],[Horodatage]],2)</f>
        <v>6</v>
      </c>
      <c r="D1833" s="3">
        <f>INT(MOD(Tableau2[[#This Row],[Horodatage]],1)*24)</f>
        <v>23</v>
      </c>
      <c r="E1833">
        <f>SUM(B$2:B1833)</f>
        <v>14</v>
      </c>
    </row>
    <row r="1834" spans="1:5" x14ac:dyDescent="0.35">
      <c r="A1834" s="7">
        <v>41013.987500000003</v>
      </c>
      <c r="B1834" s="3">
        <v>1</v>
      </c>
      <c r="C1834" s="3">
        <f>WEEKDAY(Tableau2[[#This Row],[Horodatage]],2)</f>
        <v>6</v>
      </c>
      <c r="D1834" s="3">
        <f>INT(MOD(Tableau2[[#This Row],[Horodatage]],1)*24)</f>
        <v>23</v>
      </c>
      <c r="E1834">
        <f>SUM(B$2:B1834)</f>
        <v>15</v>
      </c>
    </row>
    <row r="1835" spans="1:5" x14ac:dyDescent="0.35">
      <c r="A1835" s="5">
        <v>41014.00277777778</v>
      </c>
      <c r="B1835" s="3">
        <v>-1</v>
      </c>
      <c r="C1835" s="3">
        <f>WEEKDAY(Tableau2[[#This Row],[Horodatage]],2)</f>
        <v>7</v>
      </c>
      <c r="D1835" s="3">
        <f>INT(MOD(Tableau2[[#This Row],[Horodatage]],1)*24)</f>
        <v>0</v>
      </c>
      <c r="E1835">
        <f>SUM(B$2:B1835)</f>
        <v>14</v>
      </c>
    </row>
    <row r="1836" spans="1:5" x14ac:dyDescent="0.35">
      <c r="A1836" s="5">
        <v>41014.011111111111</v>
      </c>
      <c r="B1836" s="3">
        <v>-1</v>
      </c>
      <c r="C1836" s="3">
        <f>WEEKDAY(Tableau2[[#This Row],[Horodatage]],2)</f>
        <v>7</v>
      </c>
      <c r="D1836" s="3">
        <f>INT(MOD(Tableau2[[#This Row],[Horodatage]],1)*24)</f>
        <v>0</v>
      </c>
      <c r="E1836">
        <f>SUM(B$2:B1836)</f>
        <v>13</v>
      </c>
    </row>
    <row r="1837" spans="1:5" x14ac:dyDescent="0.35">
      <c r="A1837" s="5">
        <v>41014.012499999997</v>
      </c>
      <c r="B1837" s="3">
        <v>-1</v>
      </c>
      <c r="C1837" s="3">
        <f>WEEKDAY(Tableau2[[#This Row],[Horodatage]],2)</f>
        <v>7</v>
      </c>
      <c r="D1837" s="3">
        <f>INT(MOD(Tableau2[[#This Row],[Horodatage]],1)*24)</f>
        <v>0</v>
      </c>
      <c r="E1837">
        <f>SUM(B$2:B1837)</f>
        <v>12</v>
      </c>
    </row>
    <row r="1838" spans="1:5" x14ac:dyDescent="0.35">
      <c r="A1838" s="5">
        <v>41014.013888888891</v>
      </c>
      <c r="B1838" s="3">
        <v>-1</v>
      </c>
      <c r="C1838" s="3">
        <f>WEEKDAY(Tableau2[[#This Row],[Horodatage]],2)</f>
        <v>7</v>
      </c>
      <c r="D1838" s="3">
        <f>INT(MOD(Tableau2[[#This Row],[Horodatage]],1)*24)</f>
        <v>0</v>
      </c>
      <c r="E1838">
        <f>SUM(B$2:B1838)</f>
        <v>11</v>
      </c>
    </row>
    <row r="1839" spans="1:5" x14ac:dyDescent="0.35">
      <c r="A1839" s="5">
        <v>41014.017361111109</v>
      </c>
      <c r="B1839" s="3">
        <v>-1</v>
      </c>
      <c r="C1839" s="3">
        <f>WEEKDAY(Tableau2[[#This Row],[Horodatage]],2)</f>
        <v>7</v>
      </c>
      <c r="D1839" s="3">
        <f>INT(MOD(Tableau2[[#This Row],[Horodatage]],1)*24)</f>
        <v>0</v>
      </c>
      <c r="E1839">
        <f>SUM(B$2:B1839)</f>
        <v>10</v>
      </c>
    </row>
    <row r="1840" spans="1:5" x14ac:dyDescent="0.35">
      <c r="A1840" s="5">
        <v>41014.020833333336</v>
      </c>
      <c r="B1840" s="3">
        <v>-1</v>
      </c>
      <c r="C1840" s="3">
        <f>WEEKDAY(Tableau2[[#This Row],[Horodatage]],2)</f>
        <v>7</v>
      </c>
      <c r="D1840" s="3">
        <f>INT(MOD(Tableau2[[#This Row],[Horodatage]],1)*24)</f>
        <v>0</v>
      </c>
      <c r="E1840">
        <f>SUM(B$2:B1840)</f>
        <v>9</v>
      </c>
    </row>
    <row r="1841" spans="1:5" x14ac:dyDescent="0.35">
      <c r="A1841" s="5">
        <v>41014.022222222222</v>
      </c>
      <c r="B1841" s="3">
        <v>-1</v>
      </c>
      <c r="C1841" s="3">
        <f>WEEKDAY(Tableau2[[#This Row],[Horodatage]],2)</f>
        <v>7</v>
      </c>
      <c r="D1841" s="3">
        <f>INT(MOD(Tableau2[[#This Row],[Horodatage]],1)*24)</f>
        <v>0</v>
      </c>
      <c r="E1841">
        <f>SUM(B$2:B1841)</f>
        <v>8</v>
      </c>
    </row>
    <row r="1842" spans="1:5" x14ac:dyDescent="0.35">
      <c r="A1842" s="5">
        <v>41014.034722222219</v>
      </c>
      <c r="B1842" s="3">
        <v>-1</v>
      </c>
      <c r="C1842" s="3">
        <f>WEEKDAY(Tableau2[[#This Row],[Horodatage]],2)</f>
        <v>7</v>
      </c>
      <c r="D1842" s="3">
        <f>INT(MOD(Tableau2[[#This Row],[Horodatage]],1)*24)</f>
        <v>0</v>
      </c>
      <c r="E1842">
        <f>SUM(B$2:B1842)</f>
        <v>7</v>
      </c>
    </row>
    <row r="1843" spans="1:5" x14ac:dyDescent="0.35">
      <c r="A1843" s="5">
        <v>41014.037499999999</v>
      </c>
      <c r="B1843" s="3">
        <v>-1</v>
      </c>
      <c r="C1843" s="3">
        <f>WEEKDAY(Tableau2[[#This Row],[Horodatage]],2)</f>
        <v>7</v>
      </c>
      <c r="D1843" s="3">
        <f>INT(MOD(Tableau2[[#This Row],[Horodatage]],1)*24)</f>
        <v>0</v>
      </c>
      <c r="E1843">
        <f>SUM(B$2:B1843)</f>
        <v>6</v>
      </c>
    </row>
    <row r="1844" spans="1:5" x14ac:dyDescent="0.35">
      <c r="A1844" s="5">
        <v>41014.045138888891</v>
      </c>
      <c r="B1844" s="3">
        <v>-1</v>
      </c>
      <c r="C1844" s="3">
        <f>WEEKDAY(Tableau2[[#This Row],[Horodatage]],2)</f>
        <v>7</v>
      </c>
      <c r="D1844" s="3">
        <f>INT(MOD(Tableau2[[#This Row],[Horodatage]],1)*24)</f>
        <v>1</v>
      </c>
      <c r="E1844">
        <f>SUM(B$2:B1844)</f>
        <v>5</v>
      </c>
    </row>
    <row r="1845" spans="1:5" x14ac:dyDescent="0.35">
      <c r="A1845" s="7">
        <v>41014.058333333334</v>
      </c>
      <c r="B1845" s="3">
        <v>1</v>
      </c>
      <c r="C1845" s="3">
        <f>WEEKDAY(Tableau2[[#This Row],[Horodatage]],2)</f>
        <v>7</v>
      </c>
      <c r="D1845" s="3">
        <f>INT(MOD(Tableau2[[#This Row],[Horodatage]],1)*24)</f>
        <v>1</v>
      </c>
      <c r="E1845">
        <f>SUM(B$2:B1845)</f>
        <v>6</v>
      </c>
    </row>
    <row r="1846" spans="1:5" x14ac:dyDescent="0.35">
      <c r="A1846" s="7">
        <v>41014.09097222222</v>
      </c>
      <c r="B1846" s="3">
        <v>1</v>
      </c>
      <c r="C1846" s="3">
        <f>WEEKDAY(Tableau2[[#This Row],[Horodatage]],2)</f>
        <v>7</v>
      </c>
      <c r="D1846" s="3">
        <f>INT(MOD(Tableau2[[#This Row],[Horodatage]],1)*24)</f>
        <v>2</v>
      </c>
      <c r="E1846">
        <f>SUM(B$2:B1846)</f>
        <v>7</v>
      </c>
    </row>
    <row r="1847" spans="1:5" x14ac:dyDescent="0.35">
      <c r="A1847" s="7">
        <v>41014.106249999997</v>
      </c>
      <c r="B1847" s="3">
        <v>1</v>
      </c>
      <c r="C1847" s="3">
        <f>WEEKDAY(Tableau2[[#This Row],[Horodatage]],2)</f>
        <v>7</v>
      </c>
      <c r="D1847" s="3">
        <f>INT(MOD(Tableau2[[#This Row],[Horodatage]],1)*24)</f>
        <v>2</v>
      </c>
      <c r="E1847">
        <f>SUM(B$2:B1847)</f>
        <v>8</v>
      </c>
    </row>
    <row r="1848" spans="1:5" x14ac:dyDescent="0.35">
      <c r="A1848" s="5">
        <v>41014.109027777777</v>
      </c>
      <c r="B1848" s="3">
        <v>-1</v>
      </c>
      <c r="C1848" s="3">
        <f>WEEKDAY(Tableau2[[#This Row],[Horodatage]],2)</f>
        <v>7</v>
      </c>
      <c r="D1848" s="3">
        <f>INT(MOD(Tableau2[[#This Row],[Horodatage]],1)*24)</f>
        <v>2</v>
      </c>
      <c r="E1848">
        <f>SUM(B$2:B1848)</f>
        <v>7</v>
      </c>
    </row>
    <row r="1849" spans="1:5" x14ac:dyDescent="0.35">
      <c r="A1849" s="5">
        <v>41014.117361111108</v>
      </c>
      <c r="B1849" s="3">
        <v>-1</v>
      </c>
      <c r="C1849" s="3">
        <f>WEEKDAY(Tableau2[[#This Row],[Horodatage]],2)</f>
        <v>7</v>
      </c>
      <c r="D1849" s="3">
        <f>INT(MOD(Tableau2[[#This Row],[Horodatage]],1)*24)</f>
        <v>2</v>
      </c>
      <c r="E1849">
        <f>SUM(B$2:B1849)</f>
        <v>6</v>
      </c>
    </row>
    <row r="1850" spans="1:5" x14ac:dyDescent="0.35">
      <c r="A1850" s="5">
        <v>41014.131249999999</v>
      </c>
      <c r="B1850" s="3">
        <v>-1</v>
      </c>
      <c r="C1850" s="3">
        <f>WEEKDAY(Tableau2[[#This Row],[Horodatage]],2)</f>
        <v>7</v>
      </c>
      <c r="D1850" s="3">
        <f>INT(MOD(Tableau2[[#This Row],[Horodatage]],1)*24)</f>
        <v>3</v>
      </c>
      <c r="E1850">
        <f>SUM(B$2:B1850)</f>
        <v>5</v>
      </c>
    </row>
    <row r="1851" spans="1:5" x14ac:dyDescent="0.35">
      <c r="A1851" s="5">
        <v>41014.138888888891</v>
      </c>
      <c r="B1851" s="3">
        <v>-1</v>
      </c>
      <c r="C1851" s="3">
        <f>WEEKDAY(Tableau2[[#This Row],[Horodatage]],2)</f>
        <v>7</v>
      </c>
      <c r="D1851" s="3">
        <f>INT(MOD(Tableau2[[#This Row],[Horodatage]],1)*24)</f>
        <v>3</v>
      </c>
      <c r="E1851">
        <f>SUM(B$2:B1851)</f>
        <v>4</v>
      </c>
    </row>
    <row r="1852" spans="1:5" x14ac:dyDescent="0.35">
      <c r="A1852" s="5">
        <v>41014.164583333331</v>
      </c>
      <c r="B1852" s="3">
        <v>-1</v>
      </c>
      <c r="C1852" s="3">
        <f>WEEKDAY(Tableau2[[#This Row],[Horodatage]],2)</f>
        <v>7</v>
      </c>
      <c r="D1852" s="3">
        <f>INT(MOD(Tableau2[[#This Row],[Horodatage]],1)*24)</f>
        <v>3</v>
      </c>
      <c r="E1852">
        <f>SUM(B$2:B1852)</f>
        <v>3</v>
      </c>
    </row>
    <row r="1853" spans="1:5" x14ac:dyDescent="0.35">
      <c r="A1853" s="5">
        <v>41014.17083333333</v>
      </c>
      <c r="B1853" s="3">
        <v>-1</v>
      </c>
      <c r="C1853" s="3">
        <f>WEEKDAY(Tableau2[[#This Row],[Horodatage]],2)</f>
        <v>7</v>
      </c>
      <c r="D1853" s="3">
        <f>INT(MOD(Tableau2[[#This Row],[Horodatage]],1)*24)</f>
        <v>4</v>
      </c>
      <c r="E1853">
        <f>SUM(B$2:B1853)</f>
        <v>2</v>
      </c>
    </row>
    <row r="1854" spans="1:5" x14ac:dyDescent="0.35">
      <c r="A1854" s="7">
        <v>41014.236805555556</v>
      </c>
      <c r="B1854" s="3">
        <v>1</v>
      </c>
      <c r="C1854" s="3">
        <f>WEEKDAY(Tableau2[[#This Row],[Horodatage]],2)</f>
        <v>7</v>
      </c>
      <c r="D1854" s="3">
        <f>INT(MOD(Tableau2[[#This Row],[Horodatage]],1)*24)</f>
        <v>5</v>
      </c>
      <c r="E1854">
        <f>SUM(B$2:B1854)</f>
        <v>3</v>
      </c>
    </row>
    <row r="1855" spans="1:5" x14ac:dyDescent="0.35">
      <c r="A1855" s="5">
        <v>41014.271527777775</v>
      </c>
      <c r="B1855" s="3">
        <v>-1</v>
      </c>
      <c r="C1855" s="3">
        <f>WEEKDAY(Tableau2[[#This Row],[Horodatage]],2)</f>
        <v>7</v>
      </c>
      <c r="D1855" s="3">
        <f>INT(MOD(Tableau2[[#This Row],[Horodatage]],1)*24)</f>
        <v>6</v>
      </c>
      <c r="E1855">
        <f>SUM(B$2:B1855)</f>
        <v>2</v>
      </c>
    </row>
    <row r="1856" spans="1:5" x14ac:dyDescent="0.35">
      <c r="A1856" s="7">
        <v>41014.338888888888</v>
      </c>
      <c r="B1856" s="3">
        <v>1</v>
      </c>
      <c r="C1856" s="3">
        <f>WEEKDAY(Tableau2[[#This Row],[Horodatage]],2)</f>
        <v>7</v>
      </c>
      <c r="D1856" s="3">
        <f>INT(MOD(Tableau2[[#This Row],[Horodatage]],1)*24)</f>
        <v>8</v>
      </c>
      <c r="E1856">
        <f>SUM(B$2:B1856)</f>
        <v>3</v>
      </c>
    </row>
    <row r="1857" spans="1:5" x14ac:dyDescent="0.35">
      <c r="A1857" s="7">
        <v>41014.40347222222</v>
      </c>
      <c r="B1857" s="3">
        <v>1</v>
      </c>
      <c r="C1857" s="3">
        <f>WEEKDAY(Tableau2[[#This Row],[Horodatage]],2)</f>
        <v>7</v>
      </c>
      <c r="D1857" s="3">
        <f>INT(MOD(Tableau2[[#This Row],[Horodatage]],1)*24)</f>
        <v>9</v>
      </c>
      <c r="E1857">
        <f>SUM(B$2:B1857)</f>
        <v>4</v>
      </c>
    </row>
    <row r="1858" spans="1:5" x14ac:dyDescent="0.35">
      <c r="A1858" s="7">
        <v>41014.415972222225</v>
      </c>
      <c r="B1858" s="3">
        <v>1</v>
      </c>
      <c r="C1858" s="3">
        <f>WEEKDAY(Tableau2[[#This Row],[Horodatage]],2)</f>
        <v>7</v>
      </c>
      <c r="D1858" s="3">
        <f>INT(MOD(Tableau2[[#This Row],[Horodatage]],1)*24)</f>
        <v>9</v>
      </c>
      <c r="E1858">
        <f>SUM(B$2:B1858)</f>
        <v>5</v>
      </c>
    </row>
    <row r="1859" spans="1:5" x14ac:dyDescent="0.35">
      <c r="A1859" s="7">
        <v>41014.453472222223</v>
      </c>
      <c r="B1859" s="3">
        <v>1</v>
      </c>
      <c r="C1859" s="3">
        <f>WEEKDAY(Tableau2[[#This Row],[Horodatage]],2)</f>
        <v>7</v>
      </c>
      <c r="D1859" s="3">
        <f>INT(MOD(Tableau2[[#This Row],[Horodatage]],1)*24)</f>
        <v>10</v>
      </c>
      <c r="E1859">
        <f>SUM(B$2:B1859)</f>
        <v>6</v>
      </c>
    </row>
    <row r="1860" spans="1:5" x14ac:dyDescent="0.35">
      <c r="A1860" s="5">
        <v>41014.461805555555</v>
      </c>
      <c r="B1860" s="3">
        <v>-1</v>
      </c>
      <c r="C1860" s="3">
        <f>WEEKDAY(Tableau2[[#This Row],[Horodatage]],2)</f>
        <v>7</v>
      </c>
      <c r="D1860" s="3">
        <f>INT(MOD(Tableau2[[#This Row],[Horodatage]],1)*24)</f>
        <v>11</v>
      </c>
      <c r="E1860">
        <f>SUM(B$2:B1860)</f>
        <v>5</v>
      </c>
    </row>
    <row r="1861" spans="1:5" x14ac:dyDescent="0.35">
      <c r="A1861" s="5">
        <v>41014.466666666667</v>
      </c>
      <c r="B1861" s="3">
        <v>-1</v>
      </c>
      <c r="C1861" s="3">
        <f>WEEKDAY(Tableau2[[#This Row],[Horodatage]],2)</f>
        <v>7</v>
      </c>
      <c r="D1861" s="3">
        <f>INT(MOD(Tableau2[[#This Row],[Horodatage]],1)*24)</f>
        <v>11</v>
      </c>
      <c r="E1861">
        <f>SUM(B$2:B1861)</f>
        <v>4</v>
      </c>
    </row>
    <row r="1862" spans="1:5" x14ac:dyDescent="0.35">
      <c r="A1862" s="5">
        <v>41014.472916666666</v>
      </c>
      <c r="B1862" s="3">
        <v>-1</v>
      </c>
      <c r="C1862" s="3">
        <f>WEEKDAY(Tableau2[[#This Row],[Horodatage]],2)</f>
        <v>7</v>
      </c>
      <c r="D1862" s="3">
        <f>INT(MOD(Tableau2[[#This Row],[Horodatage]],1)*24)</f>
        <v>11</v>
      </c>
      <c r="E1862">
        <f>SUM(B$2:B1862)</f>
        <v>3</v>
      </c>
    </row>
    <row r="1863" spans="1:5" x14ac:dyDescent="0.35">
      <c r="A1863" s="7">
        <v>41014.477083333331</v>
      </c>
      <c r="B1863" s="3">
        <v>1</v>
      </c>
      <c r="C1863" s="3">
        <f>WEEKDAY(Tableau2[[#This Row],[Horodatage]],2)</f>
        <v>7</v>
      </c>
      <c r="D1863" s="3">
        <f>INT(MOD(Tableau2[[#This Row],[Horodatage]],1)*24)</f>
        <v>11</v>
      </c>
      <c r="E1863">
        <f>SUM(B$2:B1863)</f>
        <v>4</v>
      </c>
    </row>
    <row r="1864" spans="1:5" x14ac:dyDescent="0.35">
      <c r="A1864" s="7">
        <v>41014.482638888891</v>
      </c>
      <c r="B1864" s="3">
        <v>1</v>
      </c>
      <c r="C1864" s="3">
        <f>WEEKDAY(Tableau2[[#This Row],[Horodatage]],2)</f>
        <v>7</v>
      </c>
      <c r="D1864" s="3">
        <f>INT(MOD(Tableau2[[#This Row],[Horodatage]],1)*24)</f>
        <v>11</v>
      </c>
      <c r="E1864">
        <f>SUM(B$2:B1864)</f>
        <v>5</v>
      </c>
    </row>
    <row r="1865" spans="1:5" x14ac:dyDescent="0.35">
      <c r="A1865" s="7">
        <v>41014.500694444447</v>
      </c>
      <c r="B1865" s="3">
        <v>1</v>
      </c>
      <c r="C1865" s="3">
        <f>WEEKDAY(Tableau2[[#This Row],[Horodatage]],2)</f>
        <v>7</v>
      </c>
      <c r="D1865" s="3">
        <f>INT(MOD(Tableau2[[#This Row],[Horodatage]],1)*24)</f>
        <v>12</v>
      </c>
      <c r="E1865">
        <f>SUM(B$2:B1865)</f>
        <v>6</v>
      </c>
    </row>
    <row r="1866" spans="1:5" x14ac:dyDescent="0.35">
      <c r="A1866" s="5">
        <v>41014.513888888891</v>
      </c>
      <c r="B1866" s="3">
        <v>-1</v>
      </c>
      <c r="C1866" s="3">
        <f>WEEKDAY(Tableau2[[#This Row],[Horodatage]],2)</f>
        <v>7</v>
      </c>
      <c r="D1866" s="3">
        <f>INT(MOD(Tableau2[[#This Row],[Horodatage]],1)*24)</f>
        <v>12</v>
      </c>
      <c r="E1866">
        <f>SUM(B$2:B1866)</f>
        <v>5</v>
      </c>
    </row>
    <row r="1867" spans="1:5" x14ac:dyDescent="0.35">
      <c r="A1867" s="7">
        <v>41014.522916666669</v>
      </c>
      <c r="B1867" s="3">
        <v>1</v>
      </c>
      <c r="C1867" s="3">
        <f>WEEKDAY(Tableau2[[#This Row],[Horodatage]],2)</f>
        <v>7</v>
      </c>
      <c r="D1867" s="3">
        <f>INT(MOD(Tableau2[[#This Row],[Horodatage]],1)*24)</f>
        <v>12</v>
      </c>
      <c r="E1867">
        <f>SUM(B$2:B1867)</f>
        <v>6</v>
      </c>
    </row>
    <row r="1868" spans="1:5" x14ac:dyDescent="0.35">
      <c r="A1868" s="7">
        <v>41014.531944444447</v>
      </c>
      <c r="B1868" s="3">
        <v>1</v>
      </c>
      <c r="C1868" s="3">
        <f>WEEKDAY(Tableau2[[#This Row],[Horodatage]],2)</f>
        <v>7</v>
      </c>
      <c r="D1868" s="3">
        <f>INT(MOD(Tableau2[[#This Row],[Horodatage]],1)*24)</f>
        <v>12</v>
      </c>
      <c r="E1868">
        <f>SUM(B$2:B1868)</f>
        <v>7</v>
      </c>
    </row>
    <row r="1869" spans="1:5" x14ac:dyDescent="0.35">
      <c r="A1869" s="5">
        <v>41014.531944444447</v>
      </c>
      <c r="B1869" s="3">
        <v>-1</v>
      </c>
      <c r="C1869" s="3">
        <f>WEEKDAY(Tableau2[[#This Row],[Horodatage]],2)</f>
        <v>7</v>
      </c>
      <c r="D1869" s="3">
        <f>INT(MOD(Tableau2[[#This Row],[Horodatage]],1)*24)</f>
        <v>12</v>
      </c>
      <c r="E1869">
        <f>SUM(B$2:B1869)</f>
        <v>6</v>
      </c>
    </row>
    <row r="1870" spans="1:5" x14ac:dyDescent="0.35">
      <c r="A1870" s="5">
        <v>41014.538888888892</v>
      </c>
      <c r="B1870" s="3">
        <v>-1</v>
      </c>
      <c r="C1870" s="3">
        <f>WEEKDAY(Tableau2[[#This Row],[Horodatage]],2)</f>
        <v>7</v>
      </c>
      <c r="D1870" s="3">
        <f>INT(MOD(Tableau2[[#This Row],[Horodatage]],1)*24)</f>
        <v>12</v>
      </c>
      <c r="E1870">
        <f>SUM(B$2:B1870)</f>
        <v>5</v>
      </c>
    </row>
    <row r="1871" spans="1:5" x14ac:dyDescent="0.35">
      <c r="A1871" s="5">
        <v>41014.542361111111</v>
      </c>
      <c r="B1871" s="3">
        <v>-1</v>
      </c>
      <c r="C1871" s="3">
        <f>WEEKDAY(Tableau2[[#This Row],[Horodatage]],2)</f>
        <v>7</v>
      </c>
      <c r="D1871" s="3">
        <f>INT(MOD(Tableau2[[#This Row],[Horodatage]],1)*24)</f>
        <v>13</v>
      </c>
      <c r="E1871">
        <f>SUM(B$2:B1871)</f>
        <v>4</v>
      </c>
    </row>
    <row r="1872" spans="1:5" x14ac:dyDescent="0.35">
      <c r="A1872" s="7">
        <v>41014.588194444441</v>
      </c>
      <c r="B1872" s="3">
        <v>1</v>
      </c>
      <c r="C1872" s="3">
        <f>WEEKDAY(Tableau2[[#This Row],[Horodatage]],2)</f>
        <v>7</v>
      </c>
      <c r="D1872" s="3">
        <f>INT(MOD(Tableau2[[#This Row],[Horodatage]],1)*24)</f>
        <v>14</v>
      </c>
      <c r="E1872">
        <f>SUM(B$2:B1872)</f>
        <v>5</v>
      </c>
    </row>
    <row r="1873" spans="1:5" x14ac:dyDescent="0.35">
      <c r="A1873" s="7">
        <v>41014.59375</v>
      </c>
      <c r="B1873" s="3">
        <v>1</v>
      </c>
      <c r="C1873" s="3">
        <f>WEEKDAY(Tableau2[[#This Row],[Horodatage]],2)</f>
        <v>7</v>
      </c>
      <c r="D1873" s="3">
        <f>INT(MOD(Tableau2[[#This Row],[Horodatage]],1)*24)</f>
        <v>14</v>
      </c>
      <c r="E1873">
        <f>SUM(B$2:B1873)</f>
        <v>6</v>
      </c>
    </row>
    <row r="1874" spans="1:5" x14ac:dyDescent="0.35">
      <c r="A1874" s="7">
        <v>41014.601388888892</v>
      </c>
      <c r="B1874" s="3">
        <v>1</v>
      </c>
      <c r="C1874" s="3">
        <f>WEEKDAY(Tableau2[[#This Row],[Horodatage]],2)</f>
        <v>7</v>
      </c>
      <c r="D1874" s="3">
        <f>INT(MOD(Tableau2[[#This Row],[Horodatage]],1)*24)</f>
        <v>14</v>
      </c>
      <c r="E1874">
        <f>SUM(B$2:B1874)</f>
        <v>7</v>
      </c>
    </row>
    <row r="1875" spans="1:5" x14ac:dyDescent="0.35">
      <c r="A1875" s="5">
        <v>41014.605555555558</v>
      </c>
      <c r="B1875" s="3">
        <v>-1</v>
      </c>
      <c r="C1875" s="3">
        <f>WEEKDAY(Tableau2[[#This Row],[Horodatage]],2)</f>
        <v>7</v>
      </c>
      <c r="D1875" s="3">
        <f>INT(MOD(Tableau2[[#This Row],[Horodatage]],1)*24)</f>
        <v>14</v>
      </c>
      <c r="E1875">
        <f>SUM(B$2:B1875)</f>
        <v>6</v>
      </c>
    </row>
    <row r="1876" spans="1:5" x14ac:dyDescent="0.35">
      <c r="A1876" s="5">
        <v>41014.61041666667</v>
      </c>
      <c r="B1876" s="3">
        <v>-1</v>
      </c>
      <c r="C1876" s="3">
        <f>WEEKDAY(Tableau2[[#This Row],[Horodatage]],2)</f>
        <v>7</v>
      </c>
      <c r="D1876" s="3">
        <f>INT(MOD(Tableau2[[#This Row],[Horodatage]],1)*24)</f>
        <v>14</v>
      </c>
      <c r="E1876">
        <f>SUM(B$2:B1876)</f>
        <v>5</v>
      </c>
    </row>
    <row r="1877" spans="1:5" x14ac:dyDescent="0.35">
      <c r="A1877" s="7">
        <v>41014.625</v>
      </c>
      <c r="B1877" s="3">
        <v>1</v>
      </c>
      <c r="C1877" s="3">
        <f>WEEKDAY(Tableau2[[#This Row],[Horodatage]],2)</f>
        <v>7</v>
      </c>
      <c r="D1877" s="3">
        <f>INT(MOD(Tableau2[[#This Row],[Horodatage]],1)*24)</f>
        <v>15</v>
      </c>
      <c r="E1877">
        <f>SUM(B$2:B1877)</f>
        <v>6</v>
      </c>
    </row>
    <row r="1878" spans="1:5" x14ac:dyDescent="0.35">
      <c r="A1878" s="7">
        <v>41014.632638888892</v>
      </c>
      <c r="B1878" s="3">
        <v>1</v>
      </c>
      <c r="C1878" s="3">
        <f>WEEKDAY(Tableau2[[#This Row],[Horodatage]],2)</f>
        <v>7</v>
      </c>
      <c r="D1878" s="3">
        <f>INT(MOD(Tableau2[[#This Row],[Horodatage]],1)*24)</f>
        <v>15</v>
      </c>
      <c r="E1878">
        <f>SUM(B$2:B1878)</f>
        <v>7</v>
      </c>
    </row>
    <row r="1879" spans="1:5" x14ac:dyDescent="0.35">
      <c r="A1879" s="7">
        <v>41014.63958333333</v>
      </c>
      <c r="B1879" s="3">
        <v>1</v>
      </c>
      <c r="C1879" s="3">
        <f>WEEKDAY(Tableau2[[#This Row],[Horodatage]],2)</f>
        <v>7</v>
      </c>
      <c r="D1879" s="3">
        <f>INT(MOD(Tableau2[[#This Row],[Horodatage]],1)*24)</f>
        <v>15</v>
      </c>
      <c r="E1879">
        <f>SUM(B$2:B1879)</f>
        <v>8</v>
      </c>
    </row>
    <row r="1880" spans="1:5" x14ac:dyDescent="0.35">
      <c r="A1880" s="5">
        <v>41014.642361111109</v>
      </c>
      <c r="B1880" s="3">
        <v>-1</v>
      </c>
      <c r="C1880" s="3">
        <f>WEEKDAY(Tableau2[[#This Row],[Horodatage]],2)</f>
        <v>7</v>
      </c>
      <c r="D1880" s="3">
        <f>INT(MOD(Tableau2[[#This Row],[Horodatage]],1)*24)</f>
        <v>15</v>
      </c>
      <c r="E1880">
        <f>SUM(B$2:B1880)</f>
        <v>7</v>
      </c>
    </row>
    <row r="1881" spans="1:5" x14ac:dyDescent="0.35">
      <c r="A1881" s="7">
        <v>41014.645833333336</v>
      </c>
      <c r="B1881" s="3">
        <v>1</v>
      </c>
      <c r="C1881" s="3">
        <f>WEEKDAY(Tableau2[[#This Row],[Horodatage]],2)</f>
        <v>7</v>
      </c>
      <c r="D1881" s="3">
        <f>INT(MOD(Tableau2[[#This Row],[Horodatage]],1)*24)</f>
        <v>15</v>
      </c>
      <c r="E1881">
        <f>SUM(B$2:B1881)</f>
        <v>8</v>
      </c>
    </row>
    <row r="1882" spans="1:5" x14ac:dyDescent="0.35">
      <c r="A1882" s="7">
        <v>41014.65</v>
      </c>
      <c r="B1882" s="3">
        <v>1</v>
      </c>
      <c r="C1882" s="3">
        <f>WEEKDAY(Tableau2[[#This Row],[Horodatage]],2)</f>
        <v>7</v>
      </c>
      <c r="D1882" s="3">
        <f>INT(MOD(Tableau2[[#This Row],[Horodatage]],1)*24)</f>
        <v>15</v>
      </c>
      <c r="E1882">
        <f>SUM(B$2:B1882)</f>
        <v>9</v>
      </c>
    </row>
    <row r="1883" spans="1:5" x14ac:dyDescent="0.35">
      <c r="A1883" s="5">
        <v>41014.654166666667</v>
      </c>
      <c r="B1883" s="3">
        <v>-1</v>
      </c>
      <c r="C1883" s="3">
        <f>WEEKDAY(Tableau2[[#This Row],[Horodatage]],2)</f>
        <v>7</v>
      </c>
      <c r="D1883" s="3">
        <f>INT(MOD(Tableau2[[#This Row],[Horodatage]],1)*24)</f>
        <v>15</v>
      </c>
      <c r="E1883">
        <f>SUM(B$2:B1883)</f>
        <v>8</v>
      </c>
    </row>
    <row r="1884" spans="1:5" x14ac:dyDescent="0.35">
      <c r="A1884" s="5">
        <v>41014.654861111114</v>
      </c>
      <c r="B1884" s="3">
        <v>-1</v>
      </c>
      <c r="C1884" s="3">
        <f>WEEKDAY(Tableau2[[#This Row],[Horodatage]],2)</f>
        <v>7</v>
      </c>
      <c r="D1884" s="3">
        <f>INT(MOD(Tableau2[[#This Row],[Horodatage]],1)*24)</f>
        <v>15</v>
      </c>
      <c r="E1884">
        <f>SUM(B$2:B1884)</f>
        <v>7</v>
      </c>
    </row>
    <row r="1885" spans="1:5" x14ac:dyDescent="0.35">
      <c r="A1885" s="7">
        <v>41014.663888888892</v>
      </c>
      <c r="B1885" s="3">
        <v>1</v>
      </c>
      <c r="C1885" s="3">
        <f>WEEKDAY(Tableau2[[#This Row],[Horodatage]],2)</f>
        <v>7</v>
      </c>
      <c r="D1885" s="3">
        <f>INT(MOD(Tableau2[[#This Row],[Horodatage]],1)*24)</f>
        <v>15</v>
      </c>
      <c r="E1885">
        <f>SUM(B$2:B1885)</f>
        <v>8</v>
      </c>
    </row>
    <row r="1886" spans="1:5" x14ac:dyDescent="0.35">
      <c r="A1886" s="7">
        <v>41014.672222222223</v>
      </c>
      <c r="B1886" s="3">
        <v>1</v>
      </c>
      <c r="C1886" s="3">
        <f>WEEKDAY(Tableau2[[#This Row],[Horodatage]],2)</f>
        <v>7</v>
      </c>
      <c r="D1886" s="3">
        <f>INT(MOD(Tableau2[[#This Row],[Horodatage]],1)*24)</f>
        <v>16</v>
      </c>
      <c r="E1886">
        <f>SUM(B$2:B1886)</f>
        <v>9</v>
      </c>
    </row>
    <row r="1887" spans="1:5" x14ac:dyDescent="0.35">
      <c r="A1887" s="7">
        <v>41014.677777777775</v>
      </c>
      <c r="B1887" s="3">
        <v>1</v>
      </c>
      <c r="C1887" s="3">
        <f>WEEKDAY(Tableau2[[#This Row],[Horodatage]],2)</f>
        <v>7</v>
      </c>
      <c r="D1887" s="3">
        <f>INT(MOD(Tableau2[[#This Row],[Horodatage]],1)*24)</f>
        <v>16</v>
      </c>
      <c r="E1887">
        <f>SUM(B$2:B1887)</f>
        <v>10</v>
      </c>
    </row>
    <row r="1888" spans="1:5" x14ac:dyDescent="0.35">
      <c r="A1888" s="5">
        <v>41014.684027777781</v>
      </c>
      <c r="B1888" s="3">
        <v>-1</v>
      </c>
      <c r="C1888" s="3">
        <f>WEEKDAY(Tableau2[[#This Row],[Horodatage]],2)</f>
        <v>7</v>
      </c>
      <c r="D1888" s="3">
        <f>INT(MOD(Tableau2[[#This Row],[Horodatage]],1)*24)</f>
        <v>16</v>
      </c>
      <c r="E1888">
        <f>SUM(B$2:B1888)</f>
        <v>9</v>
      </c>
    </row>
    <row r="1889" spans="1:5" x14ac:dyDescent="0.35">
      <c r="A1889" s="5">
        <v>41014.689583333333</v>
      </c>
      <c r="B1889" s="3">
        <v>-1</v>
      </c>
      <c r="C1889" s="3">
        <f>WEEKDAY(Tableau2[[#This Row],[Horodatage]],2)</f>
        <v>7</v>
      </c>
      <c r="D1889" s="3">
        <f>INT(MOD(Tableau2[[#This Row],[Horodatage]],1)*24)</f>
        <v>16</v>
      </c>
      <c r="E1889">
        <f>SUM(B$2:B1889)</f>
        <v>8</v>
      </c>
    </row>
    <row r="1890" spans="1:5" x14ac:dyDescent="0.35">
      <c r="A1890" s="7">
        <v>41014.703472222223</v>
      </c>
      <c r="B1890" s="3">
        <v>1</v>
      </c>
      <c r="C1890" s="3">
        <f>WEEKDAY(Tableau2[[#This Row],[Horodatage]],2)</f>
        <v>7</v>
      </c>
      <c r="D1890" s="3">
        <f>INT(MOD(Tableau2[[#This Row],[Horodatage]],1)*24)</f>
        <v>16</v>
      </c>
      <c r="E1890">
        <f>SUM(B$2:B1890)</f>
        <v>9</v>
      </c>
    </row>
    <row r="1891" spans="1:5" x14ac:dyDescent="0.35">
      <c r="A1891" s="5">
        <v>41014.703472222223</v>
      </c>
      <c r="B1891" s="3">
        <v>-1</v>
      </c>
      <c r="C1891" s="3">
        <f>WEEKDAY(Tableau2[[#This Row],[Horodatage]],2)</f>
        <v>7</v>
      </c>
      <c r="D1891" s="3">
        <f>INT(MOD(Tableau2[[#This Row],[Horodatage]],1)*24)</f>
        <v>16</v>
      </c>
      <c r="E1891">
        <f>SUM(B$2:B1891)</f>
        <v>8</v>
      </c>
    </row>
    <row r="1892" spans="1:5" x14ac:dyDescent="0.35">
      <c r="A1892" s="7">
        <v>41014.711805555555</v>
      </c>
      <c r="B1892" s="3">
        <v>1</v>
      </c>
      <c r="C1892" s="3">
        <f>WEEKDAY(Tableau2[[#This Row],[Horodatage]],2)</f>
        <v>7</v>
      </c>
      <c r="D1892" s="3">
        <f>INT(MOD(Tableau2[[#This Row],[Horodatage]],1)*24)</f>
        <v>17</v>
      </c>
      <c r="E1892">
        <f>SUM(B$2:B1892)</f>
        <v>9</v>
      </c>
    </row>
    <row r="1893" spans="1:5" x14ac:dyDescent="0.35">
      <c r="A1893" s="7">
        <v>41014.711805555555</v>
      </c>
      <c r="B1893" s="3">
        <v>1</v>
      </c>
      <c r="C1893" s="3">
        <f>WEEKDAY(Tableau2[[#This Row],[Horodatage]],2)</f>
        <v>7</v>
      </c>
      <c r="D1893" s="3">
        <f>INT(MOD(Tableau2[[#This Row],[Horodatage]],1)*24)</f>
        <v>17</v>
      </c>
      <c r="E1893">
        <f>SUM(B$2:B1893)</f>
        <v>10</v>
      </c>
    </row>
    <row r="1894" spans="1:5" x14ac:dyDescent="0.35">
      <c r="A1894" s="5">
        <v>41014.71875</v>
      </c>
      <c r="B1894" s="3">
        <v>-1</v>
      </c>
      <c r="C1894" s="3">
        <f>WEEKDAY(Tableau2[[#This Row],[Horodatage]],2)</f>
        <v>7</v>
      </c>
      <c r="D1894" s="3">
        <f>INT(MOD(Tableau2[[#This Row],[Horodatage]],1)*24)</f>
        <v>17</v>
      </c>
      <c r="E1894">
        <f>SUM(B$2:B1894)</f>
        <v>9</v>
      </c>
    </row>
    <row r="1895" spans="1:5" x14ac:dyDescent="0.35">
      <c r="A1895" s="7">
        <v>41014.720138888886</v>
      </c>
      <c r="B1895" s="3">
        <v>1</v>
      </c>
      <c r="C1895" s="3">
        <f>WEEKDAY(Tableau2[[#This Row],[Horodatage]],2)</f>
        <v>7</v>
      </c>
      <c r="D1895" s="3">
        <f>INT(MOD(Tableau2[[#This Row],[Horodatage]],1)*24)</f>
        <v>17</v>
      </c>
      <c r="E1895">
        <f>SUM(B$2:B1895)</f>
        <v>10</v>
      </c>
    </row>
    <row r="1896" spans="1:5" x14ac:dyDescent="0.35">
      <c r="A1896" s="5">
        <v>41014.720138888886</v>
      </c>
      <c r="B1896" s="3">
        <v>-1</v>
      </c>
      <c r="C1896" s="3">
        <f>WEEKDAY(Tableau2[[#This Row],[Horodatage]],2)</f>
        <v>7</v>
      </c>
      <c r="D1896" s="3">
        <f>INT(MOD(Tableau2[[#This Row],[Horodatage]],1)*24)</f>
        <v>17</v>
      </c>
      <c r="E1896">
        <f>SUM(B$2:B1896)</f>
        <v>9</v>
      </c>
    </row>
    <row r="1897" spans="1:5" x14ac:dyDescent="0.35">
      <c r="A1897" s="7">
        <v>41014.722916666666</v>
      </c>
      <c r="B1897" s="3">
        <v>1</v>
      </c>
      <c r="C1897" s="3">
        <f>WEEKDAY(Tableau2[[#This Row],[Horodatage]],2)</f>
        <v>7</v>
      </c>
      <c r="D1897" s="3">
        <f>INT(MOD(Tableau2[[#This Row],[Horodatage]],1)*24)</f>
        <v>17</v>
      </c>
      <c r="E1897">
        <f>SUM(B$2:B1897)</f>
        <v>10</v>
      </c>
    </row>
    <row r="1898" spans="1:5" x14ac:dyDescent="0.35">
      <c r="A1898" s="7">
        <v>41014.725694444445</v>
      </c>
      <c r="B1898" s="3">
        <v>1</v>
      </c>
      <c r="C1898" s="3">
        <f>WEEKDAY(Tableau2[[#This Row],[Horodatage]],2)</f>
        <v>7</v>
      </c>
      <c r="D1898" s="3">
        <f>INT(MOD(Tableau2[[#This Row],[Horodatage]],1)*24)</f>
        <v>17</v>
      </c>
      <c r="E1898">
        <f>SUM(B$2:B1898)</f>
        <v>11</v>
      </c>
    </row>
    <row r="1899" spans="1:5" x14ac:dyDescent="0.35">
      <c r="A1899" s="7">
        <v>41014.725694444445</v>
      </c>
      <c r="B1899" s="3">
        <v>1</v>
      </c>
      <c r="C1899" s="3">
        <f>WEEKDAY(Tableau2[[#This Row],[Horodatage]],2)</f>
        <v>7</v>
      </c>
      <c r="D1899" s="3">
        <f>INT(MOD(Tableau2[[#This Row],[Horodatage]],1)*24)</f>
        <v>17</v>
      </c>
      <c r="E1899">
        <f>SUM(B$2:B1899)</f>
        <v>12</v>
      </c>
    </row>
    <row r="1900" spans="1:5" x14ac:dyDescent="0.35">
      <c r="A1900" s="7">
        <v>41014.731249999997</v>
      </c>
      <c r="B1900" s="3">
        <v>1</v>
      </c>
      <c r="C1900" s="3">
        <f>WEEKDAY(Tableau2[[#This Row],[Horodatage]],2)</f>
        <v>7</v>
      </c>
      <c r="D1900" s="3">
        <f>INT(MOD(Tableau2[[#This Row],[Horodatage]],1)*24)</f>
        <v>17</v>
      </c>
      <c r="E1900">
        <f>SUM(B$2:B1900)</f>
        <v>13</v>
      </c>
    </row>
    <row r="1901" spans="1:5" x14ac:dyDescent="0.35">
      <c r="A1901" s="7">
        <v>41014.737500000003</v>
      </c>
      <c r="B1901" s="3">
        <v>1</v>
      </c>
      <c r="C1901" s="3">
        <f>WEEKDAY(Tableau2[[#This Row],[Horodatage]],2)</f>
        <v>7</v>
      </c>
      <c r="D1901" s="3">
        <f>INT(MOD(Tableau2[[#This Row],[Horodatage]],1)*24)</f>
        <v>17</v>
      </c>
      <c r="E1901">
        <f>SUM(B$2:B1901)</f>
        <v>14</v>
      </c>
    </row>
    <row r="1902" spans="1:5" x14ac:dyDescent="0.35">
      <c r="A1902" s="5">
        <v>41014.745138888888</v>
      </c>
      <c r="B1902" s="3">
        <v>-1</v>
      </c>
      <c r="C1902" s="3">
        <f>WEEKDAY(Tableau2[[#This Row],[Horodatage]],2)</f>
        <v>7</v>
      </c>
      <c r="D1902" s="3">
        <f>INT(MOD(Tableau2[[#This Row],[Horodatage]],1)*24)</f>
        <v>17</v>
      </c>
      <c r="E1902">
        <f>SUM(B$2:B1902)</f>
        <v>13</v>
      </c>
    </row>
    <row r="1903" spans="1:5" x14ac:dyDescent="0.35">
      <c r="A1903" s="7">
        <v>41014.74722222222</v>
      </c>
      <c r="B1903" s="3">
        <v>1</v>
      </c>
      <c r="C1903" s="3">
        <f>WEEKDAY(Tableau2[[#This Row],[Horodatage]],2)</f>
        <v>7</v>
      </c>
      <c r="D1903" s="3">
        <f>INT(MOD(Tableau2[[#This Row],[Horodatage]],1)*24)</f>
        <v>17</v>
      </c>
      <c r="E1903">
        <f>SUM(B$2:B1903)</f>
        <v>14</v>
      </c>
    </row>
    <row r="1904" spans="1:5" x14ac:dyDescent="0.35">
      <c r="A1904" s="5">
        <v>41014.747916666667</v>
      </c>
      <c r="B1904" s="3">
        <v>-1</v>
      </c>
      <c r="C1904" s="3">
        <f>WEEKDAY(Tableau2[[#This Row],[Horodatage]],2)</f>
        <v>7</v>
      </c>
      <c r="D1904" s="3">
        <f>INT(MOD(Tableau2[[#This Row],[Horodatage]],1)*24)</f>
        <v>17</v>
      </c>
      <c r="E1904">
        <f>SUM(B$2:B1904)</f>
        <v>13</v>
      </c>
    </row>
    <row r="1905" spans="1:5" x14ac:dyDescent="0.35">
      <c r="A1905" s="7">
        <v>41014.754861111112</v>
      </c>
      <c r="B1905" s="3">
        <v>1</v>
      </c>
      <c r="C1905" s="3">
        <f>WEEKDAY(Tableau2[[#This Row],[Horodatage]],2)</f>
        <v>7</v>
      </c>
      <c r="D1905" s="3">
        <f>INT(MOD(Tableau2[[#This Row],[Horodatage]],1)*24)</f>
        <v>18</v>
      </c>
      <c r="E1905">
        <f>SUM(B$2:B1905)</f>
        <v>14</v>
      </c>
    </row>
    <row r="1906" spans="1:5" x14ac:dyDescent="0.35">
      <c r="A1906" s="5">
        <v>41014.758333333331</v>
      </c>
      <c r="B1906" s="3">
        <v>-1</v>
      </c>
      <c r="C1906" s="3">
        <f>WEEKDAY(Tableau2[[#This Row],[Horodatage]],2)</f>
        <v>7</v>
      </c>
      <c r="D1906" s="3">
        <f>INT(MOD(Tableau2[[#This Row],[Horodatage]],1)*24)</f>
        <v>18</v>
      </c>
      <c r="E1906">
        <f>SUM(B$2:B1906)</f>
        <v>13</v>
      </c>
    </row>
    <row r="1907" spans="1:5" x14ac:dyDescent="0.35">
      <c r="A1907" s="7">
        <v>41014.780555555553</v>
      </c>
      <c r="B1907" s="3">
        <v>1</v>
      </c>
      <c r="C1907" s="3">
        <f>WEEKDAY(Tableau2[[#This Row],[Horodatage]],2)</f>
        <v>7</v>
      </c>
      <c r="D1907" s="3">
        <f>INT(MOD(Tableau2[[#This Row],[Horodatage]],1)*24)</f>
        <v>18</v>
      </c>
      <c r="E1907">
        <f>SUM(B$2:B1907)</f>
        <v>14</v>
      </c>
    </row>
    <row r="1908" spans="1:5" x14ac:dyDescent="0.35">
      <c r="A1908" s="5">
        <v>41014.790972222225</v>
      </c>
      <c r="B1908" s="3">
        <v>-1</v>
      </c>
      <c r="C1908" s="3">
        <f>WEEKDAY(Tableau2[[#This Row],[Horodatage]],2)</f>
        <v>7</v>
      </c>
      <c r="D1908" s="3">
        <f>INT(MOD(Tableau2[[#This Row],[Horodatage]],1)*24)</f>
        <v>18</v>
      </c>
      <c r="E1908">
        <f>SUM(B$2:B1908)</f>
        <v>13</v>
      </c>
    </row>
    <row r="1909" spans="1:5" x14ac:dyDescent="0.35">
      <c r="A1909" s="5">
        <v>41014.794444444444</v>
      </c>
      <c r="B1909" s="3">
        <v>-1</v>
      </c>
      <c r="C1909" s="3">
        <f>WEEKDAY(Tableau2[[#This Row],[Horodatage]],2)</f>
        <v>7</v>
      </c>
      <c r="D1909" s="3">
        <f>INT(MOD(Tableau2[[#This Row],[Horodatage]],1)*24)</f>
        <v>19</v>
      </c>
      <c r="E1909">
        <f>SUM(B$2:B1909)</f>
        <v>12</v>
      </c>
    </row>
    <row r="1910" spans="1:5" x14ac:dyDescent="0.35">
      <c r="A1910" s="7">
        <v>41014.802083333336</v>
      </c>
      <c r="B1910" s="3">
        <v>1</v>
      </c>
      <c r="C1910" s="3">
        <f>WEEKDAY(Tableau2[[#This Row],[Horodatage]],2)</f>
        <v>7</v>
      </c>
      <c r="D1910" s="3">
        <f>INT(MOD(Tableau2[[#This Row],[Horodatage]],1)*24)</f>
        <v>19</v>
      </c>
      <c r="E1910">
        <f>SUM(B$2:B1910)</f>
        <v>13</v>
      </c>
    </row>
    <row r="1911" spans="1:5" x14ac:dyDescent="0.35">
      <c r="A1911" s="7">
        <v>41014.805555555555</v>
      </c>
      <c r="B1911" s="3">
        <v>1</v>
      </c>
      <c r="C1911" s="3">
        <f>WEEKDAY(Tableau2[[#This Row],[Horodatage]],2)</f>
        <v>7</v>
      </c>
      <c r="D1911" s="3">
        <f>INT(MOD(Tableau2[[#This Row],[Horodatage]],1)*24)</f>
        <v>19</v>
      </c>
      <c r="E1911">
        <f>SUM(B$2:B1911)</f>
        <v>14</v>
      </c>
    </row>
    <row r="1912" spans="1:5" x14ac:dyDescent="0.35">
      <c r="A1912" s="5">
        <v>41014.809027777781</v>
      </c>
      <c r="B1912" s="3">
        <v>-1</v>
      </c>
      <c r="C1912" s="3">
        <f>WEEKDAY(Tableau2[[#This Row],[Horodatage]],2)</f>
        <v>7</v>
      </c>
      <c r="D1912" s="3">
        <f>INT(MOD(Tableau2[[#This Row],[Horodatage]],1)*24)</f>
        <v>19</v>
      </c>
      <c r="E1912">
        <f>SUM(B$2:B1912)</f>
        <v>13</v>
      </c>
    </row>
    <row r="1913" spans="1:5" x14ac:dyDescent="0.35">
      <c r="A1913" s="5">
        <v>41014.816666666666</v>
      </c>
      <c r="B1913" s="3">
        <v>-1</v>
      </c>
      <c r="C1913" s="3">
        <f>WEEKDAY(Tableau2[[#This Row],[Horodatage]],2)</f>
        <v>7</v>
      </c>
      <c r="D1913" s="3">
        <f>INT(MOD(Tableau2[[#This Row],[Horodatage]],1)*24)</f>
        <v>19</v>
      </c>
      <c r="E1913">
        <f>SUM(B$2:B1913)</f>
        <v>12</v>
      </c>
    </row>
    <row r="1914" spans="1:5" x14ac:dyDescent="0.35">
      <c r="A1914" s="5">
        <v>41014.82708333333</v>
      </c>
      <c r="B1914" s="3">
        <v>-1</v>
      </c>
      <c r="C1914" s="3">
        <f>WEEKDAY(Tableau2[[#This Row],[Horodatage]],2)</f>
        <v>7</v>
      </c>
      <c r="D1914" s="3">
        <f>INT(MOD(Tableau2[[#This Row],[Horodatage]],1)*24)</f>
        <v>19</v>
      </c>
      <c r="E1914">
        <f>SUM(B$2:B1914)</f>
        <v>11</v>
      </c>
    </row>
    <row r="1915" spans="1:5" x14ac:dyDescent="0.35">
      <c r="A1915" s="7">
        <v>41014.828472222223</v>
      </c>
      <c r="B1915" s="3">
        <v>1</v>
      </c>
      <c r="C1915" s="3">
        <f>WEEKDAY(Tableau2[[#This Row],[Horodatage]],2)</f>
        <v>7</v>
      </c>
      <c r="D1915" s="3">
        <f>INT(MOD(Tableau2[[#This Row],[Horodatage]],1)*24)</f>
        <v>19</v>
      </c>
      <c r="E1915">
        <f>SUM(B$2:B1915)</f>
        <v>12</v>
      </c>
    </row>
    <row r="1916" spans="1:5" x14ac:dyDescent="0.35">
      <c r="A1916" s="5">
        <v>41014.830555555556</v>
      </c>
      <c r="B1916" s="3">
        <v>-1</v>
      </c>
      <c r="C1916" s="3">
        <f>WEEKDAY(Tableau2[[#This Row],[Horodatage]],2)</f>
        <v>7</v>
      </c>
      <c r="D1916" s="3">
        <f>INT(MOD(Tableau2[[#This Row],[Horodatage]],1)*24)</f>
        <v>19</v>
      </c>
      <c r="E1916">
        <f>SUM(B$2:B1916)</f>
        <v>11</v>
      </c>
    </row>
    <row r="1917" spans="1:5" x14ac:dyDescent="0.35">
      <c r="A1917" s="7">
        <v>41014.838194444441</v>
      </c>
      <c r="B1917" s="3">
        <v>1</v>
      </c>
      <c r="C1917" s="3">
        <f>WEEKDAY(Tableau2[[#This Row],[Horodatage]],2)</f>
        <v>7</v>
      </c>
      <c r="D1917" s="3">
        <f>INT(MOD(Tableau2[[#This Row],[Horodatage]],1)*24)</f>
        <v>20</v>
      </c>
      <c r="E1917">
        <f>SUM(B$2:B1917)</f>
        <v>12</v>
      </c>
    </row>
    <row r="1918" spans="1:5" x14ac:dyDescent="0.35">
      <c r="A1918" s="5">
        <v>41014.84097222222</v>
      </c>
      <c r="B1918" s="3">
        <v>-1</v>
      </c>
      <c r="C1918" s="3">
        <f>WEEKDAY(Tableau2[[#This Row],[Horodatage]],2)</f>
        <v>7</v>
      </c>
      <c r="D1918" s="3">
        <f>INT(MOD(Tableau2[[#This Row],[Horodatage]],1)*24)</f>
        <v>20</v>
      </c>
      <c r="E1918">
        <f>SUM(B$2:B1918)</f>
        <v>11</v>
      </c>
    </row>
    <row r="1919" spans="1:5" x14ac:dyDescent="0.35">
      <c r="A1919" s="5">
        <v>41014.852777777778</v>
      </c>
      <c r="B1919" s="3">
        <v>-1</v>
      </c>
      <c r="C1919" s="3">
        <f>WEEKDAY(Tableau2[[#This Row],[Horodatage]],2)</f>
        <v>7</v>
      </c>
      <c r="D1919" s="3">
        <f>INT(MOD(Tableau2[[#This Row],[Horodatage]],1)*24)</f>
        <v>20</v>
      </c>
      <c r="E1919">
        <f>SUM(B$2:B1919)</f>
        <v>10</v>
      </c>
    </row>
    <row r="1920" spans="1:5" x14ac:dyDescent="0.35">
      <c r="A1920" s="5">
        <v>41014.855555555558</v>
      </c>
      <c r="B1920" s="3">
        <v>-1</v>
      </c>
      <c r="C1920" s="3">
        <f>WEEKDAY(Tableau2[[#This Row],[Horodatage]],2)</f>
        <v>7</v>
      </c>
      <c r="D1920" s="3">
        <f>INT(MOD(Tableau2[[#This Row],[Horodatage]],1)*24)</f>
        <v>20</v>
      </c>
      <c r="E1920">
        <f>SUM(B$2:B1920)</f>
        <v>9</v>
      </c>
    </row>
    <row r="1921" spans="1:5" x14ac:dyDescent="0.35">
      <c r="A1921" s="5">
        <v>41014.866666666669</v>
      </c>
      <c r="B1921" s="3">
        <v>-1</v>
      </c>
      <c r="C1921" s="3">
        <f>WEEKDAY(Tableau2[[#This Row],[Horodatage]],2)</f>
        <v>7</v>
      </c>
      <c r="D1921" s="3">
        <f>INT(MOD(Tableau2[[#This Row],[Horodatage]],1)*24)</f>
        <v>20</v>
      </c>
      <c r="E1921">
        <f>SUM(B$2:B1921)</f>
        <v>8</v>
      </c>
    </row>
    <row r="1922" spans="1:5" x14ac:dyDescent="0.35">
      <c r="A1922" s="5">
        <v>41014.868055555555</v>
      </c>
      <c r="B1922" s="3">
        <v>-1</v>
      </c>
      <c r="C1922" s="3">
        <f>WEEKDAY(Tableau2[[#This Row],[Horodatage]],2)</f>
        <v>7</v>
      </c>
      <c r="D1922" s="3">
        <f>INT(MOD(Tableau2[[#This Row],[Horodatage]],1)*24)</f>
        <v>20</v>
      </c>
      <c r="E1922">
        <f>SUM(B$2:B1922)</f>
        <v>7</v>
      </c>
    </row>
    <row r="1923" spans="1:5" x14ac:dyDescent="0.35">
      <c r="A1923" s="7">
        <v>41014.868750000001</v>
      </c>
      <c r="B1923" s="3">
        <v>1</v>
      </c>
      <c r="C1923" s="3">
        <f>WEEKDAY(Tableau2[[#This Row],[Horodatage]],2)</f>
        <v>7</v>
      </c>
      <c r="D1923" s="3">
        <f>INT(MOD(Tableau2[[#This Row],[Horodatage]],1)*24)</f>
        <v>20</v>
      </c>
      <c r="E1923">
        <f>SUM(B$2:B1923)</f>
        <v>8</v>
      </c>
    </row>
    <row r="1924" spans="1:5" x14ac:dyDescent="0.35">
      <c r="A1924" s="7">
        <v>41014.881944444445</v>
      </c>
      <c r="B1924" s="3">
        <v>1</v>
      </c>
      <c r="C1924" s="3">
        <f>WEEKDAY(Tableau2[[#This Row],[Horodatage]],2)</f>
        <v>7</v>
      </c>
      <c r="D1924" s="3">
        <f>INT(MOD(Tableau2[[#This Row],[Horodatage]],1)*24)</f>
        <v>21</v>
      </c>
      <c r="E1924">
        <f>SUM(B$2:B1924)</f>
        <v>9</v>
      </c>
    </row>
    <row r="1925" spans="1:5" x14ac:dyDescent="0.35">
      <c r="A1925" s="7">
        <v>41014.888194444444</v>
      </c>
      <c r="B1925" s="3">
        <v>1</v>
      </c>
      <c r="C1925" s="3">
        <f>WEEKDAY(Tableau2[[#This Row],[Horodatage]],2)</f>
        <v>7</v>
      </c>
      <c r="D1925" s="3">
        <f>INT(MOD(Tableau2[[#This Row],[Horodatage]],1)*24)</f>
        <v>21</v>
      </c>
      <c r="E1925">
        <f>SUM(B$2:B1925)</f>
        <v>10</v>
      </c>
    </row>
    <row r="1926" spans="1:5" x14ac:dyDescent="0.35">
      <c r="A1926" s="7">
        <v>41014.894444444442</v>
      </c>
      <c r="B1926" s="3">
        <v>1</v>
      </c>
      <c r="C1926" s="3">
        <f>WEEKDAY(Tableau2[[#This Row],[Horodatage]],2)</f>
        <v>7</v>
      </c>
      <c r="D1926" s="3">
        <f>INT(MOD(Tableau2[[#This Row],[Horodatage]],1)*24)</f>
        <v>21</v>
      </c>
      <c r="E1926">
        <f>SUM(B$2:B1926)</f>
        <v>11</v>
      </c>
    </row>
    <row r="1927" spans="1:5" x14ac:dyDescent="0.35">
      <c r="A1927" s="7">
        <v>41014.894444444442</v>
      </c>
      <c r="B1927" s="3">
        <v>1</v>
      </c>
      <c r="C1927" s="3">
        <f>WEEKDAY(Tableau2[[#This Row],[Horodatage]],2)</f>
        <v>7</v>
      </c>
      <c r="D1927" s="3">
        <f>INT(MOD(Tableau2[[#This Row],[Horodatage]],1)*24)</f>
        <v>21</v>
      </c>
      <c r="E1927">
        <f>SUM(B$2:B1927)</f>
        <v>12</v>
      </c>
    </row>
    <row r="1928" spans="1:5" x14ac:dyDescent="0.35">
      <c r="A1928" s="7">
        <v>41014.898611111108</v>
      </c>
      <c r="B1928" s="3">
        <v>1</v>
      </c>
      <c r="C1928" s="3">
        <f>WEEKDAY(Tableau2[[#This Row],[Horodatage]],2)</f>
        <v>7</v>
      </c>
      <c r="D1928" s="3">
        <f>INT(MOD(Tableau2[[#This Row],[Horodatage]],1)*24)</f>
        <v>21</v>
      </c>
      <c r="E1928">
        <f>SUM(B$2:B1928)</f>
        <v>13</v>
      </c>
    </row>
    <row r="1929" spans="1:5" x14ac:dyDescent="0.35">
      <c r="A1929" s="5">
        <v>41014.898611111108</v>
      </c>
      <c r="B1929" s="3">
        <v>-1</v>
      </c>
      <c r="C1929" s="3">
        <f>WEEKDAY(Tableau2[[#This Row],[Horodatage]],2)</f>
        <v>7</v>
      </c>
      <c r="D1929" s="3">
        <f>INT(MOD(Tableau2[[#This Row],[Horodatage]],1)*24)</f>
        <v>21</v>
      </c>
      <c r="E1929">
        <f>SUM(B$2:B1929)</f>
        <v>12</v>
      </c>
    </row>
    <row r="1930" spans="1:5" x14ac:dyDescent="0.35">
      <c r="A1930" s="7">
        <v>41014.904166666667</v>
      </c>
      <c r="B1930" s="3">
        <v>1</v>
      </c>
      <c r="C1930" s="3">
        <f>WEEKDAY(Tableau2[[#This Row],[Horodatage]],2)</f>
        <v>7</v>
      </c>
      <c r="D1930" s="3">
        <f>INT(MOD(Tableau2[[#This Row],[Horodatage]],1)*24)</f>
        <v>21</v>
      </c>
      <c r="E1930">
        <f>SUM(B$2:B1930)</f>
        <v>13</v>
      </c>
    </row>
    <row r="1931" spans="1:5" x14ac:dyDescent="0.35">
      <c r="A1931" s="7">
        <v>41014.908333333333</v>
      </c>
      <c r="B1931" s="3">
        <v>1</v>
      </c>
      <c r="C1931" s="3">
        <f>WEEKDAY(Tableau2[[#This Row],[Horodatage]],2)</f>
        <v>7</v>
      </c>
      <c r="D1931" s="3">
        <f>INT(MOD(Tableau2[[#This Row],[Horodatage]],1)*24)</f>
        <v>21</v>
      </c>
      <c r="E1931">
        <f>SUM(B$2:B1931)</f>
        <v>14</v>
      </c>
    </row>
    <row r="1932" spans="1:5" x14ac:dyDescent="0.35">
      <c r="A1932" s="5">
        <v>41014.92291666667</v>
      </c>
      <c r="B1932" s="3">
        <v>-1</v>
      </c>
      <c r="C1932" s="3">
        <f>WEEKDAY(Tableau2[[#This Row],[Horodatage]],2)</f>
        <v>7</v>
      </c>
      <c r="D1932" s="3">
        <f>INT(MOD(Tableau2[[#This Row],[Horodatage]],1)*24)</f>
        <v>22</v>
      </c>
      <c r="E1932">
        <f>SUM(B$2:B1932)</f>
        <v>13</v>
      </c>
    </row>
    <row r="1933" spans="1:5" x14ac:dyDescent="0.35">
      <c r="A1933" s="5">
        <v>41014.923611111109</v>
      </c>
      <c r="B1933" s="3">
        <v>-1</v>
      </c>
      <c r="C1933" s="3">
        <f>WEEKDAY(Tableau2[[#This Row],[Horodatage]],2)</f>
        <v>7</v>
      </c>
      <c r="D1933" s="3">
        <f>INT(MOD(Tableau2[[#This Row],[Horodatage]],1)*24)</f>
        <v>22</v>
      </c>
      <c r="E1933">
        <f>SUM(B$2:B1933)</f>
        <v>12</v>
      </c>
    </row>
    <row r="1934" spans="1:5" x14ac:dyDescent="0.35">
      <c r="A1934" s="5">
        <v>41014.927777777775</v>
      </c>
      <c r="B1934" s="3">
        <v>-1</v>
      </c>
      <c r="C1934" s="3">
        <f>WEEKDAY(Tableau2[[#This Row],[Horodatage]],2)</f>
        <v>7</v>
      </c>
      <c r="D1934" s="3">
        <f>INT(MOD(Tableau2[[#This Row],[Horodatage]],1)*24)</f>
        <v>22</v>
      </c>
      <c r="E1934">
        <f>SUM(B$2:B1934)</f>
        <v>11</v>
      </c>
    </row>
    <row r="1935" spans="1:5" x14ac:dyDescent="0.35">
      <c r="A1935" s="5">
        <v>41014.930555555555</v>
      </c>
      <c r="B1935" s="3">
        <v>-1</v>
      </c>
      <c r="C1935" s="3">
        <f>WEEKDAY(Tableau2[[#This Row],[Horodatage]],2)</f>
        <v>7</v>
      </c>
      <c r="D1935" s="3">
        <f>INT(MOD(Tableau2[[#This Row],[Horodatage]],1)*24)</f>
        <v>22</v>
      </c>
      <c r="E1935">
        <f>SUM(B$2:B1935)</f>
        <v>10</v>
      </c>
    </row>
    <row r="1936" spans="1:5" x14ac:dyDescent="0.35">
      <c r="A1936" s="5">
        <v>41014.936805555553</v>
      </c>
      <c r="B1936" s="3">
        <v>-1</v>
      </c>
      <c r="C1936" s="3">
        <f>WEEKDAY(Tableau2[[#This Row],[Horodatage]],2)</f>
        <v>7</v>
      </c>
      <c r="D1936" s="3">
        <f>INT(MOD(Tableau2[[#This Row],[Horodatage]],1)*24)</f>
        <v>22</v>
      </c>
      <c r="E1936">
        <f>SUM(B$2:B1936)</f>
        <v>9</v>
      </c>
    </row>
    <row r="1937" spans="1:5" x14ac:dyDescent="0.35">
      <c r="A1937" s="5">
        <v>41014.94027777778</v>
      </c>
      <c r="B1937" s="3">
        <v>-1</v>
      </c>
      <c r="C1937" s="3">
        <f>WEEKDAY(Tableau2[[#This Row],[Horodatage]],2)</f>
        <v>7</v>
      </c>
      <c r="D1937" s="3">
        <f>INT(MOD(Tableau2[[#This Row],[Horodatage]],1)*24)</f>
        <v>22</v>
      </c>
      <c r="E1937">
        <f>SUM(B$2:B1937)</f>
        <v>8</v>
      </c>
    </row>
    <row r="1938" spans="1:5" x14ac:dyDescent="0.35">
      <c r="A1938" s="5">
        <v>41014.948611111111</v>
      </c>
      <c r="B1938" s="3">
        <v>-1</v>
      </c>
      <c r="C1938" s="3">
        <f>WEEKDAY(Tableau2[[#This Row],[Horodatage]],2)</f>
        <v>7</v>
      </c>
      <c r="D1938" s="3">
        <f>INT(MOD(Tableau2[[#This Row],[Horodatage]],1)*24)</f>
        <v>22</v>
      </c>
      <c r="E1938">
        <f>SUM(B$2:B1938)</f>
        <v>7</v>
      </c>
    </row>
    <row r="1939" spans="1:5" x14ac:dyDescent="0.35">
      <c r="A1939" s="5">
        <v>41014.95208333333</v>
      </c>
      <c r="B1939" s="3">
        <v>-1</v>
      </c>
      <c r="C1939" s="3">
        <f>WEEKDAY(Tableau2[[#This Row],[Horodatage]],2)</f>
        <v>7</v>
      </c>
      <c r="D1939" s="3">
        <f>INT(MOD(Tableau2[[#This Row],[Horodatage]],1)*24)</f>
        <v>22</v>
      </c>
      <c r="E1939">
        <f>SUM(B$2:B1939)</f>
        <v>6</v>
      </c>
    </row>
    <row r="1940" spans="1:5" x14ac:dyDescent="0.35">
      <c r="A1940" s="5">
        <v>41014.954861111109</v>
      </c>
      <c r="B1940" s="3">
        <v>-1</v>
      </c>
      <c r="C1940" s="3">
        <f>WEEKDAY(Tableau2[[#This Row],[Horodatage]],2)</f>
        <v>7</v>
      </c>
      <c r="D1940" s="3">
        <f>INT(MOD(Tableau2[[#This Row],[Horodatage]],1)*24)</f>
        <v>22</v>
      </c>
      <c r="E1940">
        <f>SUM(B$2:B1940)</f>
        <v>5</v>
      </c>
    </row>
    <row r="1941" spans="1:5" x14ac:dyDescent="0.35">
      <c r="A1941" s="5">
        <v>41014.954861111109</v>
      </c>
      <c r="B1941" s="3">
        <v>-1</v>
      </c>
      <c r="C1941" s="3">
        <f>WEEKDAY(Tableau2[[#This Row],[Horodatage]],2)</f>
        <v>7</v>
      </c>
      <c r="D1941" s="3">
        <f>INT(MOD(Tableau2[[#This Row],[Horodatage]],1)*24)</f>
        <v>22</v>
      </c>
      <c r="E1941">
        <f>SUM(B$2:B1941)</f>
        <v>4</v>
      </c>
    </row>
    <row r="1942" spans="1:5" x14ac:dyDescent="0.35">
      <c r="A1942" s="7">
        <v>41014.955555555556</v>
      </c>
      <c r="B1942" s="3">
        <v>1</v>
      </c>
      <c r="C1942" s="3">
        <f>WEEKDAY(Tableau2[[#This Row],[Horodatage]],2)</f>
        <v>7</v>
      </c>
      <c r="D1942" s="3">
        <f>INT(MOD(Tableau2[[#This Row],[Horodatage]],1)*24)</f>
        <v>22</v>
      </c>
      <c r="E1942">
        <f>SUM(B$2:B1942)</f>
        <v>5</v>
      </c>
    </row>
    <row r="1943" spans="1:5" x14ac:dyDescent="0.35">
      <c r="A1943" s="5">
        <v>41014.957638888889</v>
      </c>
      <c r="B1943" s="3">
        <v>-1</v>
      </c>
      <c r="C1943" s="3">
        <f>WEEKDAY(Tableau2[[#This Row],[Horodatage]],2)</f>
        <v>7</v>
      </c>
      <c r="D1943" s="3">
        <f>INT(MOD(Tableau2[[#This Row],[Horodatage]],1)*24)</f>
        <v>22</v>
      </c>
      <c r="E1943">
        <f>SUM(B$2:B1943)</f>
        <v>4</v>
      </c>
    </row>
    <row r="1944" spans="1:5" x14ac:dyDescent="0.35">
      <c r="A1944" s="7">
        <v>41014.961805555555</v>
      </c>
      <c r="B1944" s="3">
        <v>1</v>
      </c>
      <c r="C1944" s="3">
        <f>WEEKDAY(Tableau2[[#This Row],[Horodatage]],2)</f>
        <v>7</v>
      </c>
      <c r="D1944" s="3">
        <f>INT(MOD(Tableau2[[#This Row],[Horodatage]],1)*24)</f>
        <v>23</v>
      </c>
      <c r="E1944">
        <f>SUM(B$2:B1944)</f>
        <v>5</v>
      </c>
    </row>
    <row r="1945" spans="1:5" x14ac:dyDescent="0.35">
      <c r="A1945" s="5">
        <v>41014.96597222222</v>
      </c>
      <c r="B1945" s="3">
        <v>-1</v>
      </c>
      <c r="C1945" s="3">
        <f>WEEKDAY(Tableau2[[#This Row],[Horodatage]],2)</f>
        <v>7</v>
      </c>
      <c r="D1945" s="3">
        <f>INT(MOD(Tableau2[[#This Row],[Horodatage]],1)*24)</f>
        <v>23</v>
      </c>
      <c r="E1945">
        <f>SUM(B$2:B1945)</f>
        <v>4</v>
      </c>
    </row>
    <row r="1946" spans="1:5" x14ac:dyDescent="0.35">
      <c r="A1946" s="7">
        <v>41014.969444444447</v>
      </c>
      <c r="B1946" s="3">
        <v>1</v>
      </c>
      <c r="C1946" s="3">
        <f>WEEKDAY(Tableau2[[#This Row],[Horodatage]],2)</f>
        <v>7</v>
      </c>
      <c r="D1946" s="3">
        <f>INT(MOD(Tableau2[[#This Row],[Horodatage]],1)*24)</f>
        <v>23</v>
      </c>
      <c r="E1946">
        <f>SUM(B$2:B1946)</f>
        <v>5</v>
      </c>
    </row>
    <row r="1947" spans="1:5" x14ac:dyDescent="0.35">
      <c r="A1947" s="5">
        <v>41014.969444444447</v>
      </c>
      <c r="B1947" s="3">
        <v>-1</v>
      </c>
      <c r="C1947" s="3">
        <f>WEEKDAY(Tableau2[[#This Row],[Horodatage]],2)</f>
        <v>7</v>
      </c>
      <c r="D1947" s="3">
        <f>INT(MOD(Tableau2[[#This Row],[Horodatage]],1)*24)</f>
        <v>23</v>
      </c>
      <c r="E1947">
        <f>SUM(B$2:B1947)</f>
        <v>4</v>
      </c>
    </row>
    <row r="1948" spans="1:5" x14ac:dyDescent="0.35">
      <c r="A1948" s="7">
        <v>41014.97152777778</v>
      </c>
      <c r="B1948" s="3">
        <v>1</v>
      </c>
      <c r="C1948" s="3">
        <f>WEEKDAY(Tableau2[[#This Row],[Horodatage]],2)</f>
        <v>7</v>
      </c>
      <c r="D1948" s="3">
        <f>INT(MOD(Tableau2[[#This Row],[Horodatage]],1)*24)</f>
        <v>23</v>
      </c>
      <c r="E1948">
        <f>SUM(B$2:B1948)</f>
        <v>5</v>
      </c>
    </row>
    <row r="1949" spans="1:5" x14ac:dyDescent="0.35">
      <c r="A1949" s="5">
        <v>41014.972222222219</v>
      </c>
      <c r="B1949" s="3">
        <v>-1</v>
      </c>
      <c r="C1949" s="3">
        <f>WEEKDAY(Tableau2[[#This Row],[Horodatage]],2)</f>
        <v>7</v>
      </c>
      <c r="D1949" s="3">
        <f>INT(MOD(Tableau2[[#This Row],[Horodatage]],1)*24)</f>
        <v>23</v>
      </c>
      <c r="E1949">
        <f>SUM(B$2:B1949)</f>
        <v>4</v>
      </c>
    </row>
    <row r="1950" spans="1:5" x14ac:dyDescent="0.35">
      <c r="A1950" s="7">
        <v>41014.998611111114</v>
      </c>
      <c r="B1950" s="3">
        <v>1</v>
      </c>
      <c r="C1950" s="3">
        <f>WEEKDAY(Tableau2[[#This Row],[Horodatage]],2)</f>
        <v>7</v>
      </c>
      <c r="D1950" s="3">
        <f>INT(MOD(Tableau2[[#This Row],[Horodatage]],1)*24)</f>
        <v>23</v>
      </c>
      <c r="E1950">
        <f>SUM(B$2:B1950)</f>
        <v>5</v>
      </c>
    </row>
    <row r="1951" spans="1:5" x14ac:dyDescent="0.35">
      <c r="A1951" s="5">
        <v>41015.020833333336</v>
      </c>
      <c r="B1951" s="3">
        <v>-1</v>
      </c>
      <c r="C1951" s="3">
        <f>WEEKDAY(Tableau2[[#This Row],[Horodatage]],2)</f>
        <v>1</v>
      </c>
      <c r="D1951" s="3">
        <f>INT(MOD(Tableau2[[#This Row],[Horodatage]],1)*24)</f>
        <v>0</v>
      </c>
      <c r="E1951">
        <f>SUM(B$2:B1951)</f>
        <v>4</v>
      </c>
    </row>
    <row r="1952" spans="1:5" x14ac:dyDescent="0.35">
      <c r="A1952" s="5">
        <v>41015.023611111108</v>
      </c>
      <c r="B1952" s="3">
        <v>-1</v>
      </c>
      <c r="C1952" s="3">
        <f>WEEKDAY(Tableau2[[#This Row],[Horodatage]],2)</f>
        <v>1</v>
      </c>
      <c r="D1952" s="3">
        <f>INT(MOD(Tableau2[[#This Row],[Horodatage]],1)*24)</f>
        <v>0</v>
      </c>
      <c r="E1952">
        <f>SUM(B$2:B1952)</f>
        <v>3</v>
      </c>
    </row>
    <row r="1953" spans="1:5" x14ac:dyDescent="0.35">
      <c r="A1953" s="7">
        <v>41015.027083333334</v>
      </c>
      <c r="B1953" s="3">
        <v>1</v>
      </c>
      <c r="C1953" s="3">
        <f>WEEKDAY(Tableau2[[#This Row],[Horodatage]],2)</f>
        <v>1</v>
      </c>
      <c r="D1953" s="3">
        <f>INT(MOD(Tableau2[[#This Row],[Horodatage]],1)*24)</f>
        <v>0</v>
      </c>
      <c r="E1953">
        <f>SUM(B$2:B1953)</f>
        <v>4</v>
      </c>
    </row>
    <row r="1954" spans="1:5" x14ac:dyDescent="0.35">
      <c r="A1954" s="5">
        <v>41015.029166666667</v>
      </c>
      <c r="B1954" s="3">
        <v>-1</v>
      </c>
      <c r="C1954" s="3">
        <f>WEEKDAY(Tableau2[[#This Row],[Horodatage]],2)</f>
        <v>1</v>
      </c>
      <c r="D1954" s="3">
        <f>INT(MOD(Tableau2[[#This Row],[Horodatage]],1)*24)</f>
        <v>0</v>
      </c>
      <c r="E1954">
        <f>SUM(B$2:B1954)</f>
        <v>3</v>
      </c>
    </row>
    <row r="1955" spans="1:5" x14ac:dyDescent="0.35">
      <c r="A1955" s="5">
        <v>41015.043749999997</v>
      </c>
      <c r="B1955" s="3">
        <v>-1</v>
      </c>
      <c r="C1955" s="3">
        <f>WEEKDAY(Tableau2[[#This Row],[Horodatage]],2)</f>
        <v>1</v>
      </c>
      <c r="D1955" s="3">
        <f>INT(MOD(Tableau2[[#This Row],[Horodatage]],1)*24)</f>
        <v>1</v>
      </c>
      <c r="E1955">
        <f>SUM(B$2:B1955)</f>
        <v>2</v>
      </c>
    </row>
    <row r="1956" spans="1:5" x14ac:dyDescent="0.35">
      <c r="A1956" s="7">
        <v>41015.049305555556</v>
      </c>
      <c r="B1956" s="3">
        <v>1</v>
      </c>
      <c r="C1956" s="3">
        <f>WEEKDAY(Tableau2[[#This Row],[Horodatage]],2)</f>
        <v>1</v>
      </c>
      <c r="D1956" s="3">
        <f>INT(MOD(Tableau2[[#This Row],[Horodatage]],1)*24)</f>
        <v>1</v>
      </c>
      <c r="E1956">
        <f>SUM(B$2:B1956)</f>
        <v>3</v>
      </c>
    </row>
    <row r="1957" spans="1:5" x14ac:dyDescent="0.35">
      <c r="A1957" s="7">
        <v>41015.074999999997</v>
      </c>
      <c r="B1957" s="3">
        <v>1</v>
      </c>
      <c r="C1957" s="3">
        <f>WEEKDAY(Tableau2[[#This Row],[Horodatage]],2)</f>
        <v>1</v>
      </c>
      <c r="D1957" s="3">
        <f>INT(MOD(Tableau2[[#This Row],[Horodatage]],1)*24)</f>
        <v>1</v>
      </c>
      <c r="E1957">
        <f>SUM(B$2:B1957)</f>
        <v>4</v>
      </c>
    </row>
    <row r="1958" spans="1:5" x14ac:dyDescent="0.35">
      <c r="A1958" s="5">
        <v>41015.111111111109</v>
      </c>
      <c r="B1958" s="3">
        <v>-1</v>
      </c>
      <c r="C1958" s="3">
        <f>WEEKDAY(Tableau2[[#This Row],[Horodatage]],2)</f>
        <v>1</v>
      </c>
      <c r="D1958" s="3">
        <f>INT(MOD(Tableau2[[#This Row],[Horodatage]],1)*24)</f>
        <v>2</v>
      </c>
      <c r="E1958">
        <f>SUM(B$2:B1958)</f>
        <v>3</v>
      </c>
    </row>
    <row r="1959" spans="1:5" x14ac:dyDescent="0.35">
      <c r="A1959" s="5">
        <v>41015.122916666667</v>
      </c>
      <c r="B1959" s="3">
        <v>-1</v>
      </c>
      <c r="C1959" s="3">
        <f>WEEKDAY(Tableau2[[#This Row],[Horodatage]],2)</f>
        <v>1</v>
      </c>
      <c r="D1959" s="3">
        <f>INT(MOD(Tableau2[[#This Row],[Horodatage]],1)*24)</f>
        <v>2</v>
      </c>
      <c r="E1959">
        <f>SUM(B$2:B1959)</f>
        <v>2</v>
      </c>
    </row>
    <row r="1960" spans="1:5" x14ac:dyDescent="0.35">
      <c r="A1960" s="7">
        <v>41015.124305555553</v>
      </c>
      <c r="B1960" s="3">
        <v>1</v>
      </c>
      <c r="C1960" s="3">
        <f>WEEKDAY(Tableau2[[#This Row],[Horodatage]],2)</f>
        <v>1</v>
      </c>
      <c r="D1960" s="3">
        <f>INT(MOD(Tableau2[[#This Row],[Horodatage]],1)*24)</f>
        <v>2</v>
      </c>
      <c r="E1960">
        <f>SUM(B$2:B1960)</f>
        <v>3</v>
      </c>
    </row>
    <row r="1961" spans="1:5" x14ac:dyDescent="0.35">
      <c r="A1961" s="5">
        <v>41015.137499999997</v>
      </c>
      <c r="B1961" s="3">
        <v>-1</v>
      </c>
      <c r="C1961" s="3">
        <f>WEEKDAY(Tableau2[[#This Row],[Horodatage]],2)</f>
        <v>1</v>
      </c>
      <c r="D1961" s="3">
        <f>INT(MOD(Tableau2[[#This Row],[Horodatage]],1)*24)</f>
        <v>3</v>
      </c>
      <c r="E1961">
        <f>SUM(B$2:B1961)</f>
        <v>2</v>
      </c>
    </row>
    <row r="1962" spans="1:5" x14ac:dyDescent="0.35">
      <c r="A1962" s="7">
        <v>41015.195138888892</v>
      </c>
      <c r="B1962" s="3">
        <v>1</v>
      </c>
      <c r="C1962" s="3">
        <f>WEEKDAY(Tableau2[[#This Row],[Horodatage]],2)</f>
        <v>1</v>
      </c>
      <c r="D1962" s="3">
        <f>INT(MOD(Tableau2[[#This Row],[Horodatage]],1)*24)</f>
        <v>4</v>
      </c>
      <c r="E1962">
        <f>SUM(B$2:B1962)</f>
        <v>3</v>
      </c>
    </row>
    <row r="1963" spans="1:5" x14ac:dyDescent="0.35">
      <c r="A1963" s="7">
        <v>41015.209027777775</v>
      </c>
      <c r="B1963" s="3">
        <v>1</v>
      </c>
      <c r="C1963" s="3">
        <f>WEEKDAY(Tableau2[[#This Row],[Horodatage]],2)</f>
        <v>1</v>
      </c>
      <c r="D1963" s="3">
        <f>INT(MOD(Tableau2[[#This Row],[Horodatage]],1)*24)</f>
        <v>5</v>
      </c>
      <c r="E1963">
        <f>SUM(B$2:B1963)</f>
        <v>4</v>
      </c>
    </row>
    <row r="1964" spans="1:5" x14ac:dyDescent="0.35">
      <c r="A1964" s="7">
        <v>41015.226388888892</v>
      </c>
      <c r="B1964" s="3">
        <v>1</v>
      </c>
      <c r="C1964" s="3">
        <f>WEEKDAY(Tableau2[[#This Row],[Horodatage]],2)</f>
        <v>1</v>
      </c>
      <c r="D1964" s="3">
        <f>INT(MOD(Tableau2[[#This Row],[Horodatage]],1)*24)</f>
        <v>5</v>
      </c>
      <c r="E1964">
        <f>SUM(B$2:B1964)</f>
        <v>5</v>
      </c>
    </row>
    <row r="1965" spans="1:5" x14ac:dyDescent="0.35">
      <c r="A1965" s="5">
        <v>41015.246527777781</v>
      </c>
      <c r="B1965" s="3">
        <v>-1</v>
      </c>
      <c r="C1965" s="3">
        <f>WEEKDAY(Tableau2[[#This Row],[Horodatage]],2)</f>
        <v>1</v>
      </c>
      <c r="D1965" s="3">
        <f>INT(MOD(Tableau2[[#This Row],[Horodatage]],1)*24)</f>
        <v>5</v>
      </c>
      <c r="E1965">
        <f>SUM(B$2:B1965)</f>
        <v>4</v>
      </c>
    </row>
    <row r="1966" spans="1:5" x14ac:dyDescent="0.35">
      <c r="A1966" s="7">
        <v>41015.293749999997</v>
      </c>
      <c r="B1966" s="3">
        <v>1</v>
      </c>
      <c r="C1966" s="3">
        <f>WEEKDAY(Tableau2[[#This Row],[Horodatage]],2)</f>
        <v>1</v>
      </c>
      <c r="D1966" s="3">
        <f>INT(MOD(Tableau2[[#This Row],[Horodatage]],1)*24)</f>
        <v>7</v>
      </c>
      <c r="E1966">
        <f>SUM(B$2:B1966)</f>
        <v>5</v>
      </c>
    </row>
    <row r="1967" spans="1:5" x14ac:dyDescent="0.35">
      <c r="A1967" s="5">
        <v>41015.307638888888</v>
      </c>
      <c r="B1967" s="3">
        <v>-1</v>
      </c>
      <c r="C1967" s="3">
        <f>WEEKDAY(Tableau2[[#This Row],[Horodatage]],2)</f>
        <v>1</v>
      </c>
      <c r="D1967" s="3">
        <f>INT(MOD(Tableau2[[#This Row],[Horodatage]],1)*24)</f>
        <v>7</v>
      </c>
      <c r="E1967">
        <f>SUM(B$2:B1967)</f>
        <v>4</v>
      </c>
    </row>
    <row r="1968" spans="1:5" x14ac:dyDescent="0.35">
      <c r="A1968" s="7">
        <v>41015.355555555558</v>
      </c>
      <c r="B1968" s="3">
        <v>1</v>
      </c>
      <c r="C1968" s="3">
        <f>WEEKDAY(Tableau2[[#This Row],[Horodatage]],2)</f>
        <v>1</v>
      </c>
      <c r="D1968" s="3">
        <f>INT(MOD(Tableau2[[#This Row],[Horodatage]],1)*24)</f>
        <v>8</v>
      </c>
      <c r="E1968">
        <f>SUM(B$2:B1968)</f>
        <v>5</v>
      </c>
    </row>
    <row r="1969" spans="1:5" x14ac:dyDescent="0.35">
      <c r="A1969" s="7">
        <v>41015.418055555558</v>
      </c>
      <c r="B1969" s="3">
        <v>1</v>
      </c>
      <c r="C1969" s="3">
        <f>WEEKDAY(Tableau2[[#This Row],[Horodatage]],2)</f>
        <v>1</v>
      </c>
      <c r="D1969" s="3">
        <f>INT(MOD(Tableau2[[#This Row],[Horodatage]],1)*24)</f>
        <v>10</v>
      </c>
      <c r="E1969">
        <f>SUM(B$2:B1969)</f>
        <v>6</v>
      </c>
    </row>
    <row r="1970" spans="1:5" x14ac:dyDescent="0.35">
      <c r="A1970" s="5">
        <v>41015.431250000001</v>
      </c>
      <c r="B1970" s="3">
        <v>-1</v>
      </c>
      <c r="C1970" s="3">
        <f>WEEKDAY(Tableau2[[#This Row],[Horodatage]],2)</f>
        <v>1</v>
      </c>
      <c r="D1970" s="3">
        <f>INT(MOD(Tableau2[[#This Row],[Horodatage]],1)*24)</f>
        <v>10</v>
      </c>
      <c r="E1970">
        <f>SUM(B$2:B1970)</f>
        <v>5</v>
      </c>
    </row>
    <row r="1971" spans="1:5" x14ac:dyDescent="0.35">
      <c r="A1971" s="5">
        <v>41015.431944444441</v>
      </c>
      <c r="B1971" s="3">
        <v>-1</v>
      </c>
      <c r="C1971" s="3">
        <f>WEEKDAY(Tableau2[[#This Row],[Horodatage]],2)</f>
        <v>1</v>
      </c>
      <c r="D1971" s="3">
        <f>INT(MOD(Tableau2[[#This Row],[Horodatage]],1)*24)</f>
        <v>10</v>
      </c>
      <c r="E1971">
        <f>SUM(B$2:B1971)</f>
        <v>4</v>
      </c>
    </row>
    <row r="1972" spans="1:5" x14ac:dyDescent="0.35">
      <c r="A1972" s="5">
        <v>41015.44027777778</v>
      </c>
      <c r="B1972" s="3">
        <v>-1</v>
      </c>
      <c r="C1972" s="3">
        <f>WEEKDAY(Tableau2[[#This Row],[Horodatage]],2)</f>
        <v>1</v>
      </c>
      <c r="D1972" s="3">
        <f>INT(MOD(Tableau2[[#This Row],[Horodatage]],1)*24)</f>
        <v>10</v>
      </c>
      <c r="E1972">
        <f>SUM(B$2:B1972)</f>
        <v>3</v>
      </c>
    </row>
    <row r="1973" spans="1:5" x14ac:dyDescent="0.35">
      <c r="A1973" s="7">
        <v>41015.444444444445</v>
      </c>
      <c r="B1973" s="3">
        <v>1</v>
      </c>
      <c r="C1973" s="3">
        <f>WEEKDAY(Tableau2[[#This Row],[Horodatage]],2)</f>
        <v>1</v>
      </c>
      <c r="D1973" s="3">
        <f>INT(MOD(Tableau2[[#This Row],[Horodatage]],1)*24)</f>
        <v>10</v>
      </c>
      <c r="E1973">
        <f>SUM(B$2:B1973)</f>
        <v>4</v>
      </c>
    </row>
    <row r="1974" spans="1:5" x14ac:dyDescent="0.35">
      <c r="A1974" s="5">
        <v>41015.450694444444</v>
      </c>
      <c r="B1974" s="3">
        <v>-1</v>
      </c>
      <c r="C1974" s="3">
        <f>WEEKDAY(Tableau2[[#This Row],[Horodatage]],2)</f>
        <v>1</v>
      </c>
      <c r="D1974" s="3">
        <f>INT(MOD(Tableau2[[#This Row],[Horodatage]],1)*24)</f>
        <v>10</v>
      </c>
      <c r="E1974">
        <f>SUM(B$2:B1974)</f>
        <v>3</v>
      </c>
    </row>
    <row r="1975" spans="1:5" x14ac:dyDescent="0.35">
      <c r="A1975" s="7">
        <v>41015.45208333333</v>
      </c>
      <c r="B1975" s="3">
        <v>1</v>
      </c>
      <c r="C1975" s="3">
        <f>WEEKDAY(Tableau2[[#This Row],[Horodatage]],2)</f>
        <v>1</v>
      </c>
      <c r="D1975" s="3">
        <f>INT(MOD(Tableau2[[#This Row],[Horodatage]],1)*24)</f>
        <v>10</v>
      </c>
      <c r="E1975">
        <f>SUM(B$2:B1975)</f>
        <v>4</v>
      </c>
    </row>
    <row r="1976" spans="1:5" x14ac:dyDescent="0.35">
      <c r="A1976" s="5">
        <v>41015.454861111109</v>
      </c>
      <c r="B1976" s="3">
        <v>-1</v>
      </c>
      <c r="C1976" s="3">
        <f>WEEKDAY(Tableau2[[#This Row],[Horodatage]],2)</f>
        <v>1</v>
      </c>
      <c r="D1976" s="3">
        <f>INT(MOD(Tableau2[[#This Row],[Horodatage]],1)*24)</f>
        <v>10</v>
      </c>
      <c r="E1976">
        <f>SUM(B$2:B1976)</f>
        <v>3</v>
      </c>
    </row>
    <row r="1977" spans="1:5" x14ac:dyDescent="0.35">
      <c r="A1977" s="7">
        <v>41015.462500000001</v>
      </c>
      <c r="B1977" s="3">
        <v>1</v>
      </c>
      <c r="C1977" s="3">
        <f>WEEKDAY(Tableau2[[#This Row],[Horodatage]],2)</f>
        <v>1</v>
      </c>
      <c r="D1977" s="3">
        <f>INT(MOD(Tableau2[[#This Row],[Horodatage]],1)*24)</f>
        <v>11</v>
      </c>
      <c r="E1977">
        <f>SUM(B$2:B1977)</f>
        <v>4</v>
      </c>
    </row>
    <row r="1978" spans="1:5" x14ac:dyDescent="0.35">
      <c r="A1978" s="7">
        <v>41015.467361111114</v>
      </c>
      <c r="B1978" s="3">
        <v>1</v>
      </c>
      <c r="C1978" s="3">
        <f>WEEKDAY(Tableau2[[#This Row],[Horodatage]],2)</f>
        <v>1</v>
      </c>
      <c r="D1978" s="3">
        <f>INT(MOD(Tableau2[[#This Row],[Horodatage]],1)*24)</f>
        <v>11</v>
      </c>
      <c r="E1978">
        <f>SUM(B$2:B1978)</f>
        <v>5</v>
      </c>
    </row>
    <row r="1979" spans="1:5" x14ac:dyDescent="0.35">
      <c r="A1979" s="5">
        <v>41015.472916666666</v>
      </c>
      <c r="B1979" s="3">
        <v>-1</v>
      </c>
      <c r="C1979" s="3">
        <f>WEEKDAY(Tableau2[[#This Row],[Horodatage]],2)</f>
        <v>1</v>
      </c>
      <c r="D1979" s="3">
        <f>INT(MOD(Tableau2[[#This Row],[Horodatage]],1)*24)</f>
        <v>11</v>
      </c>
      <c r="E1979">
        <f>SUM(B$2:B1979)</f>
        <v>4</v>
      </c>
    </row>
    <row r="1980" spans="1:5" x14ac:dyDescent="0.35">
      <c r="A1980" s="5">
        <v>41015.475694444445</v>
      </c>
      <c r="B1980" s="3">
        <v>-1</v>
      </c>
      <c r="C1980" s="3">
        <f>WEEKDAY(Tableau2[[#This Row],[Horodatage]],2)</f>
        <v>1</v>
      </c>
      <c r="D1980" s="3">
        <f>INT(MOD(Tableau2[[#This Row],[Horodatage]],1)*24)</f>
        <v>11</v>
      </c>
      <c r="E1980">
        <f>SUM(B$2:B1980)</f>
        <v>3</v>
      </c>
    </row>
    <row r="1981" spans="1:5" x14ac:dyDescent="0.35">
      <c r="A1981" s="7">
        <v>41015.477083333331</v>
      </c>
      <c r="B1981" s="3">
        <v>1</v>
      </c>
      <c r="C1981" s="3">
        <f>WEEKDAY(Tableau2[[#This Row],[Horodatage]],2)</f>
        <v>1</v>
      </c>
      <c r="D1981" s="3">
        <f>INT(MOD(Tableau2[[#This Row],[Horodatage]],1)*24)</f>
        <v>11</v>
      </c>
      <c r="E1981">
        <f>SUM(B$2:B1981)</f>
        <v>4</v>
      </c>
    </row>
    <row r="1982" spans="1:5" x14ac:dyDescent="0.35">
      <c r="A1982" s="7">
        <v>41015.484027777777</v>
      </c>
      <c r="B1982" s="3">
        <v>1</v>
      </c>
      <c r="C1982" s="3">
        <f>WEEKDAY(Tableau2[[#This Row],[Horodatage]],2)</f>
        <v>1</v>
      </c>
      <c r="D1982" s="3">
        <f>INT(MOD(Tableau2[[#This Row],[Horodatage]],1)*24)</f>
        <v>11</v>
      </c>
      <c r="E1982">
        <f>SUM(B$2:B1982)</f>
        <v>5</v>
      </c>
    </row>
    <row r="1983" spans="1:5" x14ac:dyDescent="0.35">
      <c r="A1983" s="7">
        <v>41015.490972222222</v>
      </c>
      <c r="B1983" s="3">
        <v>1</v>
      </c>
      <c r="C1983" s="3">
        <f>WEEKDAY(Tableau2[[#This Row],[Horodatage]],2)</f>
        <v>1</v>
      </c>
      <c r="D1983" s="3">
        <f>INT(MOD(Tableau2[[#This Row],[Horodatage]],1)*24)</f>
        <v>11</v>
      </c>
      <c r="E1983">
        <f>SUM(B$2:B1983)</f>
        <v>6</v>
      </c>
    </row>
    <row r="1984" spans="1:5" x14ac:dyDescent="0.35">
      <c r="A1984" s="7">
        <v>41015.511111111111</v>
      </c>
      <c r="B1984" s="3">
        <v>1</v>
      </c>
      <c r="C1984" s="3">
        <f>WEEKDAY(Tableau2[[#This Row],[Horodatage]],2)</f>
        <v>1</v>
      </c>
      <c r="D1984" s="3">
        <f>INT(MOD(Tableau2[[#This Row],[Horodatage]],1)*24)</f>
        <v>12</v>
      </c>
      <c r="E1984">
        <f>SUM(B$2:B1984)</f>
        <v>7</v>
      </c>
    </row>
    <row r="1985" spans="1:5" x14ac:dyDescent="0.35">
      <c r="A1985" s="7">
        <v>41015.520138888889</v>
      </c>
      <c r="B1985" s="3">
        <v>1</v>
      </c>
      <c r="C1985" s="3">
        <f>WEEKDAY(Tableau2[[#This Row],[Horodatage]],2)</f>
        <v>1</v>
      </c>
      <c r="D1985" s="3">
        <f>INT(MOD(Tableau2[[#This Row],[Horodatage]],1)*24)</f>
        <v>12</v>
      </c>
      <c r="E1985">
        <f>SUM(B$2:B1985)</f>
        <v>8</v>
      </c>
    </row>
    <row r="1986" spans="1:5" x14ac:dyDescent="0.35">
      <c r="A1986" s="7">
        <v>41015.524305555555</v>
      </c>
      <c r="B1986" s="3">
        <v>1</v>
      </c>
      <c r="C1986" s="3">
        <f>WEEKDAY(Tableau2[[#This Row],[Horodatage]],2)</f>
        <v>1</v>
      </c>
      <c r="D1986" s="3">
        <f>INT(MOD(Tableau2[[#This Row],[Horodatage]],1)*24)</f>
        <v>12</v>
      </c>
      <c r="E1986">
        <f>SUM(B$2:B1986)</f>
        <v>9</v>
      </c>
    </row>
    <row r="1987" spans="1:5" x14ac:dyDescent="0.35">
      <c r="A1987" s="7">
        <v>41015.541666666664</v>
      </c>
      <c r="B1987" s="3">
        <v>1</v>
      </c>
      <c r="C1987" s="3">
        <f>WEEKDAY(Tableau2[[#This Row],[Horodatage]],2)</f>
        <v>1</v>
      </c>
      <c r="D1987" s="3">
        <f>INT(MOD(Tableau2[[#This Row],[Horodatage]],1)*24)</f>
        <v>12</v>
      </c>
      <c r="E1987">
        <f>SUM(B$2:B1987)</f>
        <v>10</v>
      </c>
    </row>
    <row r="1988" spans="1:5" x14ac:dyDescent="0.35">
      <c r="A1988" s="7">
        <v>41015.548611111109</v>
      </c>
      <c r="B1988" s="3">
        <v>1</v>
      </c>
      <c r="C1988" s="3">
        <f>WEEKDAY(Tableau2[[#This Row],[Horodatage]],2)</f>
        <v>1</v>
      </c>
      <c r="D1988" s="3">
        <f>INT(MOD(Tableau2[[#This Row],[Horodatage]],1)*24)</f>
        <v>13</v>
      </c>
      <c r="E1988">
        <f>SUM(B$2:B1988)</f>
        <v>11</v>
      </c>
    </row>
    <row r="1989" spans="1:5" x14ac:dyDescent="0.35">
      <c r="A1989" s="5">
        <v>41015.549305555556</v>
      </c>
      <c r="B1989" s="3">
        <v>-1</v>
      </c>
      <c r="C1989" s="3">
        <f>WEEKDAY(Tableau2[[#This Row],[Horodatage]],2)</f>
        <v>1</v>
      </c>
      <c r="D1989" s="3">
        <f>INT(MOD(Tableau2[[#This Row],[Horodatage]],1)*24)</f>
        <v>13</v>
      </c>
      <c r="E1989">
        <f>SUM(B$2:B1989)</f>
        <v>10</v>
      </c>
    </row>
    <row r="1990" spans="1:5" x14ac:dyDescent="0.35">
      <c r="A1990" s="7">
        <v>41015.563888888886</v>
      </c>
      <c r="B1990" s="3">
        <v>1</v>
      </c>
      <c r="C1990" s="3">
        <f>WEEKDAY(Tableau2[[#This Row],[Horodatage]],2)</f>
        <v>1</v>
      </c>
      <c r="D1990" s="3">
        <f>INT(MOD(Tableau2[[#This Row],[Horodatage]],1)*24)</f>
        <v>13</v>
      </c>
      <c r="E1990">
        <f>SUM(B$2:B1990)</f>
        <v>11</v>
      </c>
    </row>
    <row r="1991" spans="1:5" x14ac:dyDescent="0.35">
      <c r="A1991" s="5">
        <v>41015.61041666667</v>
      </c>
      <c r="B1991" s="3">
        <v>-1</v>
      </c>
      <c r="C1991" s="3">
        <f>WEEKDAY(Tableau2[[#This Row],[Horodatage]],2)</f>
        <v>1</v>
      </c>
      <c r="D1991" s="3">
        <f>INT(MOD(Tableau2[[#This Row],[Horodatage]],1)*24)</f>
        <v>14</v>
      </c>
      <c r="E1991">
        <f>SUM(B$2:B1991)</f>
        <v>10</v>
      </c>
    </row>
    <row r="1992" spans="1:5" x14ac:dyDescent="0.35">
      <c r="A1992" s="5">
        <v>41015.613194444442</v>
      </c>
      <c r="B1992" s="3">
        <v>-1</v>
      </c>
      <c r="C1992" s="3">
        <f>WEEKDAY(Tableau2[[#This Row],[Horodatage]],2)</f>
        <v>1</v>
      </c>
      <c r="D1992" s="3">
        <f>INT(MOD(Tableau2[[#This Row],[Horodatage]],1)*24)</f>
        <v>14</v>
      </c>
      <c r="E1992">
        <f>SUM(B$2:B1992)</f>
        <v>9</v>
      </c>
    </row>
    <row r="1993" spans="1:5" x14ac:dyDescent="0.35">
      <c r="A1993" s="5">
        <v>41015.623611111114</v>
      </c>
      <c r="B1993" s="3">
        <v>-1</v>
      </c>
      <c r="C1993" s="3">
        <f>WEEKDAY(Tableau2[[#This Row],[Horodatage]],2)</f>
        <v>1</v>
      </c>
      <c r="D1993" s="3">
        <f>INT(MOD(Tableau2[[#This Row],[Horodatage]],1)*24)</f>
        <v>14</v>
      </c>
      <c r="E1993">
        <f>SUM(B$2:B1993)</f>
        <v>8</v>
      </c>
    </row>
    <row r="1994" spans="1:5" x14ac:dyDescent="0.35">
      <c r="A1994" s="5">
        <v>41015.625</v>
      </c>
      <c r="B1994" s="3">
        <v>-1</v>
      </c>
      <c r="C1994" s="3">
        <f>WEEKDAY(Tableau2[[#This Row],[Horodatage]],2)</f>
        <v>1</v>
      </c>
      <c r="D1994" s="3">
        <f>INT(MOD(Tableau2[[#This Row],[Horodatage]],1)*24)</f>
        <v>15</v>
      </c>
      <c r="E1994">
        <f>SUM(B$2:B1994)</f>
        <v>7</v>
      </c>
    </row>
    <row r="1995" spans="1:5" x14ac:dyDescent="0.35">
      <c r="A1995" s="5">
        <v>41015.638194444444</v>
      </c>
      <c r="B1995" s="3">
        <v>-1</v>
      </c>
      <c r="C1995" s="3">
        <f>WEEKDAY(Tableau2[[#This Row],[Horodatage]],2)</f>
        <v>1</v>
      </c>
      <c r="D1995" s="3">
        <f>INT(MOD(Tableau2[[#This Row],[Horodatage]],1)*24)</f>
        <v>15</v>
      </c>
      <c r="E1995">
        <f>SUM(B$2:B1995)</f>
        <v>6</v>
      </c>
    </row>
    <row r="1996" spans="1:5" x14ac:dyDescent="0.35">
      <c r="A1996" s="5">
        <v>41015.643055555556</v>
      </c>
      <c r="B1996" s="3">
        <v>-1</v>
      </c>
      <c r="C1996" s="3">
        <f>WEEKDAY(Tableau2[[#This Row],[Horodatage]],2)</f>
        <v>1</v>
      </c>
      <c r="D1996" s="3">
        <f>INT(MOD(Tableau2[[#This Row],[Horodatage]],1)*24)</f>
        <v>15</v>
      </c>
      <c r="E1996">
        <f>SUM(B$2:B1996)</f>
        <v>5</v>
      </c>
    </row>
    <row r="1997" spans="1:5" x14ac:dyDescent="0.35">
      <c r="A1997" s="5">
        <v>41015.648611111108</v>
      </c>
      <c r="B1997" s="3">
        <v>-1</v>
      </c>
      <c r="C1997" s="3">
        <f>WEEKDAY(Tableau2[[#This Row],[Horodatage]],2)</f>
        <v>1</v>
      </c>
      <c r="D1997" s="3">
        <f>INT(MOD(Tableau2[[#This Row],[Horodatage]],1)*24)</f>
        <v>15</v>
      </c>
      <c r="E1997">
        <f>SUM(B$2:B1997)</f>
        <v>4</v>
      </c>
    </row>
    <row r="1998" spans="1:5" x14ac:dyDescent="0.35">
      <c r="A1998" s="5">
        <v>41015.656944444447</v>
      </c>
      <c r="B1998" s="3">
        <v>-1</v>
      </c>
      <c r="C1998" s="3">
        <f>WEEKDAY(Tableau2[[#This Row],[Horodatage]],2)</f>
        <v>1</v>
      </c>
      <c r="D1998" s="3">
        <f>INT(MOD(Tableau2[[#This Row],[Horodatage]],1)*24)</f>
        <v>15</v>
      </c>
      <c r="E1998">
        <f>SUM(B$2:B1998)</f>
        <v>3</v>
      </c>
    </row>
    <row r="1999" spans="1:5" x14ac:dyDescent="0.35">
      <c r="A1999" s="5">
        <v>41015.663888888892</v>
      </c>
      <c r="B1999" s="3">
        <v>-1</v>
      </c>
      <c r="C1999" s="3">
        <f>WEEKDAY(Tableau2[[#This Row],[Horodatage]],2)</f>
        <v>1</v>
      </c>
      <c r="D1999" s="3">
        <f>INT(MOD(Tableau2[[#This Row],[Horodatage]],1)*24)</f>
        <v>15</v>
      </c>
      <c r="E1999">
        <f>SUM(B$2:B1999)</f>
        <v>2</v>
      </c>
    </row>
    <row r="2000" spans="1:5" x14ac:dyDescent="0.35">
      <c r="A2000" s="5">
        <v>41015.690972222219</v>
      </c>
      <c r="B2000" s="3">
        <v>-1</v>
      </c>
      <c r="C2000" s="3">
        <f>WEEKDAY(Tableau2[[#This Row],[Horodatage]],2)</f>
        <v>1</v>
      </c>
      <c r="D2000" s="3">
        <f>INT(MOD(Tableau2[[#This Row],[Horodatage]],1)*24)</f>
        <v>16</v>
      </c>
      <c r="E2000">
        <f>SUM(B$2:B2000)</f>
        <v>1</v>
      </c>
    </row>
    <row r="2001" spans="1:5" x14ac:dyDescent="0.35">
      <c r="A2001" s="5">
        <v>41015.75277777778</v>
      </c>
      <c r="B2001" s="3">
        <v>-1</v>
      </c>
      <c r="C2001" s="3">
        <f>WEEKDAY(Tableau2[[#This Row],[Horodatage]],2)</f>
        <v>1</v>
      </c>
      <c r="D2001" s="3">
        <f>INT(MOD(Tableau2[[#This Row],[Horodatage]],1)*24)</f>
        <v>18</v>
      </c>
      <c r="E2001">
        <f>SUM(B$2:B2001)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9"/>
  <sheetViews>
    <sheetView zoomScale="80" zoomScaleNormal="80" workbookViewId="0">
      <selection activeCell="K28" sqref="K28"/>
    </sheetView>
  </sheetViews>
  <sheetFormatPr baseColWidth="10" defaultRowHeight="14.5" x14ac:dyDescent="0.35"/>
  <cols>
    <col min="1" max="1" width="19.54296875" bestFit="1" customWidth="1"/>
    <col min="2" max="8" width="10.1796875" bestFit="1" customWidth="1"/>
    <col min="9" max="9" width="11.7265625" bestFit="1" customWidth="1"/>
  </cols>
  <sheetData>
    <row r="3" spans="1:9" x14ac:dyDescent="0.35">
      <c r="A3" s="9" t="s">
        <v>22</v>
      </c>
      <c r="B3" s="9" t="s">
        <v>11</v>
      </c>
    </row>
    <row r="4" spans="1:9" x14ac:dyDescent="0.35">
      <c r="A4" s="9" t="s">
        <v>12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 t="s">
        <v>18</v>
      </c>
    </row>
    <row r="5" spans="1:9" x14ac:dyDescent="0.35">
      <c r="A5">
        <v>0</v>
      </c>
      <c r="B5" s="11">
        <v>5</v>
      </c>
      <c r="C5" s="11">
        <v>11.928571428571429</v>
      </c>
      <c r="D5" s="11">
        <v>7.6428571428571432</v>
      </c>
      <c r="E5" s="11">
        <v>5.333333333333333</v>
      </c>
      <c r="F5" s="11">
        <v>6.2857142857142856</v>
      </c>
      <c r="G5" s="11">
        <v>10.384615384615385</v>
      </c>
      <c r="H5" s="11">
        <v>8.0666666666666664</v>
      </c>
      <c r="I5" s="11">
        <v>8.2750000000000004</v>
      </c>
    </row>
    <row r="6" spans="1:9" x14ac:dyDescent="0.35">
      <c r="A6">
        <v>1</v>
      </c>
      <c r="B6" s="11">
        <v>5.5</v>
      </c>
      <c r="C6" s="11">
        <v>8.2222222222222214</v>
      </c>
      <c r="D6" s="11">
        <v>6.8</v>
      </c>
      <c r="E6" s="11">
        <v>2.6</v>
      </c>
      <c r="F6" s="11">
        <v>6.9</v>
      </c>
      <c r="G6" s="11">
        <v>9.1666666666666661</v>
      </c>
      <c r="H6" s="11">
        <v>6.6</v>
      </c>
      <c r="I6" s="11">
        <v>6.9285714285714288</v>
      </c>
    </row>
    <row r="7" spans="1:9" x14ac:dyDescent="0.35">
      <c r="A7">
        <v>2</v>
      </c>
      <c r="B7" s="11">
        <v>3.8333333333333335</v>
      </c>
      <c r="C7" s="11">
        <v>5.5555555555555554</v>
      </c>
      <c r="D7" s="11">
        <v>5</v>
      </c>
      <c r="E7" s="11">
        <v>2.3333333333333335</v>
      </c>
      <c r="F7" s="11">
        <v>7</v>
      </c>
      <c r="G7" s="11">
        <v>5.3</v>
      </c>
      <c r="H7" s="11">
        <v>6.1428571428571432</v>
      </c>
      <c r="I7" s="11">
        <v>5.2093023255813957</v>
      </c>
    </row>
    <row r="8" spans="1:9" x14ac:dyDescent="0.35">
      <c r="A8">
        <v>3</v>
      </c>
      <c r="B8" s="11">
        <v>3.1666666666666665</v>
      </c>
      <c r="C8" s="11">
        <v>4</v>
      </c>
      <c r="D8" s="11">
        <v>4</v>
      </c>
      <c r="E8" s="11"/>
      <c r="F8" s="11">
        <v>7.666666666666667</v>
      </c>
      <c r="G8" s="11">
        <v>2</v>
      </c>
      <c r="H8" s="11">
        <v>4.2</v>
      </c>
      <c r="I8" s="11">
        <v>4.2380952380952381</v>
      </c>
    </row>
    <row r="9" spans="1:9" x14ac:dyDescent="0.35">
      <c r="A9">
        <v>4</v>
      </c>
      <c r="B9" s="11">
        <v>3</v>
      </c>
      <c r="C9" s="11">
        <v>2</v>
      </c>
      <c r="D9" s="11">
        <v>4</v>
      </c>
      <c r="E9" s="11">
        <v>3</v>
      </c>
      <c r="F9" s="11">
        <v>7</v>
      </c>
      <c r="G9" s="11"/>
      <c r="H9" s="11">
        <v>2</v>
      </c>
      <c r="I9" s="11">
        <v>4.2727272727272725</v>
      </c>
    </row>
    <row r="10" spans="1:9" x14ac:dyDescent="0.35">
      <c r="A10">
        <v>5</v>
      </c>
      <c r="B10" s="11">
        <v>3.75</v>
      </c>
      <c r="C10" s="11"/>
      <c r="D10" s="11">
        <v>3</v>
      </c>
      <c r="E10" s="11">
        <v>2</v>
      </c>
      <c r="F10" s="11">
        <v>3.8</v>
      </c>
      <c r="G10" s="11"/>
      <c r="H10" s="11">
        <v>4</v>
      </c>
      <c r="I10" s="11">
        <v>3.5</v>
      </c>
    </row>
    <row r="11" spans="1:9" x14ac:dyDescent="0.35">
      <c r="A11">
        <v>6</v>
      </c>
      <c r="B11" s="11"/>
      <c r="C11" s="11"/>
      <c r="D11" s="11">
        <v>3.6666666666666665</v>
      </c>
      <c r="E11" s="11">
        <v>1</v>
      </c>
      <c r="F11" s="11">
        <v>5</v>
      </c>
      <c r="G11" s="11">
        <v>3</v>
      </c>
      <c r="H11" s="11">
        <v>3</v>
      </c>
      <c r="I11" s="11">
        <v>3.6153846153846154</v>
      </c>
    </row>
    <row r="12" spans="1:9" x14ac:dyDescent="0.35">
      <c r="A12">
        <v>7</v>
      </c>
      <c r="B12" s="11">
        <v>4.5</v>
      </c>
      <c r="C12" s="11">
        <v>3</v>
      </c>
      <c r="D12" s="11">
        <v>4.5</v>
      </c>
      <c r="E12" s="11">
        <v>4</v>
      </c>
      <c r="F12" s="11">
        <v>8</v>
      </c>
      <c r="G12" s="11">
        <v>4</v>
      </c>
      <c r="H12" s="11">
        <v>4.5</v>
      </c>
      <c r="I12" s="11">
        <v>4.5454545454545459</v>
      </c>
    </row>
    <row r="13" spans="1:9" x14ac:dyDescent="0.35">
      <c r="A13">
        <v>8</v>
      </c>
      <c r="B13" s="11">
        <v>2.8571428571428572</v>
      </c>
      <c r="C13" s="11">
        <v>3.6666666666666665</v>
      </c>
      <c r="D13" s="11">
        <v>5.333333333333333</v>
      </c>
      <c r="E13" s="11">
        <v>4.333333333333333</v>
      </c>
      <c r="F13" s="11">
        <v>5.4</v>
      </c>
      <c r="G13" s="11">
        <v>4</v>
      </c>
      <c r="H13" s="11">
        <v>6.6</v>
      </c>
      <c r="I13" s="11">
        <v>4.5333333333333332</v>
      </c>
    </row>
    <row r="14" spans="1:9" x14ac:dyDescent="0.35">
      <c r="A14">
        <v>9</v>
      </c>
      <c r="B14" s="11">
        <v>5.5</v>
      </c>
      <c r="C14" s="11">
        <v>5.875</v>
      </c>
      <c r="D14" s="11">
        <v>6.5</v>
      </c>
      <c r="E14" s="11">
        <v>7.1428571428571432</v>
      </c>
      <c r="F14" s="11">
        <v>7.4545454545454541</v>
      </c>
      <c r="G14" s="11">
        <v>5.615384615384615</v>
      </c>
      <c r="H14" s="11">
        <v>8</v>
      </c>
      <c r="I14" s="11">
        <v>6.4696969696969697</v>
      </c>
    </row>
    <row r="15" spans="1:9" x14ac:dyDescent="0.35">
      <c r="A15">
        <v>10</v>
      </c>
      <c r="B15" s="11">
        <v>6.9545454545454541</v>
      </c>
      <c r="C15" s="11">
        <v>7.1818181818181817</v>
      </c>
      <c r="D15" s="11">
        <v>5</v>
      </c>
      <c r="E15" s="11">
        <v>8.8333333333333339</v>
      </c>
      <c r="F15" s="11">
        <v>9.3571428571428577</v>
      </c>
      <c r="G15" s="11">
        <v>8.0588235294117645</v>
      </c>
      <c r="H15" s="11">
        <v>11.538461538461538</v>
      </c>
      <c r="I15" s="11">
        <v>8.2395833333333339</v>
      </c>
    </row>
    <row r="16" spans="1:9" x14ac:dyDescent="0.35">
      <c r="A16">
        <v>11</v>
      </c>
      <c r="B16" s="11">
        <v>11.26923076923077</v>
      </c>
      <c r="C16" s="11">
        <v>8.9090909090909083</v>
      </c>
      <c r="D16" s="11">
        <v>10.285714285714286</v>
      </c>
      <c r="E16" s="11">
        <v>10.611111111111111</v>
      </c>
      <c r="F16" s="11">
        <v>9.1333333333333329</v>
      </c>
      <c r="G16" s="11">
        <v>9.384615384615385</v>
      </c>
      <c r="H16" s="11">
        <v>10.142857142857142</v>
      </c>
      <c r="I16" s="11">
        <v>10.14423076923077</v>
      </c>
    </row>
    <row r="17" spans="1:9" x14ac:dyDescent="0.35">
      <c r="A17">
        <v>12</v>
      </c>
      <c r="B17" s="11">
        <v>13.653846153846153</v>
      </c>
      <c r="C17" s="11">
        <v>11.23076923076923</v>
      </c>
      <c r="D17" s="11">
        <v>8.8000000000000007</v>
      </c>
      <c r="E17" s="11">
        <v>12.421052631578947</v>
      </c>
      <c r="F17" s="11">
        <v>10.473684210526315</v>
      </c>
      <c r="G17" s="11">
        <v>10.941176470588236</v>
      </c>
      <c r="H17" s="11">
        <v>8.8181818181818183</v>
      </c>
      <c r="I17" s="11">
        <v>11.258333333333333</v>
      </c>
    </row>
    <row r="18" spans="1:9" x14ac:dyDescent="0.35">
      <c r="A18">
        <v>13</v>
      </c>
      <c r="B18" s="11">
        <v>13.55</v>
      </c>
      <c r="C18" s="11">
        <v>11.875</v>
      </c>
      <c r="D18" s="11">
        <v>12</v>
      </c>
      <c r="E18" s="11">
        <v>14.761904761904763</v>
      </c>
      <c r="F18" s="11">
        <v>12.545454545454545</v>
      </c>
      <c r="G18" s="11">
        <v>11.85</v>
      </c>
      <c r="H18" s="11">
        <v>13.055555555555555</v>
      </c>
      <c r="I18" s="11">
        <v>12.947826086956521</v>
      </c>
    </row>
    <row r="19" spans="1:9" x14ac:dyDescent="0.35">
      <c r="A19">
        <v>14</v>
      </c>
      <c r="B19" s="11">
        <v>14.55</v>
      </c>
      <c r="C19" s="11">
        <v>17.761904761904763</v>
      </c>
      <c r="D19" s="11">
        <v>12.5</v>
      </c>
      <c r="E19" s="11">
        <v>18.210526315789473</v>
      </c>
      <c r="F19" s="11">
        <v>13.666666666666666</v>
      </c>
      <c r="G19" s="11">
        <v>12.368421052631579</v>
      </c>
      <c r="H19" s="11">
        <v>8.5384615384615383</v>
      </c>
      <c r="I19" s="11">
        <v>14.396551724137931</v>
      </c>
    </row>
    <row r="20" spans="1:9" x14ac:dyDescent="0.35">
      <c r="A20">
        <v>15</v>
      </c>
      <c r="B20" s="11">
        <v>12.16</v>
      </c>
      <c r="C20" s="11">
        <v>14.368421052631579</v>
      </c>
      <c r="D20" s="11">
        <v>10.5</v>
      </c>
      <c r="E20" s="11">
        <v>19.105263157894736</v>
      </c>
      <c r="F20" s="11">
        <v>13.6</v>
      </c>
      <c r="G20" s="11">
        <v>11.5</v>
      </c>
      <c r="H20" s="11">
        <v>7.6</v>
      </c>
      <c r="I20" s="11">
        <v>14.043478260869565</v>
      </c>
    </row>
    <row r="21" spans="1:9" x14ac:dyDescent="0.35">
      <c r="A21">
        <v>16</v>
      </c>
      <c r="B21" s="11">
        <v>11.529411764705882</v>
      </c>
      <c r="C21" s="11">
        <v>14.789473684210526</v>
      </c>
      <c r="D21" s="11">
        <v>8.3333333333333339</v>
      </c>
      <c r="E21" s="11">
        <v>16.421052631578949</v>
      </c>
      <c r="F21" s="11">
        <v>11.904761904761905</v>
      </c>
      <c r="G21" s="11">
        <v>9.5384615384615383</v>
      </c>
      <c r="H21" s="11">
        <v>9.3529411764705888</v>
      </c>
      <c r="I21" s="11">
        <v>11.707692307692307</v>
      </c>
    </row>
    <row r="22" spans="1:9" x14ac:dyDescent="0.35">
      <c r="A22">
        <v>17</v>
      </c>
      <c r="B22" s="11">
        <v>10.1</v>
      </c>
      <c r="C22" s="11">
        <v>11.588235294117647</v>
      </c>
      <c r="D22" s="11">
        <v>7.5</v>
      </c>
      <c r="E22" s="11">
        <v>15.608695652173912</v>
      </c>
      <c r="F22" s="11">
        <v>11.1</v>
      </c>
      <c r="G22" s="11">
        <v>7.8</v>
      </c>
      <c r="H22" s="11">
        <v>10.315789473684211</v>
      </c>
      <c r="I22" s="11">
        <v>10.80451127819549</v>
      </c>
    </row>
    <row r="23" spans="1:9" x14ac:dyDescent="0.35">
      <c r="A23">
        <v>18</v>
      </c>
      <c r="B23" s="11">
        <v>10.272727272727273</v>
      </c>
      <c r="C23" s="11">
        <v>16.100000000000001</v>
      </c>
      <c r="D23" s="11">
        <v>10.478260869565217</v>
      </c>
      <c r="E23" s="11">
        <v>14.310344827586206</v>
      </c>
      <c r="F23" s="11">
        <v>10.529411764705882</v>
      </c>
      <c r="G23" s="11">
        <v>11.222222222222221</v>
      </c>
      <c r="H23" s="11">
        <v>11</v>
      </c>
      <c r="I23" s="11">
        <v>12.177304964539006</v>
      </c>
    </row>
    <row r="24" spans="1:9" x14ac:dyDescent="0.35">
      <c r="A24">
        <v>19</v>
      </c>
      <c r="B24" s="11">
        <v>12.222222222222221</v>
      </c>
      <c r="C24" s="11">
        <v>14</v>
      </c>
      <c r="D24" s="11">
        <v>9.2173913043478262</v>
      </c>
      <c r="E24" s="11">
        <v>16.684210526315791</v>
      </c>
      <c r="F24" s="11">
        <v>10.590909090909092</v>
      </c>
      <c r="G24" s="11">
        <v>11.464285714285714</v>
      </c>
      <c r="H24" s="11">
        <v>10.588235294117647</v>
      </c>
      <c r="I24" s="11">
        <v>12.019108280254777</v>
      </c>
    </row>
    <row r="25" spans="1:9" x14ac:dyDescent="0.35">
      <c r="A25">
        <v>20</v>
      </c>
      <c r="B25" s="11">
        <v>13.6875</v>
      </c>
      <c r="C25" s="11">
        <v>14.692307692307692</v>
      </c>
      <c r="D25" s="11">
        <v>8</v>
      </c>
      <c r="E25" s="11">
        <v>13.666666666666666</v>
      </c>
      <c r="F25" s="11">
        <v>10.117647058823529</v>
      </c>
      <c r="G25" s="11">
        <v>12.692307692307692</v>
      </c>
      <c r="H25" s="11">
        <v>11.842105263157896</v>
      </c>
      <c r="I25" s="11">
        <v>12.025862068965518</v>
      </c>
    </row>
    <row r="26" spans="1:9" x14ac:dyDescent="0.35">
      <c r="A26">
        <v>21</v>
      </c>
      <c r="B26" s="11">
        <v>13</v>
      </c>
      <c r="C26" s="11">
        <v>11.894736842105264</v>
      </c>
      <c r="D26" s="11">
        <v>7.7333333333333334</v>
      </c>
      <c r="E26" s="11">
        <v>11.6</v>
      </c>
      <c r="F26" s="11">
        <v>12.7</v>
      </c>
      <c r="G26" s="11">
        <v>13.866666666666667</v>
      </c>
      <c r="H26" s="11">
        <v>12.625</v>
      </c>
      <c r="I26" s="11">
        <v>11.899082568807339</v>
      </c>
    </row>
    <row r="27" spans="1:9" x14ac:dyDescent="0.35">
      <c r="A27">
        <v>22</v>
      </c>
      <c r="B27" s="11">
        <v>11.166666666666666</v>
      </c>
      <c r="C27" s="11">
        <v>10</v>
      </c>
      <c r="D27" s="11">
        <v>6.666666666666667</v>
      </c>
      <c r="E27" s="11">
        <v>9.8333333333333339</v>
      </c>
      <c r="F27" s="11">
        <v>12.277777777777779</v>
      </c>
      <c r="G27" s="11">
        <v>13.727272727272727</v>
      </c>
      <c r="H27" s="11">
        <v>10.055555555555555</v>
      </c>
      <c r="I27" s="11">
        <v>10.572916666666666</v>
      </c>
    </row>
    <row r="28" spans="1:9" x14ac:dyDescent="0.35">
      <c r="A28">
        <v>23</v>
      </c>
      <c r="B28" s="11">
        <v>9.9230769230769234</v>
      </c>
      <c r="C28" s="11">
        <v>8.9</v>
      </c>
      <c r="D28" s="11">
        <v>8.1111111111111107</v>
      </c>
      <c r="E28" s="11">
        <v>7.333333333333333</v>
      </c>
      <c r="F28" s="11">
        <v>13.666666666666666</v>
      </c>
      <c r="G28" s="11">
        <v>11.7</v>
      </c>
      <c r="H28" s="11">
        <v>9.1578947368421044</v>
      </c>
      <c r="I28" s="11">
        <v>9.9024390243902438</v>
      </c>
    </row>
    <row r="29" spans="1:9" x14ac:dyDescent="0.35">
      <c r="A29" t="s">
        <v>18</v>
      </c>
      <c r="B29" s="11">
        <v>10.544342507645259</v>
      </c>
      <c r="C29" s="11">
        <v>12.011070110701107</v>
      </c>
      <c r="D29" s="11">
        <v>8.2901960784313733</v>
      </c>
      <c r="E29" s="11">
        <v>13.455737704918032</v>
      </c>
      <c r="F29" s="11">
        <v>10.573883161512027</v>
      </c>
      <c r="G29" s="11">
        <v>10.263157894736842</v>
      </c>
      <c r="H29" s="11">
        <v>9.6954887218045105</v>
      </c>
      <c r="I29" s="11">
        <v>10.750999999999999</v>
      </c>
    </row>
  </sheetData>
  <conditionalFormatting pivot="1" sqref="B5:H2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01"/>
  <sheetViews>
    <sheetView topLeftCell="A974" zoomScale="90" zoomScaleNormal="90" workbookViewId="0">
      <selection activeCell="H2" sqref="H2"/>
    </sheetView>
  </sheetViews>
  <sheetFormatPr baseColWidth="10" defaultRowHeight="14.5" x14ac:dyDescent="0.35"/>
  <cols>
    <col min="1" max="1" width="17" bestFit="1" customWidth="1"/>
    <col min="2" max="2" width="7.7265625" bestFit="1" customWidth="1"/>
    <col min="3" max="3" width="10.1796875" bestFit="1" customWidth="1"/>
    <col min="4" max="4" width="17" bestFit="1" customWidth="1"/>
    <col min="5" max="5" width="13.54296875" bestFit="1" customWidth="1"/>
    <col min="6" max="6" width="10.1796875" bestFit="1" customWidth="1"/>
    <col min="7" max="7" width="16.1796875" bestFit="1" customWidth="1"/>
    <col min="10" max="10" width="4.453125" bestFit="1" customWidth="1"/>
    <col min="11" max="11" width="4.7265625" customWidth="1"/>
    <col min="12" max="12" width="11" customWidth="1"/>
  </cols>
  <sheetData>
    <row r="1" spans="1:12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11</v>
      </c>
      <c r="G1" t="s">
        <v>12</v>
      </c>
      <c r="H1" t="s">
        <v>8</v>
      </c>
      <c r="J1" t="s">
        <v>9</v>
      </c>
      <c r="K1">
        <f>MIN(H:H)</f>
        <v>1</v>
      </c>
    </row>
    <row r="2" spans="1:12" x14ac:dyDescent="0.35">
      <c r="A2" s="1">
        <v>41001.368055555555</v>
      </c>
      <c r="B2">
        <v>4</v>
      </c>
      <c r="C2" t="s">
        <v>5</v>
      </c>
      <c r="D2" s="1">
        <v>41001.457638888889</v>
      </c>
      <c r="E2" s="2">
        <v>8.9583333334303461E-2</v>
      </c>
      <c r="F2">
        <f>WEEKDAY(Tableau1[[#This Row],[Arrivé le]],2)</f>
        <v>1</v>
      </c>
      <c r="G2">
        <f>INT(MOD(Tableau1[[#This Row],[Arrivé le]],1)*24)</f>
        <v>8</v>
      </c>
      <c r="H2">
        <f>SUMPRODUCT((Tableau1[Arrivé le]&lt;=Tableau1[[#This Row],[Arrivé le]])*(Tableau1[Sortie le]&gt;=Tableau1[[#This Row],[Arrivé le]]))</f>
        <v>1</v>
      </c>
      <c r="J2" s="8">
        <v>0.05</v>
      </c>
      <c r="K2">
        <f>PERCENTILE(H:H,J2)</f>
        <v>4</v>
      </c>
      <c r="L2" t="s">
        <v>13</v>
      </c>
    </row>
    <row r="3" spans="1:12" x14ac:dyDescent="0.35">
      <c r="A3" s="1">
        <v>41001.371527777781</v>
      </c>
      <c r="B3">
        <v>4</v>
      </c>
      <c r="C3" t="s">
        <v>5</v>
      </c>
      <c r="D3" s="1">
        <v>41001.435416666667</v>
      </c>
      <c r="E3" s="2">
        <v>6.3888888886140194E-2</v>
      </c>
      <c r="F3">
        <f>WEEKDAY(Tableau1[[#This Row],[Arrivé le]],2)</f>
        <v>1</v>
      </c>
      <c r="G3">
        <f>INT(MOD(Tableau1[[#This Row],[Arrivé le]],1)*24)</f>
        <v>8</v>
      </c>
      <c r="H3">
        <f>SUMPRODUCT((Tableau1[Arrivé le]&lt;=Tableau1[[#This Row],[Arrivé le]])*(Tableau1[Sortie le]&gt;=Tableau1[[#This Row],[Arrivé le]]))</f>
        <v>2</v>
      </c>
      <c r="J3" s="8">
        <v>0.1</v>
      </c>
      <c r="K3">
        <f t="shared" ref="K3:K6" si="0">PERCENTILE(H:H,J3)</f>
        <v>5</v>
      </c>
      <c r="L3" t="s">
        <v>17</v>
      </c>
    </row>
    <row r="4" spans="1:12" x14ac:dyDescent="0.35">
      <c r="A4" s="1">
        <v>41001.388194444444</v>
      </c>
      <c r="B4">
        <v>4</v>
      </c>
      <c r="C4" t="s">
        <v>5</v>
      </c>
      <c r="D4" s="1">
        <v>41001.507638888892</v>
      </c>
      <c r="E4" s="2">
        <v>0.11944444444816327</v>
      </c>
      <c r="F4">
        <f>WEEKDAY(Tableau1[[#This Row],[Arrivé le]],2)</f>
        <v>1</v>
      </c>
      <c r="G4">
        <f>INT(MOD(Tableau1[[#This Row],[Arrivé le]],1)*24)</f>
        <v>9</v>
      </c>
      <c r="H4">
        <f>SUMPRODUCT((Tableau1[Arrivé le]&lt;=Tableau1[[#This Row],[Arrivé le]])*(Tableau1[Sortie le]&gt;=Tableau1[[#This Row],[Arrivé le]]))</f>
        <v>3</v>
      </c>
      <c r="J4" s="8">
        <v>0.5</v>
      </c>
      <c r="K4">
        <f t="shared" si="0"/>
        <v>11</v>
      </c>
      <c r="L4" t="s">
        <v>16</v>
      </c>
    </row>
    <row r="5" spans="1:12" x14ac:dyDescent="0.35">
      <c r="A5" s="1">
        <v>41001.390277777777</v>
      </c>
      <c r="B5">
        <v>4</v>
      </c>
      <c r="C5" t="s">
        <v>5</v>
      </c>
      <c r="D5" s="1">
        <v>41001.529166666667</v>
      </c>
      <c r="E5" s="2">
        <v>0.13888888889050577</v>
      </c>
      <c r="F5">
        <f>WEEKDAY(Tableau1[[#This Row],[Arrivé le]],2)</f>
        <v>1</v>
      </c>
      <c r="G5">
        <f>INT(MOD(Tableau1[[#This Row],[Arrivé le]],1)*24)</f>
        <v>9</v>
      </c>
      <c r="H5">
        <f>SUMPRODUCT((Tableau1[Arrivé le]&lt;=Tableau1[[#This Row],[Arrivé le]])*(Tableau1[Sortie le]&gt;=Tableau1[[#This Row],[Arrivé le]]))</f>
        <v>4</v>
      </c>
      <c r="J5" s="8">
        <v>0.9</v>
      </c>
      <c r="K5">
        <f t="shared" si="0"/>
        <v>17</v>
      </c>
      <c r="L5" t="s">
        <v>15</v>
      </c>
    </row>
    <row r="6" spans="1:12" x14ac:dyDescent="0.35">
      <c r="A6" s="1">
        <v>41001.395833333336</v>
      </c>
      <c r="B6">
        <v>4</v>
      </c>
      <c r="C6" t="s">
        <v>5</v>
      </c>
      <c r="D6" s="1">
        <v>41001.472916666666</v>
      </c>
      <c r="E6" s="2">
        <v>7.7083333329937886E-2</v>
      </c>
      <c r="F6">
        <f>WEEKDAY(Tableau1[[#This Row],[Arrivé le]],2)</f>
        <v>1</v>
      </c>
      <c r="G6">
        <f>INT(MOD(Tableau1[[#This Row],[Arrivé le]],1)*24)</f>
        <v>9</v>
      </c>
      <c r="H6">
        <f>SUMPRODUCT((Tableau1[Arrivé le]&lt;=Tableau1[[#This Row],[Arrivé le]])*(Tableau1[Sortie le]&gt;=Tableau1[[#This Row],[Arrivé le]]))</f>
        <v>5</v>
      </c>
      <c r="J6" s="16">
        <v>0.95</v>
      </c>
      <c r="K6" s="17">
        <f t="shared" si="0"/>
        <v>19</v>
      </c>
      <c r="L6" s="17" t="s">
        <v>14</v>
      </c>
    </row>
    <row r="7" spans="1:12" x14ac:dyDescent="0.35">
      <c r="A7" s="1">
        <v>41001.399305555555</v>
      </c>
      <c r="B7">
        <v>4</v>
      </c>
      <c r="C7" t="s">
        <v>5</v>
      </c>
      <c r="D7" s="1">
        <v>41001.496527777781</v>
      </c>
      <c r="E7" s="2">
        <v>9.7222222226264421E-2</v>
      </c>
      <c r="F7">
        <f>WEEKDAY(Tableau1[[#This Row],[Arrivé le]],2)</f>
        <v>1</v>
      </c>
      <c r="G7">
        <f>INT(MOD(Tableau1[[#This Row],[Arrivé le]],1)*24)</f>
        <v>9</v>
      </c>
      <c r="H7">
        <f>SUMPRODUCT((Tableau1[Arrivé le]&lt;=Tableau1[[#This Row],[Arrivé le]])*(Tableau1[Sortie le]&gt;=Tableau1[[#This Row],[Arrivé le]]))</f>
        <v>6</v>
      </c>
      <c r="J7" t="s">
        <v>10</v>
      </c>
      <c r="K7">
        <f>MAX(H:H)</f>
        <v>24</v>
      </c>
    </row>
    <row r="8" spans="1:12" x14ac:dyDescent="0.35">
      <c r="A8" s="1">
        <v>41001.407638888886</v>
      </c>
      <c r="B8">
        <v>4</v>
      </c>
      <c r="C8" t="s">
        <v>5</v>
      </c>
      <c r="D8" s="1">
        <v>41001.529166666667</v>
      </c>
      <c r="E8" s="2">
        <v>0.12152777778101154</v>
      </c>
      <c r="F8">
        <f>WEEKDAY(Tableau1[[#This Row],[Arrivé le]],2)</f>
        <v>1</v>
      </c>
      <c r="G8">
        <f>INT(MOD(Tableau1[[#This Row],[Arrivé le]],1)*24)</f>
        <v>9</v>
      </c>
      <c r="H8">
        <f>SUMPRODUCT((Tableau1[Arrivé le]&lt;=Tableau1[[#This Row],[Arrivé le]])*(Tableau1[Sortie le]&gt;=Tableau1[[#This Row],[Arrivé le]]))</f>
        <v>7</v>
      </c>
    </row>
    <row r="9" spans="1:12" x14ac:dyDescent="0.35">
      <c r="A9" s="1">
        <v>41001.415972222225</v>
      </c>
      <c r="B9">
        <v>4</v>
      </c>
      <c r="C9" t="s">
        <v>5</v>
      </c>
      <c r="D9" s="1">
        <v>41001.560416666667</v>
      </c>
      <c r="E9" s="2">
        <v>0.1444444444423425</v>
      </c>
      <c r="F9">
        <f>WEEKDAY(Tableau1[[#This Row],[Arrivé le]],2)</f>
        <v>1</v>
      </c>
      <c r="G9">
        <f>INT(MOD(Tableau1[[#This Row],[Arrivé le]],1)*24)</f>
        <v>9</v>
      </c>
      <c r="H9">
        <f>SUMPRODUCT((Tableau1[Arrivé le]&lt;=Tableau1[[#This Row],[Arrivé le]])*(Tableau1[Sortie le]&gt;=Tableau1[[#This Row],[Arrivé le]]))</f>
        <v>8</v>
      </c>
    </row>
    <row r="10" spans="1:12" x14ac:dyDescent="0.35">
      <c r="A10" s="1">
        <v>41001.42291666667</v>
      </c>
      <c r="B10">
        <v>4</v>
      </c>
      <c r="C10" t="s">
        <v>5</v>
      </c>
      <c r="D10" s="1">
        <v>41001.540972222225</v>
      </c>
      <c r="E10" s="2">
        <v>0.11805555555474712</v>
      </c>
      <c r="F10">
        <f>WEEKDAY(Tableau1[[#This Row],[Arrivé le]],2)</f>
        <v>1</v>
      </c>
      <c r="G10">
        <f>INT(MOD(Tableau1[[#This Row],[Arrivé le]],1)*24)</f>
        <v>10</v>
      </c>
      <c r="H10">
        <f>SUMPRODUCT((Tableau1[Arrivé le]&lt;=Tableau1[[#This Row],[Arrivé le]])*(Tableau1[Sortie le]&gt;=Tableau1[[#This Row],[Arrivé le]]))</f>
        <v>9</v>
      </c>
    </row>
    <row r="11" spans="1:12" x14ac:dyDescent="0.35">
      <c r="A11" s="1">
        <v>41001.434027777781</v>
      </c>
      <c r="B11">
        <v>4</v>
      </c>
      <c r="C11" t="s">
        <v>5</v>
      </c>
      <c r="D11" s="1">
        <v>41001.654861111114</v>
      </c>
      <c r="E11" s="2">
        <v>0.22083333333284827</v>
      </c>
      <c r="F11">
        <f>WEEKDAY(Tableau1[[#This Row],[Arrivé le]],2)</f>
        <v>1</v>
      </c>
      <c r="G11">
        <f>INT(MOD(Tableau1[[#This Row],[Arrivé le]],1)*24)</f>
        <v>10</v>
      </c>
      <c r="H11">
        <f>SUMPRODUCT((Tableau1[Arrivé le]&lt;=Tableau1[[#This Row],[Arrivé le]])*(Tableau1[Sortie le]&gt;=Tableau1[[#This Row],[Arrivé le]]))</f>
        <v>10</v>
      </c>
    </row>
    <row r="12" spans="1:12" x14ac:dyDescent="0.35">
      <c r="A12" s="1">
        <v>41001.438888888886</v>
      </c>
      <c r="B12">
        <v>4</v>
      </c>
      <c r="C12" t="s">
        <v>5</v>
      </c>
      <c r="D12" s="1">
        <v>41001.463194444441</v>
      </c>
      <c r="E12" s="2">
        <v>2.4305555554747116E-2</v>
      </c>
      <c r="F12">
        <f>WEEKDAY(Tableau1[[#This Row],[Arrivé le]],2)</f>
        <v>1</v>
      </c>
      <c r="G12">
        <f>INT(MOD(Tableau1[[#This Row],[Arrivé le]],1)*24)</f>
        <v>10</v>
      </c>
      <c r="H12">
        <f>SUMPRODUCT((Tableau1[Arrivé le]&lt;=Tableau1[[#This Row],[Arrivé le]])*(Tableau1[Sortie le]&gt;=Tableau1[[#This Row],[Arrivé le]]))</f>
        <v>10</v>
      </c>
    </row>
    <row r="13" spans="1:12" x14ac:dyDescent="0.35">
      <c r="A13" s="1">
        <v>41001.445833333331</v>
      </c>
      <c r="B13">
        <v>4</v>
      </c>
      <c r="C13" t="s">
        <v>5</v>
      </c>
      <c r="D13" s="1">
        <v>41001.623611111114</v>
      </c>
      <c r="E13" s="2">
        <v>0.17777777778246673</v>
      </c>
      <c r="F13">
        <f>WEEKDAY(Tableau1[[#This Row],[Arrivé le]],2)</f>
        <v>1</v>
      </c>
      <c r="G13">
        <f>INT(MOD(Tableau1[[#This Row],[Arrivé le]],1)*24)</f>
        <v>10</v>
      </c>
      <c r="H13">
        <f>SUMPRODUCT((Tableau1[Arrivé le]&lt;=Tableau1[[#This Row],[Arrivé le]])*(Tableau1[Sortie le]&gt;=Tableau1[[#This Row],[Arrivé le]]))</f>
        <v>11</v>
      </c>
    </row>
    <row r="14" spans="1:12" x14ac:dyDescent="0.35">
      <c r="A14" s="1">
        <v>41001.45208333333</v>
      </c>
      <c r="B14">
        <v>4</v>
      </c>
      <c r="C14" t="s">
        <v>5</v>
      </c>
      <c r="D14" s="1">
        <v>41001.595138888886</v>
      </c>
      <c r="E14" s="2">
        <v>0.14305555555620231</v>
      </c>
      <c r="F14">
        <f>WEEKDAY(Tableau1[[#This Row],[Arrivé le]],2)</f>
        <v>1</v>
      </c>
      <c r="G14">
        <f>INT(MOD(Tableau1[[#This Row],[Arrivé le]],1)*24)</f>
        <v>10</v>
      </c>
      <c r="H14">
        <f>SUMPRODUCT((Tableau1[Arrivé le]&lt;=Tableau1[[#This Row],[Arrivé le]])*(Tableau1[Sortie le]&gt;=Tableau1[[#This Row],[Arrivé le]]))</f>
        <v>12</v>
      </c>
    </row>
    <row r="15" spans="1:12" x14ac:dyDescent="0.35">
      <c r="A15" s="1">
        <v>41001.455555555556</v>
      </c>
      <c r="B15">
        <v>4</v>
      </c>
      <c r="C15" t="s">
        <v>5</v>
      </c>
      <c r="D15" s="1">
        <v>41001.500694444447</v>
      </c>
      <c r="E15" s="2">
        <v>4.5138888890505768E-2</v>
      </c>
      <c r="F15">
        <f>WEEKDAY(Tableau1[[#This Row],[Arrivé le]],2)</f>
        <v>1</v>
      </c>
      <c r="G15">
        <f>INT(MOD(Tableau1[[#This Row],[Arrivé le]],1)*24)</f>
        <v>10</v>
      </c>
      <c r="H15">
        <f>SUMPRODUCT((Tableau1[Arrivé le]&lt;=Tableau1[[#This Row],[Arrivé le]])*(Tableau1[Sortie le]&gt;=Tableau1[[#This Row],[Arrivé le]]))</f>
        <v>13</v>
      </c>
    </row>
    <row r="16" spans="1:12" x14ac:dyDescent="0.35">
      <c r="A16" s="1">
        <v>41001.461805555555</v>
      </c>
      <c r="B16">
        <v>4</v>
      </c>
      <c r="C16" t="s">
        <v>5</v>
      </c>
      <c r="D16" s="1">
        <v>41001.509722222225</v>
      </c>
      <c r="E16" s="2">
        <v>4.7916666670062114E-2</v>
      </c>
      <c r="F16">
        <f>WEEKDAY(Tableau1[[#This Row],[Arrivé le]],2)</f>
        <v>1</v>
      </c>
      <c r="G16">
        <f>INT(MOD(Tableau1[[#This Row],[Arrivé le]],1)*24)</f>
        <v>11</v>
      </c>
      <c r="H16">
        <f>SUMPRODUCT((Tableau1[Arrivé le]&lt;=Tableau1[[#This Row],[Arrivé le]])*(Tableau1[Sortie le]&gt;=Tableau1[[#This Row],[Arrivé le]]))</f>
        <v>13</v>
      </c>
    </row>
    <row r="17" spans="1:8" x14ac:dyDescent="0.35">
      <c r="A17" s="1">
        <v>41001.465277777781</v>
      </c>
      <c r="B17">
        <v>4</v>
      </c>
      <c r="C17" t="s">
        <v>5</v>
      </c>
      <c r="D17" s="1">
        <v>41001.527777777781</v>
      </c>
      <c r="E17" s="2">
        <v>6.25E-2</v>
      </c>
      <c r="F17">
        <f>WEEKDAY(Tableau1[[#This Row],[Arrivé le]],2)</f>
        <v>1</v>
      </c>
      <c r="G17">
        <f>INT(MOD(Tableau1[[#This Row],[Arrivé le]],1)*24)</f>
        <v>11</v>
      </c>
      <c r="H17">
        <f>SUMPRODUCT((Tableau1[Arrivé le]&lt;=Tableau1[[#This Row],[Arrivé le]])*(Tableau1[Sortie le]&gt;=Tableau1[[#This Row],[Arrivé le]]))</f>
        <v>13</v>
      </c>
    </row>
    <row r="18" spans="1:8" x14ac:dyDescent="0.35">
      <c r="A18" s="1">
        <v>41001.46875</v>
      </c>
      <c r="B18">
        <v>4</v>
      </c>
      <c r="C18" t="s">
        <v>5</v>
      </c>
      <c r="D18" s="1">
        <v>41001.649305555555</v>
      </c>
      <c r="E18" s="2">
        <v>0.18055555555474712</v>
      </c>
      <c r="F18">
        <f>WEEKDAY(Tableau1[[#This Row],[Arrivé le]],2)</f>
        <v>1</v>
      </c>
      <c r="G18">
        <f>INT(MOD(Tableau1[[#This Row],[Arrivé le]],1)*24)</f>
        <v>11</v>
      </c>
      <c r="H18">
        <f>SUMPRODUCT((Tableau1[Arrivé le]&lt;=Tableau1[[#This Row],[Arrivé le]])*(Tableau1[Sortie le]&gt;=Tableau1[[#This Row],[Arrivé le]]))</f>
        <v>14</v>
      </c>
    </row>
    <row r="19" spans="1:8" x14ac:dyDescent="0.35">
      <c r="A19" s="1">
        <v>41001.474305555559</v>
      </c>
      <c r="B19">
        <v>4</v>
      </c>
      <c r="C19" t="s">
        <v>5</v>
      </c>
      <c r="D19" s="1">
        <v>41001.529166666667</v>
      </c>
      <c r="E19" s="2">
        <v>5.486111110803904E-2</v>
      </c>
      <c r="F19">
        <f>WEEKDAY(Tableau1[[#This Row],[Arrivé le]],2)</f>
        <v>1</v>
      </c>
      <c r="G19">
        <f>INT(MOD(Tableau1[[#This Row],[Arrivé le]],1)*24)</f>
        <v>11</v>
      </c>
      <c r="H19">
        <f>SUMPRODUCT((Tableau1[Arrivé le]&lt;=Tableau1[[#This Row],[Arrivé le]])*(Tableau1[Sortie le]&gt;=Tableau1[[#This Row],[Arrivé le]]))</f>
        <v>14</v>
      </c>
    </row>
    <row r="20" spans="1:8" x14ac:dyDescent="0.35">
      <c r="A20" s="1">
        <v>41001.478472222225</v>
      </c>
      <c r="B20">
        <v>4</v>
      </c>
      <c r="C20" t="s">
        <v>5</v>
      </c>
      <c r="D20" s="1">
        <v>41001.513194444444</v>
      </c>
      <c r="E20" s="2">
        <v>3.4722222218988463E-2</v>
      </c>
      <c r="F20">
        <f>WEEKDAY(Tableau1[[#This Row],[Arrivé le]],2)</f>
        <v>1</v>
      </c>
      <c r="G20">
        <f>INT(MOD(Tableau1[[#This Row],[Arrivé le]],1)*24)</f>
        <v>11</v>
      </c>
      <c r="H20">
        <f>SUMPRODUCT((Tableau1[Arrivé le]&lt;=Tableau1[[#This Row],[Arrivé le]])*(Tableau1[Sortie le]&gt;=Tableau1[[#This Row],[Arrivé le]]))</f>
        <v>15</v>
      </c>
    </row>
    <row r="21" spans="1:8" x14ac:dyDescent="0.35">
      <c r="A21" s="1">
        <v>41001.48333333333</v>
      </c>
      <c r="B21">
        <v>4</v>
      </c>
      <c r="C21" t="s">
        <v>5</v>
      </c>
      <c r="D21" s="1">
        <v>41001.595833333333</v>
      </c>
      <c r="E21" s="2">
        <v>0.11250000000291038</v>
      </c>
      <c r="F21">
        <f>WEEKDAY(Tableau1[[#This Row],[Arrivé le]],2)</f>
        <v>1</v>
      </c>
      <c r="G21">
        <f>INT(MOD(Tableau1[[#This Row],[Arrivé le]],1)*24)</f>
        <v>11</v>
      </c>
      <c r="H21">
        <f>SUMPRODUCT((Tableau1[Arrivé le]&lt;=Tableau1[[#This Row],[Arrivé le]])*(Tableau1[Sortie le]&gt;=Tableau1[[#This Row],[Arrivé le]]))</f>
        <v>16</v>
      </c>
    </row>
    <row r="22" spans="1:8" x14ac:dyDescent="0.35">
      <c r="A22" s="1">
        <v>41001.488194444442</v>
      </c>
      <c r="B22">
        <v>4</v>
      </c>
      <c r="C22" t="s">
        <v>5</v>
      </c>
      <c r="D22" s="1">
        <v>41001.759027777778</v>
      </c>
      <c r="E22" s="2">
        <v>0.27083333333575865</v>
      </c>
      <c r="F22">
        <f>WEEKDAY(Tableau1[[#This Row],[Arrivé le]],2)</f>
        <v>1</v>
      </c>
      <c r="G22">
        <f>INT(MOD(Tableau1[[#This Row],[Arrivé le]],1)*24)</f>
        <v>11</v>
      </c>
      <c r="H22">
        <f>SUMPRODUCT((Tableau1[Arrivé le]&lt;=Tableau1[[#This Row],[Arrivé le]])*(Tableau1[Sortie le]&gt;=Tableau1[[#This Row],[Arrivé le]]))</f>
        <v>17</v>
      </c>
    </row>
    <row r="23" spans="1:8" x14ac:dyDescent="0.35">
      <c r="A23" s="1">
        <v>41001.493750000001</v>
      </c>
      <c r="B23">
        <v>4</v>
      </c>
      <c r="C23" t="s">
        <v>5</v>
      </c>
      <c r="D23" s="1">
        <v>41001.561805555553</v>
      </c>
      <c r="E23" s="2">
        <v>6.8055555551836733E-2</v>
      </c>
      <c r="F23">
        <f>WEEKDAY(Tableau1[[#This Row],[Arrivé le]],2)</f>
        <v>1</v>
      </c>
      <c r="G23">
        <f>INT(MOD(Tableau1[[#This Row],[Arrivé le]],1)*24)</f>
        <v>11</v>
      </c>
      <c r="H23">
        <f>SUMPRODUCT((Tableau1[Arrivé le]&lt;=Tableau1[[#This Row],[Arrivé le]])*(Tableau1[Sortie le]&gt;=Tableau1[[#This Row],[Arrivé le]]))</f>
        <v>18</v>
      </c>
    </row>
    <row r="24" spans="1:8" x14ac:dyDescent="0.35">
      <c r="A24" s="1">
        <v>41001.497916666667</v>
      </c>
      <c r="B24">
        <v>4</v>
      </c>
      <c r="C24" t="s">
        <v>5</v>
      </c>
      <c r="D24" s="1">
        <v>41001.54583333333</v>
      </c>
      <c r="E24" s="2">
        <v>4.7916666662786156E-2</v>
      </c>
      <c r="F24">
        <f>WEEKDAY(Tableau1[[#This Row],[Arrivé le]],2)</f>
        <v>1</v>
      </c>
      <c r="G24">
        <f>INT(MOD(Tableau1[[#This Row],[Arrivé le]],1)*24)</f>
        <v>11</v>
      </c>
      <c r="H24">
        <f>SUMPRODUCT((Tableau1[Arrivé le]&lt;=Tableau1[[#This Row],[Arrivé le]])*(Tableau1[Sortie le]&gt;=Tableau1[[#This Row],[Arrivé le]]))</f>
        <v>18</v>
      </c>
    </row>
    <row r="25" spans="1:8" x14ac:dyDescent="0.35">
      <c r="A25" s="1">
        <v>41001.509722222225</v>
      </c>
      <c r="B25">
        <v>4</v>
      </c>
      <c r="C25" t="s">
        <v>5</v>
      </c>
      <c r="D25" s="1">
        <v>41001.554166666669</v>
      </c>
      <c r="E25" s="2">
        <v>4.4444444443797693E-2</v>
      </c>
      <c r="F25">
        <f>WEEKDAY(Tableau1[[#This Row],[Arrivé le]],2)</f>
        <v>1</v>
      </c>
      <c r="G25">
        <f>INT(MOD(Tableau1[[#This Row],[Arrivé le]],1)*24)</f>
        <v>12</v>
      </c>
      <c r="H25">
        <f>SUMPRODUCT((Tableau1[Arrivé le]&lt;=Tableau1[[#This Row],[Arrivé le]])*(Tableau1[Sortie le]&gt;=Tableau1[[#This Row],[Arrivé le]]))</f>
        <v>17</v>
      </c>
    </row>
    <row r="26" spans="1:8" x14ac:dyDescent="0.35">
      <c r="A26" s="1">
        <v>41001.519444444442</v>
      </c>
      <c r="B26">
        <v>4</v>
      </c>
      <c r="C26" t="s">
        <v>5</v>
      </c>
      <c r="D26" s="1">
        <v>41001.553472222222</v>
      </c>
      <c r="E26" s="2">
        <v>3.4027777779556345E-2</v>
      </c>
      <c r="F26">
        <f>WEEKDAY(Tableau1[[#This Row],[Arrivé le]],2)</f>
        <v>1</v>
      </c>
      <c r="G26">
        <f>INT(MOD(Tableau1[[#This Row],[Arrivé le]],1)*24)</f>
        <v>12</v>
      </c>
      <c r="H26">
        <f>SUMPRODUCT((Tableau1[Arrivé le]&lt;=Tableau1[[#This Row],[Arrivé le]])*(Tableau1[Sortie le]&gt;=Tableau1[[#This Row],[Arrivé le]]))</f>
        <v>16</v>
      </c>
    </row>
    <row r="27" spans="1:8" x14ac:dyDescent="0.35">
      <c r="A27" s="1">
        <v>41001.521527777775</v>
      </c>
      <c r="B27">
        <v>4</v>
      </c>
      <c r="C27" t="s">
        <v>5</v>
      </c>
      <c r="D27" s="1">
        <v>41001.649305555555</v>
      </c>
      <c r="E27" s="2">
        <v>0.12777777777955635</v>
      </c>
      <c r="F27">
        <f>WEEKDAY(Tableau1[[#This Row],[Arrivé le]],2)</f>
        <v>1</v>
      </c>
      <c r="G27">
        <f>INT(MOD(Tableau1[[#This Row],[Arrivé le]],1)*24)</f>
        <v>12</v>
      </c>
      <c r="H27">
        <f>SUMPRODUCT((Tableau1[Arrivé le]&lt;=Tableau1[[#This Row],[Arrivé le]])*(Tableau1[Sortie le]&gt;=Tableau1[[#This Row],[Arrivé le]]))</f>
        <v>17</v>
      </c>
    </row>
    <row r="28" spans="1:8" x14ac:dyDescent="0.35">
      <c r="A28" s="1">
        <v>41001.527777777781</v>
      </c>
      <c r="B28">
        <v>4</v>
      </c>
      <c r="C28" t="s">
        <v>5</v>
      </c>
      <c r="D28" s="1">
        <v>41001.661111111112</v>
      </c>
      <c r="E28" s="2">
        <v>0.13333333333139308</v>
      </c>
      <c r="F28">
        <f>WEEKDAY(Tableau1[[#This Row],[Arrivé le]],2)</f>
        <v>1</v>
      </c>
      <c r="G28">
        <f>INT(MOD(Tableau1[[#This Row],[Arrivé le]],1)*24)</f>
        <v>12</v>
      </c>
      <c r="H28">
        <f>SUMPRODUCT((Tableau1[Arrivé le]&lt;=Tableau1[[#This Row],[Arrivé le]])*(Tableau1[Sortie le]&gt;=Tableau1[[#This Row],[Arrivé le]]))</f>
        <v>18</v>
      </c>
    </row>
    <row r="29" spans="1:8" x14ac:dyDescent="0.35">
      <c r="A29" s="1">
        <v>41001.531944444447</v>
      </c>
      <c r="B29">
        <v>4</v>
      </c>
      <c r="C29" t="s">
        <v>5</v>
      </c>
      <c r="D29" s="1">
        <v>41001.684027777781</v>
      </c>
      <c r="E29" s="2">
        <v>0.15208333333430346</v>
      </c>
      <c r="F29">
        <f>WEEKDAY(Tableau1[[#This Row],[Arrivé le]],2)</f>
        <v>1</v>
      </c>
      <c r="G29">
        <f>INT(MOD(Tableau1[[#This Row],[Arrivé le]],1)*24)</f>
        <v>12</v>
      </c>
      <c r="H29">
        <f>SUMPRODUCT((Tableau1[Arrivé le]&lt;=Tableau1[[#This Row],[Arrivé le]])*(Tableau1[Sortie le]&gt;=Tableau1[[#This Row],[Arrivé le]]))</f>
        <v>15</v>
      </c>
    </row>
    <row r="30" spans="1:8" x14ac:dyDescent="0.35">
      <c r="A30" s="1">
        <v>41001.538888888892</v>
      </c>
      <c r="B30">
        <v>4</v>
      </c>
      <c r="C30" t="s">
        <v>5</v>
      </c>
      <c r="D30" s="1">
        <v>41001.699305555558</v>
      </c>
      <c r="E30" s="2">
        <v>0.16041666666569654</v>
      </c>
      <c r="F30">
        <f>WEEKDAY(Tableau1[[#This Row],[Arrivé le]],2)</f>
        <v>1</v>
      </c>
      <c r="G30">
        <f>INT(MOD(Tableau1[[#This Row],[Arrivé le]],1)*24)</f>
        <v>12</v>
      </c>
      <c r="H30">
        <f>SUMPRODUCT((Tableau1[Arrivé le]&lt;=Tableau1[[#This Row],[Arrivé le]])*(Tableau1[Sortie le]&gt;=Tableau1[[#This Row],[Arrivé le]]))</f>
        <v>16</v>
      </c>
    </row>
    <row r="31" spans="1:8" x14ac:dyDescent="0.35">
      <c r="A31" s="1">
        <v>41001.543749999997</v>
      </c>
      <c r="B31">
        <v>4</v>
      </c>
      <c r="C31" t="s">
        <v>5</v>
      </c>
      <c r="D31" s="1">
        <v>41001.647916666669</v>
      </c>
      <c r="E31" s="2">
        <v>0.10416666667151731</v>
      </c>
      <c r="F31">
        <f>WEEKDAY(Tableau1[[#This Row],[Arrivé le]],2)</f>
        <v>1</v>
      </c>
      <c r="G31">
        <f>INT(MOD(Tableau1[[#This Row],[Arrivé le]],1)*24)</f>
        <v>13</v>
      </c>
      <c r="H31">
        <f>SUMPRODUCT((Tableau1[Arrivé le]&lt;=Tableau1[[#This Row],[Arrivé le]])*(Tableau1[Sortie le]&gt;=Tableau1[[#This Row],[Arrivé le]]))</f>
        <v>16</v>
      </c>
    </row>
    <row r="32" spans="1:8" x14ac:dyDescent="0.35">
      <c r="A32" s="1">
        <v>41001.553472222222</v>
      </c>
      <c r="B32">
        <v>4</v>
      </c>
      <c r="C32" t="s">
        <v>5</v>
      </c>
      <c r="D32" s="1">
        <v>41001.634722222225</v>
      </c>
      <c r="E32" s="2">
        <v>8.1250000002910383E-2</v>
      </c>
      <c r="F32">
        <f>WEEKDAY(Tableau1[[#This Row],[Arrivé le]],2)</f>
        <v>1</v>
      </c>
      <c r="G32">
        <f>INT(MOD(Tableau1[[#This Row],[Arrivé le]],1)*24)</f>
        <v>13</v>
      </c>
      <c r="H32">
        <f>SUMPRODUCT((Tableau1[Arrivé le]&lt;=Tableau1[[#This Row],[Arrivé le]])*(Tableau1[Sortie le]&gt;=Tableau1[[#This Row],[Arrivé le]]))</f>
        <v>16</v>
      </c>
    </row>
    <row r="33" spans="1:8" x14ac:dyDescent="0.35">
      <c r="A33" s="1">
        <v>41001.563194444447</v>
      </c>
      <c r="B33">
        <v>4</v>
      </c>
      <c r="C33" t="s">
        <v>5</v>
      </c>
      <c r="D33" s="1">
        <v>41001.684027777781</v>
      </c>
      <c r="E33" s="2">
        <v>0.12083333333430346</v>
      </c>
      <c r="F33">
        <f>WEEKDAY(Tableau1[[#This Row],[Arrivé le]],2)</f>
        <v>1</v>
      </c>
      <c r="G33">
        <f>INT(MOD(Tableau1[[#This Row],[Arrivé le]],1)*24)</f>
        <v>13</v>
      </c>
      <c r="H33">
        <f>SUMPRODUCT((Tableau1[Arrivé le]&lt;=Tableau1[[#This Row],[Arrivé le]])*(Tableau1[Sortie le]&gt;=Tableau1[[#This Row],[Arrivé le]]))</f>
        <v>13</v>
      </c>
    </row>
    <row r="34" spans="1:8" x14ac:dyDescent="0.35">
      <c r="A34" s="1">
        <v>41001.569444444445</v>
      </c>
      <c r="B34">
        <v>4</v>
      </c>
      <c r="C34" t="s">
        <v>5</v>
      </c>
      <c r="D34" s="1">
        <v>41001.685416666667</v>
      </c>
      <c r="E34" s="2">
        <v>0.11597222222189885</v>
      </c>
      <c r="F34">
        <f>WEEKDAY(Tableau1[[#This Row],[Arrivé le]],2)</f>
        <v>1</v>
      </c>
      <c r="G34">
        <f>INT(MOD(Tableau1[[#This Row],[Arrivé le]],1)*24)</f>
        <v>13</v>
      </c>
      <c r="H34">
        <f>SUMPRODUCT((Tableau1[Arrivé le]&lt;=Tableau1[[#This Row],[Arrivé le]])*(Tableau1[Sortie le]&gt;=Tableau1[[#This Row],[Arrivé le]]))</f>
        <v>14</v>
      </c>
    </row>
    <row r="35" spans="1:8" x14ac:dyDescent="0.35">
      <c r="A35" s="1">
        <v>41001.582638888889</v>
      </c>
      <c r="B35">
        <v>4</v>
      </c>
      <c r="C35" t="s">
        <v>5</v>
      </c>
      <c r="D35" s="1">
        <v>41001.714583333334</v>
      </c>
      <c r="E35" s="2">
        <v>0.13194444444525288</v>
      </c>
      <c r="F35">
        <f>WEEKDAY(Tableau1[[#This Row],[Arrivé le]],2)</f>
        <v>1</v>
      </c>
      <c r="G35">
        <f>INT(MOD(Tableau1[[#This Row],[Arrivé le]],1)*24)</f>
        <v>13</v>
      </c>
      <c r="H35">
        <f>SUMPRODUCT((Tableau1[Arrivé le]&lt;=Tableau1[[#This Row],[Arrivé le]])*(Tableau1[Sortie le]&gt;=Tableau1[[#This Row],[Arrivé le]]))</f>
        <v>15</v>
      </c>
    </row>
    <row r="36" spans="1:8" x14ac:dyDescent="0.35">
      <c r="A36" s="1">
        <v>41001.588194444441</v>
      </c>
      <c r="B36">
        <v>4</v>
      </c>
      <c r="C36" t="s">
        <v>5</v>
      </c>
      <c r="D36" s="1">
        <v>41001.737500000003</v>
      </c>
      <c r="E36" s="2">
        <v>0.14930555556202307</v>
      </c>
      <c r="F36">
        <f>WEEKDAY(Tableau1[[#This Row],[Arrivé le]],2)</f>
        <v>1</v>
      </c>
      <c r="G36">
        <f>INT(MOD(Tableau1[[#This Row],[Arrivé le]],1)*24)</f>
        <v>14</v>
      </c>
      <c r="H36">
        <f>SUMPRODUCT((Tableau1[Arrivé le]&lt;=Tableau1[[#This Row],[Arrivé le]])*(Tableau1[Sortie le]&gt;=Tableau1[[#This Row],[Arrivé le]]))</f>
        <v>16</v>
      </c>
    </row>
    <row r="37" spans="1:8" x14ac:dyDescent="0.35">
      <c r="A37" s="1">
        <v>41001.595833333333</v>
      </c>
      <c r="B37">
        <v>4</v>
      </c>
      <c r="C37" t="s">
        <v>5</v>
      </c>
      <c r="D37" s="1">
        <v>41001.771527777775</v>
      </c>
      <c r="E37" s="2">
        <v>0.1756944444423425</v>
      </c>
      <c r="F37">
        <f>WEEKDAY(Tableau1[[#This Row],[Arrivé le]],2)</f>
        <v>1</v>
      </c>
      <c r="G37">
        <f>INT(MOD(Tableau1[[#This Row],[Arrivé le]],1)*24)</f>
        <v>14</v>
      </c>
      <c r="H37">
        <f>SUMPRODUCT((Tableau1[Arrivé le]&lt;=Tableau1[[#This Row],[Arrivé le]])*(Tableau1[Sortie le]&gt;=Tableau1[[#This Row],[Arrivé le]]))</f>
        <v>16</v>
      </c>
    </row>
    <row r="38" spans="1:8" x14ac:dyDescent="0.35">
      <c r="A38" s="1">
        <v>41001.602083333331</v>
      </c>
      <c r="B38">
        <v>4</v>
      </c>
      <c r="C38" t="s">
        <v>5</v>
      </c>
      <c r="D38" s="1">
        <v>41001.71875</v>
      </c>
      <c r="E38" s="2">
        <v>0.11666666666860692</v>
      </c>
      <c r="F38">
        <f>WEEKDAY(Tableau1[[#This Row],[Arrivé le]],2)</f>
        <v>1</v>
      </c>
      <c r="G38">
        <f>INT(MOD(Tableau1[[#This Row],[Arrivé le]],1)*24)</f>
        <v>14</v>
      </c>
      <c r="H38">
        <f>SUMPRODUCT((Tableau1[Arrivé le]&lt;=Tableau1[[#This Row],[Arrivé le]])*(Tableau1[Sortie le]&gt;=Tableau1[[#This Row],[Arrivé le]]))</f>
        <v>16</v>
      </c>
    </row>
    <row r="39" spans="1:8" x14ac:dyDescent="0.35">
      <c r="A39" s="1">
        <v>41001.607638888891</v>
      </c>
      <c r="B39">
        <v>4</v>
      </c>
      <c r="C39" t="s">
        <v>5</v>
      </c>
      <c r="D39" s="1">
        <v>41001.724999999999</v>
      </c>
      <c r="E39" s="2">
        <v>0.11736111110803904</v>
      </c>
      <c r="F39">
        <f>WEEKDAY(Tableau1[[#This Row],[Arrivé le]],2)</f>
        <v>1</v>
      </c>
      <c r="G39">
        <f>INT(MOD(Tableau1[[#This Row],[Arrivé le]],1)*24)</f>
        <v>14</v>
      </c>
      <c r="H39">
        <f>SUMPRODUCT((Tableau1[Arrivé le]&lt;=Tableau1[[#This Row],[Arrivé le]])*(Tableau1[Sortie le]&gt;=Tableau1[[#This Row],[Arrivé le]]))</f>
        <v>17</v>
      </c>
    </row>
    <row r="40" spans="1:8" x14ac:dyDescent="0.35">
      <c r="A40" s="1">
        <v>41001.625694444447</v>
      </c>
      <c r="B40">
        <v>4</v>
      </c>
      <c r="C40" t="s">
        <v>5</v>
      </c>
      <c r="D40" s="1">
        <v>41001.65</v>
      </c>
      <c r="E40" s="2">
        <v>2.4305555554747116E-2</v>
      </c>
      <c r="F40">
        <f>WEEKDAY(Tableau1[[#This Row],[Arrivé le]],2)</f>
        <v>1</v>
      </c>
      <c r="G40">
        <f>INT(MOD(Tableau1[[#This Row],[Arrivé le]],1)*24)</f>
        <v>15</v>
      </c>
      <c r="H40">
        <f>SUMPRODUCT((Tableau1[Arrivé le]&lt;=Tableau1[[#This Row],[Arrivé le]])*(Tableau1[Sortie le]&gt;=Tableau1[[#This Row],[Arrivé le]]))</f>
        <v>17</v>
      </c>
    </row>
    <row r="41" spans="1:8" x14ac:dyDescent="0.35">
      <c r="A41" s="1">
        <v>41001.634722222225</v>
      </c>
      <c r="B41">
        <v>4</v>
      </c>
      <c r="C41" t="s">
        <v>5</v>
      </c>
      <c r="D41" s="1">
        <v>41001.820138888892</v>
      </c>
      <c r="E41" s="2">
        <v>0.18541666666715173</v>
      </c>
      <c r="F41">
        <f>WEEKDAY(Tableau1[[#This Row],[Arrivé le]],2)</f>
        <v>1</v>
      </c>
      <c r="G41">
        <f>INT(MOD(Tableau1[[#This Row],[Arrivé le]],1)*24)</f>
        <v>15</v>
      </c>
      <c r="H41">
        <f>SUMPRODUCT((Tableau1[Arrivé le]&lt;=Tableau1[[#This Row],[Arrivé le]])*(Tableau1[Sortie le]&gt;=Tableau1[[#This Row],[Arrivé le]]))</f>
        <v>18</v>
      </c>
    </row>
    <row r="42" spans="1:8" x14ac:dyDescent="0.35">
      <c r="A42" s="1">
        <v>41001.665277777778</v>
      </c>
      <c r="B42">
        <v>4</v>
      </c>
      <c r="C42" t="s">
        <v>5</v>
      </c>
      <c r="D42" s="1">
        <v>41001.824999999997</v>
      </c>
      <c r="E42" s="2">
        <v>0.15972222221898846</v>
      </c>
      <c r="F42">
        <f>WEEKDAY(Tableau1[[#This Row],[Arrivé le]],2)</f>
        <v>1</v>
      </c>
      <c r="G42">
        <f>INT(MOD(Tableau1[[#This Row],[Arrivé le]],1)*24)</f>
        <v>15</v>
      </c>
      <c r="H42">
        <f>SUMPRODUCT((Tableau1[Arrivé le]&lt;=Tableau1[[#This Row],[Arrivé le]])*(Tableau1[Sortie le]&gt;=Tableau1[[#This Row],[Arrivé le]]))</f>
        <v>12</v>
      </c>
    </row>
    <row r="43" spans="1:8" x14ac:dyDescent="0.35">
      <c r="A43" s="1">
        <v>41001.672222222223</v>
      </c>
      <c r="B43">
        <v>4</v>
      </c>
      <c r="C43" t="s">
        <v>5</v>
      </c>
      <c r="D43" s="1">
        <v>41001.790972222225</v>
      </c>
      <c r="E43" s="2">
        <v>0.11875000000145519</v>
      </c>
      <c r="F43">
        <f>WEEKDAY(Tableau1[[#This Row],[Arrivé le]],2)</f>
        <v>1</v>
      </c>
      <c r="G43">
        <f>INT(MOD(Tableau1[[#This Row],[Arrivé le]],1)*24)</f>
        <v>16</v>
      </c>
      <c r="H43">
        <f>SUMPRODUCT((Tableau1[Arrivé le]&lt;=Tableau1[[#This Row],[Arrivé le]])*(Tableau1[Sortie le]&gt;=Tableau1[[#This Row],[Arrivé le]]))</f>
        <v>13</v>
      </c>
    </row>
    <row r="44" spans="1:8" x14ac:dyDescent="0.35">
      <c r="A44" s="1">
        <v>41001.677083333336</v>
      </c>
      <c r="B44">
        <v>4</v>
      </c>
      <c r="C44" t="s">
        <v>5</v>
      </c>
      <c r="D44" s="1">
        <v>41001.731944444444</v>
      </c>
      <c r="E44" s="2">
        <v>5.486111110803904E-2</v>
      </c>
      <c r="F44">
        <f>WEEKDAY(Tableau1[[#This Row],[Arrivé le]],2)</f>
        <v>1</v>
      </c>
      <c r="G44">
        <f>INT(MOD(Tableau1[[#This Row],[Arrivé le]],1)*24)</f>
        <v>16</v>
      </c>
      <c r="H44">
        <f>SUMPRODUCT((Tableau1[Arrivé le]&lt;=Tableau1[[#This Row],[Arrivé le]])*(Tableau1[Sortie le]&gt;=Tableau1[[#This Row],[Arrivé le]]))</f>
        <v>14</v>
      </c>
    </row>
    <row r="45" spans="1:8" x14ac:dyDescent="0.35">
      <c r="A45" s="1">
        <v>41001.692361111112</v>
      </c>
      <c r="B45">
        <v>4</v>
      </c>
      <c r="C45" t="s">
        <v>5</v>
      </c>
      <c r="D45" s="1">
        <v>41001.753472222219</v>
      </c>
      <c r="E45" s="2">
        <v>6.1111111106583849E-2</v>
      </c>
      <c r="F45">
        <f>WEEKDAY(Tableau1[[#This Row],[Arrivé le]],2)</f>
        <v>1</v>
      </c>
      <c r="G45">
        <f>INT(MOD(Tableau1[[#This Row],[Arrivé le]],1)*24)</f>
        <v>16</v>
      </c>
      <c r="H45">
        <f>SUMPRODUCT((Tableau1[Arrivé le]&lt;=Tableau1[[#This Row],[Arrivé le]])*(Tableau1[Sortie le]&gt;=Tableau1[[#This Row],[Arrivé le]]))</f>
        <v>12</v>
      </c>
    </row>
    <row r="46" spans="1:8" x14ac:dyDescent="0.35">
      <c r="A46" s="1">
        <v>41001.713194444441</v>
      </c>
      <c r="B46">
        <v>4</v>
      </c>
      <c r="C46" t="s">
        <v>5</v>
      </c>
      <c r="D46" s="1">
        <v>41001.816666666666</v>
      </c>
      <c r="E46" s="2">
        <v>0.10347222222480923</v>
      </c>
      <c r="F46">
        <f>WEEKDAY(Tableau1[[#This Row],[Arrivé le]],2)</f>
        <v>1</v>
      </c>
      <c r="G46">
        <f>INT(MOD(Tableau1[[#This Row],[Arrivé le]],1)*24)</f>
        <v>17</v>
      </c>
      <c r="H46">
        <f>SUMPRODUCT((Tableau1[Arrivé le]&lt;=Tableau1[[#This Row],[Arrivé le]])*(Tableau1[Sortie le]&gt;=Tableau1[[#This Row],[Arrivé le]]))</f>
        <v>12</v>
      </c>
    </row>
    <row r="47" spans="1:8" x14ac:dyDescent="0.35">
      <c r="A47" s="1">
        <v>41001.724305555559</v>
      </c>
      <c r="B47">
        <v>4</v>
      </c>
      <c r="C47" t="s">
        <v>5</v>
      </c>
      <c r="D47" s="1">
        <v>41001.801388888889</v>
      </c>
      <c r="E47" s="2">
        <v>7.7083333329937886E-2</v>
      </c>
      <c r="F47">
        <f>WEEKDAY(Tableau1[[#This Row],[Arrivé le]],2)</f>
        <v>1</v>
      </c>
      <c r="G47">
        <f>INT(MOD(Tableau1[[#This Row],[Arrivé le]],1)*24)</f>
        <v>17</v>
      </c>
      <c r="H47">
        <f>SUMPRODUCT((Tableau1[Arrivé le]&lt;=Tableau1[[#This Row],[Arrivé le]])*(Tableau1[Sortie le]&gt;=Tableau1[[#This Row],[Arrivé le]]))</f>
        <v>11</v>
      </c>
    </row>
    <row r="48" spans="1:8" x14ac:dyDescent="0.35">
      <c r="A48" s="1">
        <v>41001.731249999997</v>
      </c>
      <c r="B48">
        <v>4</v>
      </c>
      <c r="C48" t="s">
        <v>5</v>
      </c>
      <c r="D48" s="1">
        <v>41001.836111111108</v>
      </c>
      <c r="E48" s="2">
        <v>0.10486111111094942</v>
      </c>
      <c r="F48">
        <f>WEEKDAY(Tableau1[[#This Row],[Arrivé le]],2)</f>
        <v>1</v>
      </c>
      <c r="G48">
        <f>INT(MOD(Tableau1[[#This Row],[Arrivé le]],1)*24)</f>
        <v>17</v>
      </c>
      <c r="H48">
        <f>SUMPRODUCT((Tableau1[Arrivé le]&lt;=Tableau1[[#This Row],[Arrivé le]])*(Tableau1[Sortie le]&gt;=Tableau1[[#This Row],[Arrivé le]]))</f>
        <v>11</v>
      </c>
    </row>
    <row r="49" spans="1:8" x14ac:dyDescent="0.35">
      <c r="A49" s="1">
        <v>41001.736805555556</v>
      </c>
      <c r="B49">
        <v>4</v>
      </c>
      <c r="C49" t="s">
        <v>5</v>
      </c>
      <c r="D49" s="1">
        <v>41001.768055555556</v>
      </c>
      <c r="E49" s="2">
        <v>3.125E-2</v>
      </c>
      <c r="F49">
        <f>WEEKDAY(Tableau1[[#This Row],[Arrivé le]],2)</f>
        <v>1</v>
      </c>
      <c r="G49">
        <f>INT(MOD(Tableau1[[#This Row],[Arrivé le]],1)*24)</f>
        <v>17</v>
      </c>
      <c r="H49">
        <f>SUMPRODUCT((Tableau1[Arrivé le]&lt;=Tableau1[[#This Row],[Arrivé le]])*(Tableau1[Sortie le]&gt;=Tableau1[[#This Row],[Arrivé le]]))</f>
        <v>11</v>
      </c>
    </row>
    <row r="50" spans="1:8" x14ac:dyDescent="0.35">
      <c r="A50" s="1">
        <v>41001.743750000001</v>
      </c>
      <c r="B50">
        <v>4</v>
      </c>
      <c r="C50" t="s">
        <v>5</v>
      </c>
      <c r="D50" s="1">
        <v>41001.779861111114</v>
      </c>
      <c r="E50" s="2">
        <v>3.6111111112404615E-2</v>
      </c>
      <c r="F50">
        <f>WEEKDAY(Tableau1[[#This Row],[Arrivé le]],2)</f>
        <v>1</v>
      </c>
      <c r="G50">
        <f>INT(MOD(Tableau1[[#This Row],[Arrivé le]],1)*24)</f>
        <v>17</v>
      </c>
      <c r="H50">
        <f>SUMPRODUCT((Tableau1[Arrivé le]&lt;=Tableau1[[#This Row],[Arrivé le]])*(Tableau1[Sortie le]&gt;=Tableau1[[#This Row],[Arrivé le]]))</f>
        <v>11</v>
      </c>
    </row>
    <row r="51" spans="1:8" x14ac:dyDescent="0.35">
      <c r="A51" s="1">
        <v>41001.748611111114</v>
      </c>
      <c r="B51">
        <v>4</v>
      </c>
      <c r="C51" t="s">
        <v>5</v>
      </c>
      <c r="D51" s="1">
        <v>41002.104861111111</v>
      </c>
      <c r="E51" s="2">
        <v>0.35624999999708962</v>
      </c>
      <c r="F51">
        <f>WEEKDAY(Tableau1[[#This Row],[Arrivé le]],2)</f>
        <v>1</v>
      </c>
      <c r="G51">
        <f>INT(MOD(Tableau1[[#This Row],[Arrivé le]],1)*24)</f>
        <v>17</v>
      </c>
      <c r="H51">
        <f>SUMPRODUCT((Tableau1[Arrivé le]&lt;=Tableau1[[#This Row],[Arrivé le]])*(Tableau1[Sortie le]&gt;=Tableau1[[#This Row],[Arrivé le]]))</f>
        <v>13</v>
      </c>
    </row>
    <row r="52" spans="1:8" x14ac:dyDescent="0.35">
      <c r="A52" s="1">
        <v>41001.748611111114</v>
      </c>
      <c r="B52">
        <v>4</v>
      </c>
      <c r="C52" t="s">
        <v>5</v>
      </c>
      <c r="D52" s="1">
        <v>41002.104861111111</v>
      </c>
      <c r="E52" s="2">
        <v>0.35624999999708962</v>
      </c>
      <c r="F52">
        <f>WEEKDAY(Tableau1[[#This Row],[Arrivé le]],2)</f>
        <v>1</v>
      </c>
      <c r="G52">
        <f>INT(MOD(Tableau1[[#This Row],[Arrivé le]],1)*24)</f>
        <v>17</v>
      </c>
      <c r="H52">
        <f>SUMPRODUCT((Tableau1[Arrivé le]&lt;=Tableau1[[#This Row],[Arrivé le]])*(Tableau1[Sortie le]&gt;=Tableau1[[#This Row],[Arrivé le]]))</f>
        <v>13</v>
      </c>
    </row>
    <row r="53" spans="1:8" x14ac:dyDescent="0.35">
      <c r="A53" s="1">
        <v>41001.756249999999</v>
      </c>
      <c r="B53">
        <v>4</v>
      </c>
      <c r="C53" t="s">
        <v>5</v>
      </c>
      <c r="D53" s="1">
        <v>41001.816666666666</v>
      </c>
      <c r="E53" s="2">
        <v>6.0416666667151731E-2</v>
      </c>
      <c r="F53">
        <f>WEEKDAY(Tableau1[[#This Row],[Arrivé le]],2)</f>
        <v>1</v>
      </c>
      <c r="G53">
        <f>INT(MOD(Tableau1[[#This Row],[Arrivé le]],1)*24)</f>
        <v>18</v>
      </c>
      <c r="H53">
        <f>SUMPRODUCT((Tableau1[Arrivé le]&lt;=Tableau1[[#This Row],[Arrivé le]])*(Tableau1[Sortie le]&gt;=Tableau1[[#This Row],[Arrivé le]]))</f>
        <v>13</v>
      </c>
    </row>
    <row r="54" spans="1:8" x14ac:dyDescent="0.35">
      <c r="A54" s="1">
        <v>41001.759027777778</v>
      </c>
      <c r="B54">
        <v>4</v>
      </c>
      <c r="C54" t="s">
        <v>5</v>
      </c>
      <c r="D54" s="1">
        <v>41001.759722222225</v>
      </c>
      <c r="E54" s="2">
        <v>6.944444467080757E-4</v>
      </c>
      <c r="F54">
        <f>WEEKDAY(Tableau1[[#This Row],[Arrivé le]],2)</f>
        <v>1</v>
      </c>
      <c r="G54">
        <f>INT(MOD(Tableau1[[#This Row],[Arrivé le]],1)*24)</f>
        <v>18</v>
      </c>
      <c r="H54">
        <f>SUMPRODUCT((Tableau1[Arrivé le]&lt;=Tableau1[[#This Row],[Arrivé le]])*(Tableau1[Sortie le]&gt;=Tableau1[[#This Row],[Arrivé le]]))</f>
        <v>14</v>
      </c>
    </row>
    <row r="55" spans="1:8" x14ac:dyDescent="0.35">
      <c r="A55" s="1">
        <v>41001.760416666664</v>
      </c>
      <c r="B55">
        <v>4</v>
      </c>
      <c r="C55" t="s">
        <v>5</v>
      </c>
      <c r="D55" s="1">
        <v>41001.93472222222</v>
      </c>
      <c r="E55" s="2">
        <v>0.17430555555620231</v>
      </c>
      <c r="F55">
        <f>WEEKDAY(Tableau1[[#This Row],[Arrivé le]],2)</f>
        <v>1</v>
      </c>
      <c r="G55">
        <f>INT(MOD(Tableau1[[#This Row],[Arrivé le]],1)*24)</f>
        <v>18</v>
      </c>
      <c r="H55">
        <f>SUMPRODUCT((Tableau1[Arrivé le]&lt;=Tableau1[[#This Row],[Arrivé le]])*(Tableau1[Sortie le]&gt;=Tableau1[[#This Row],[Arrivé le]]))</f>
        <v>13</v>
      </c>
    </row>
    <row r="56" spans="1:8" x14ac:dyDescent="0.35">
      <c r="A56" s="1">
        <v>41001.780555555553</v>
      </c>
      <c r="B56">
        <v>4</v>
      </c>
      <c r="C56" t="s">
        <v>5</v>
      </c>
      <c r="D56" s="1">
        <v>41001.838194444441</v>
      </c>
      <c r="E56" s="2">
        <v>5.7638888887595385E-2</v>
      </c>
      <c r="F56">
        <f>WEEKDAY(Tableau1[[#This Row],[Arrivé le]],2)</f>
        <v>1</v>
      </c>
      <c r="G56">
        <f>INT(MOD(Tableau1[[#This Row],[Arrivé le]],1)*24)</f>
        <v>18</v>
      </c>
      <c r="H56">
        <f>SUMPRODUCT((Tableau1[Arrivé le]&lt;=Tableau1[[#This Row],[Arrivé le]])*(Tableau1[Sortie le]&gt;=Tableau1[[#This Row],[Arrivé le]]))</f>
        <v>11</v>
      </c>
    </row>
    <row r="57" spans="1:8" x14ac:dyDescent="0.35">
      <c r="A57" s="1">
        <v>41001.786111111112</v>
      </c>
      <c r="B57">
        <v>4</v>
      </c>
      <c r="C57" t="s">
        <v>5</v>
      </c>
      <c r="D57" s="1">
        <v>41001.809027777781</v>
      </c>
      <c r="E57" s="2">
        <v>2.2916666668606922E-2</v>
      </c>
      <c r="F57">
        <f>WEEKDAY(Tableau1[[#This Row],[Arrivé le]],2)</f>
        <v>1</v>
      </c>
      <c r="G57">
        <f>INT(MOD(Tableau1[[#This Row],[Arrivé le]],1)*24)</f>
        <v>18</v>
      </c>
      <c r="H57">
        <f>SUMPRODUCT((Tableau1[Arrivé le]&lt;=Tableau1[[#This Row],[Arrivé le]])*(Tableau1[Sortie le]&gt;=Tableau1[[#This Row],[Arrivé le]]))</f>
        <v>12</v>
      </c>
    </row>
    <row r="58" spans="1:8" x14ac:dyDescent="0.35">
      <c r="A58" s="1">
        <v>41001.790972222225</v>
      </c>
      <c r="B58">
        <v>4</v>
      </c>
      <c r="C58" t="s">
        <v>5</v>
      </c>
      <c r="D58" s="1">
        <v>41001.822916666664</v>
      </c>
      <c r="E58" s="2">
        <v>3.1944444439432118E-2</v>
      </c>
      <c r="F58">
        <f>WEEKDAY(Tableau1[[#This Row],[Arrivé le]],2)</f>
        <v>1</v>
      </c>
      <c r="G58">
        <f>INT(MOD(Tableau1[[#This Row],[Arrivé le]],1)*24)</f>
        <v>18</v>
      </c>
      <c r="H58">
        <f>SUMPRODUCT((Tableau1[Arrivé le]&lt;=Tableau1[[#This Row],[Arrivé le]])*(Tableau1[Sortie le]&gt;=Tableau1[[#This Row],[Arrivé le]]))</f>
        <v>14</v>
      </c>
    </row>
    <row r="59" spans="1:8" x14ac:dyDescent="0.35">
      <c r="A59" s="1">
        <v>41001.790972222225</v>
      </c>
      <c r="B59">
        <v>4</v>
      </c>
      <c r="C59" t="s">
        <v>5</v>
      </c>
      <c r="D59" s="1">
        <v>41001.791666666664</v>
      </c>
      <c r="E59" s="2">
        <v>6.9444443943211809E-4</v>
      </c>
      <c r="F59">
        <f>WEEKDAY(Tableau1[[#This Row],[Arrivé le]],2)</f>
        <v>1</v>
      </c>
      <c r="G59">
        <f>INT(MOD(Tableau1[[#This Row],[Arrivé le]],1)*24)</f>
        <v>18</v>
      </c>
      <c r="H59">
        <f>SUMPRODUCT((Tableau1[Arrivé le]&lt;=Tableau1[[#This Row],[Arrivé le]])*(Tableau1[Sortie le]&gt;=Tableau1[[#This Row],[Arrivé le]]))</f>
        <v>14</v>
      </c>
    </row>
    <row r="60" spans="1:8" x14ac:dyDescent="0.35">
      <c r="A60" s="1">
        <v>41001.800694444442</v>
      </c>
      <c r="B60">
        <v>4</v>
      </c>
      <c r="C60" t="s">
        <v>5</v>
      </c>
      <c r="D60" s="1">
        <v>41001.918749999997</v>
      </c>
      <c r="E60" s="2">
        <v>0.11805555555474712</v>
      </c>
      <c r="F60">
        <f>WEEKDAY(Tableau1[[#This Row],[Arrivé le]],2)</f>
        <v>1</v>
      </c>
      <c r="G60">
        <f>INT(MOD(Tableau1[[#This Row],[Arrivé le]],1)*24)</f>
        <v>19</v>
      </c>
      <c r="H60">
        <f>SUMPRODUCT((Tableau1[Arrivé le]&lt;=Tableau1[[#This Row],[Arrivé le]])*(Tableau1[Sortie le]&gt;=Tableau1[[#This Row],[Arrivé le]]))</f>
        <v>13</v>
      </c>
    </row>
    <row r="61" spans="1:8" x14ac:dyDescent="0.35">
      <c r="A61" s="1">
        <v>41001.802777777775</v>
      </c>
      <c r="B61">
        <v>4</v>
      </c>
      <c r="C61" t="s">
        <v>5</v>
      </c>
      <c r="D61" s="1">
        <v>41001.958333333336</v>
      </c>
      <c r="E61" s="2">
        <v>0.15555555556056788</v>
      </c>
      <c r="F61">
        <f>WEEKDAY(Tableau1[[#This Row],[Arrivé le]],2)</f>
        <v>1</v>
      </c>
      <c r="G61">
        <f>INT(MOD(Tableau1[[#This Row],[Arrivé le]],1)*24)</f>
        <v>19</v>
      </c>
      <c r="H61">
        <f>SUMPRODUCT((Tableau1[Arrivé le]&lt;=Tableau1[[#This Row],[Arrivé le]])*(Tableau1[Sortie le]&gt;=Tableau1[[#This Row],[Arrivé le]]))</f>
        <v>13</v>
      </c>
    </row>
    <row r="62" spans="1:8" x14ac:dyDescent="0.35">
      <c r="A62" s="1">
        <v>41001.80972222222</v>
      </c>
      <c r="B62">
        <v>4</v>
      </c>
      <c r="C62" t="s">
        <v>5</v>
      </c>
      <c r="D62" s="1">
        <v>41001.829861111109</v>
      </c>
      <c r="E62" s="2">
        <v>2.0138888889050577E-2</v>
      </c>
      <c r="F62">
        <f>WEEKDAY(Tableau1[[#This Row],[Arrivé le]],2)</f>
        <v>1</v>
      </c>
      <c r="G62">
        <f>INT(MOD(Tableau1[[#This Row],[Arrivé le]],1)*24)</f>
        <v>19</v>
      </c>
      <c r="H62">
        <f>SUMPRODUCT((Tableau1[Arrivé le]&lt;=Tableau1[[#This Row],[Arrivé le]])*(Tableau1[Sortie le]&gt;=Tableau1[[#This Row],[Arrivé le]]))</f>
        <v>13</v>
      </c>
    </row>
    <row r="63" spans="1:8" x14ac:dyDescent="0.35">
      <c r="A63" s="1">
        <v>41001.813194444447</v>
      </c>
      <c r="B63">
        <v>4</v>
      </c>
      <c r="C63" t="s">
        <v>5</v>
      </c>
      <c r="D63" s="1">
        <v>41001.881249999999</v>
      </c>
      <c r="E63" s="2">
        <v>6.8055555551836733E-2</v>
      </c>
      <c r="F63">
        <f>WEEKDAY(Tableau1[[#This Row],[Arrivé le]],2)</f>
        <v>1</v>
      </c>
      <c r="G63">
        <f>INT(MOD(Tableau1[[#This Row],[Arrivé le]],1)*24)</f>
        <v>19</v>
      </c>
      <c r="H63">
        <f>SUMPRODUCT((Tableau1[Arrivé le]&lt;=Tableau1[[#This Row],[Arrivé le]])*(Tableau1[Sortie le]&gt;=Tableau1[[#This Row],[Arrivé le]]))</f>
        <v>14</v>
      </c>
    </row>
    <row r="64" spans="1:8" x14ac:dyDescent="0.35">
      <c r="A64" s="1">
        <v>41001.818055555559</v>
      </c>
      <c r="B64">
        <v>4</v>
      </c>
      <c r="C64" t="s">
        <v>5</v>
      </c>
      <c r="D64" s="1">
        <v>41001.995138888888</v>
      </c>
      <c r="E64" s="2">
        <v>0.17708333332848269</v>
      </c>
      <c r="F64">
        <f>WEEKDAY(Tableau1[[#This Row],[Arrivé le]],2)</f>
        <v>1</v>
      </c>
      <c r="G64">
        <f>INT(MOD(Tableau1[[#This Row],[Arrivé le]],1)*24)</f>
        <v>19</v>
      </c>
      <c r="H64">
        <f>SUMPRODUCT((Tableau1[Arrivé le]&lt;=Tableau1[[#This Row],[Arrivé le]])*(Tableau1[Sortie le]&gt;=Tableau1[[#This Row],[Arrivé le]]))</f>
        <v>13</v>
      </c>
    </row>
    <row r="65" spans="1:8" x14ac:dyDescent="0.35">
      <c r="A65" s="1">
        <v>41001.829861111109</v>
      </c>
      <c r="B65">
        <v>4</v>
      </c>
      <c r="C65" t="s">
        <v>5</v>
      </c>
      <c r="D65" s="1">
        <v>41001.970833333333</v>
      </c>
      <c r="E65" s="2">
        <v>0.14097222222335404</v>
      </c>
      <c r="F65">
        <f>WEEKDAY(Tableau1[[#This Row],[Arrivé le]],2)</f>
        <v>1</v>
      </c>
      <c r="G65">
        <f>INT(MOD(Tableau1[[#This Row],[Arrivé le]],1)*24)</f>
        <v>19</v>
      </c>
      <c r="H65">
        <f>SUMPRODUCT((Tableau1[Arrivé le]&lt;=Tableau1[[#This Row],[Arrivé le]])*(Tableau1[Sortie le]&gt;=Tableau1[[#This Row],[Arrivé le]]))</f>
        <v>12</v>
      </c>
    </row>
    <row r="66" spans="1:8" x14ac:dyDescent="0.35">
      <c r="A66" s="1">
        <v>41001.829861111109</v>
      </c>
      <c r="B66">
        <v>4</v>
      </c>
      <c r="C66" t="s">
        <v>5</v>
      </c>
      <c r="D66" s="1">
        <v>41001.970833333333</v>
      </c>
      <c r="E66" s="2">
        <v>0.14097222222335404</v>
      </c>
      <c r="F66">
        <f>WEEKDAY(Tableau1[[#This Row],[Arrivé le]],2)</f>
        <v>1</v>
      </c>
      <c r="G66">
        <f>INT(MOD(Tableau1[[#This Row],[Arrivé le]],1)*24)</f>
        <v>19</v>
      </c>
      <c r="H66">
        <f>SUMPRODUCT((Tableau1[Arrivé le]&lt;=Tableau1[[#This Row],[Arrivé le]])*(Tableau1[Sortie le]&gt;=Tableau1[[#This Row],[Arrivé le]]))</f>
        <v>12</v>
      </c>
    </row>
    <row r="67" spans="1:8" x14ac:dyDescent="0.35">
      <c r="A67" s="1">
        <v>41001.844444444447</v>
      </c>
      <c r="B67">
        <v>4</v>
      </c>
      <c r="C67" t="s">
        <v>5</v>
      </c>
      <c r="D67" s="1">
        <v>41001.870138888888</v>
      </c>
      <c r="E67" s="2">
        <v>2.569444444088731E-2</v>
      </c>
      <c r="F67">
        <f>WEEKDAY(Tableau1[[#This Row],[Arrivé le]],2)</f>
        <v>1</v>
      </c>
      <c r="G67">
        <f>INT(MOD(Tableau1[[#This Row],[Arrivé le]],1)*24)</f>
        <v>20</v>
      </c>
      <c r="H67">
        <f>SUMPRODUCT((Tableau1[Arrivé le]&lt;=Tableau1[[#This Row],[Arrivé le]])*(Tableau1[Sortie le]&gt;=Tableau1[[#This Row],[Arrivé le]]))</f>
        <v>10</v>
      </c>
    </row>
    <row r="68" spans="1:8" x14ac:dyDescent="0.35">
      <c r="A68" s="1">
        <v>41001.848611111112</v>
      </c>
      <c r="B68">
        <v>4</v>
      </c>
      <c r="C68" t="s">
        <v>5</v>
      </c>
      <c r="D68" s="1">
        <v>41001.970833333333</v>
      </c>
      <c r="E68" s="2">
        <v>0.12222222222044365</v>
      </c>
      <c r="F68">
        <f>WEEKDAY(Tableau1[[#This Row],[Arrivé le]],2)</f>
        <v>1</v>
      </c>
      <c r="G68">
        <f>INT(MOD(Tableau1[[#This Row],[Arrivé le]],1)*24)</f>
        <v>20</v>
      </c>
      <c r="H68">
        <f>SUMPRODUCT((Tableau1[Arrivé le]&lt;=Tableau1[[#This Row],[Arrivé le]])*(Tableau1[Sortie le]&gt;=Tableau1[[#This Row],[Arrivé le]]))</f>
        <v>11</v>
      </c>
    </row>
    <row r="69" spans="1:8" x14ac:dyDescent="0.35">
      <c r="A69" s="1">
        <v>41001.875694444447</v>
      </c>
      <c r="B69">
        <v>4</v>
      </c>
      <c r="C69" t="s">
        <v>5</v>
      </c>
      <c r="D69" s="1">
        <v>41001.905555555553</v>
      </c>
      <c r="E69" s="2">
        <v>2.9861111106583849E-2</v>
      </c>
      <c r="F69">
        <f>WEEKDAY(Tableau1[[#This Row],[Arrivé le]],2)</f>
        <v>1</v>
      </c>
      <c r="G69">
        <f>INT(MOD(Tableau1[[#This Row],[Arrivé le]],1)*24)</f>
        <v>21</v>
      </c>
      <c r="H69">
        <f>SUMPRODUCT((Tableau1[Arrivé le]&lt;=Tableau1[[#This Row],[Arrivé le]])*(Tableau1[Sortie le]&gt;=Tableau1[[#This Row],[Arrivé le]]))</f>
        <v>11</v>
      </c>
    </row>
    <row r="70" spans="1:8" x14ac:dyDescent="0.35">
      <c r="A70" s="1">
        <v>41001.882638888892</v>
      </c>
      <c r="B70">
        <v>4</v>
      </c>
      <c r="C70" t="s">
        <v>5</v>
      </c>
      <c r="D70" s="1">
        <v>41001.965277777781</v>
      </c>
      <c r="E70" s="2">
        <v>8.2638888889050577E-2</v>
      </c>
      <c r="F70">
        <f>WEEKDAY(Tableau1[[#This Row],[Arrivé le]],2)</f>
        <v>1</v>
      </c>
      <c r="G70">
        <f>INT(MOD(Tableau1[[#This Row],[Arrivé le]],1)*24)</f>
        <v>21</v>
      </c>
      <c r="H70">
        <f>SUMPRODUCT((Tableau1[Arrivé le]&lt;=Tableau1[[#This Row],[Arrivé le]])*(Tableau1[Sortie le]&gt;=Tableau1[[#This Row],[Arrivé le]]))</f>
        <v>11</v>
      </c>
    </row>
    <row r="71" spans="1:8" x14ac:dyDescent="0.35">
      <c r="A71" s="1">
        <v>41001.90347222222</v>
      </c>
      <c r="B71">
        <v>4</v>
      </c>
      <c r="C71" t="s">
        <v>5</v>
      </c>
      <c r="D71" s="1">
        <v>41001.970138888886</v>
      </c>
      <c r="E71" s="2">
        <v>6.6666666665696539E-2</v>
      </c>
      <c r="F71">
        <f>WEEKDAY(Tableau1[[#This Row],[Arrivé le]],2)</f>
        <v>1</v>
      </c>
      <c r="G71">
        <f>INT(MOD(Tableau1[[#This Row],[Arrivé le]],1)*24)</f>
        <v>21</v>
      </c>
      <c r="H71">
        <f>SUMPRODUCT((Tableau1[Arrivé le]&lt;=Tableau1[[#This Row],[Arrivé le]])*(Tableau1[Sortie le]&gt;=Tableau1[[#This Row],[Arrivé le]]))</f>
        <v>12</v>
      </c>
    </row>
    <row r="72" spans="1:8" x14ac:dyDescent="0.35">
      <c r="A72" s="1">
        <v>41001.931944444441</v>
      </c>
      <c r="B72">
        <v>4</v>
      </c>
      <c r="C72" t="s">
        <v>5</v>
      </c>
      <c r="D72" s="1">
        <v>41002.053472222222</v>
      </c>
      <c r="E72" s="2">
        <v>0.12152777778101154</v>
      </c>
      <c r="F72">
        <f>WEEKDAY(Tableau1[[#This Row],[Arrivé le]],2)</f>
        <v>1</v>
      </c>
      <c r="G72">
        <f>INT(MOD(Tableau1[[#This Row],[Arrivé le]],1)*24)</f>
        <v>22</v>
      </c>
      <c r="H72">
        <f>SUMPRODUCT((Tableau1[Arrivé le]&lt;=Tableau1[[#This Row],[Arrivé le]])*(Tableau1[Sortie le]&gt;=Tableau1[[#This Row],[Arrivé le]]))</f>
        <v>11</v>
      </c>
    </row>
    <row r="73" spans="1:8" x14ac:dyDescent="0.35">
      <c r="A73" s="1">
        <v>41001.940972222219</v>
      </c>
      <c r="B73">
        <v>4</v>
      </c>
      <c r="C73" t="s">
        <v>5</v>
      </c>
      <c r="D73" s="1">
        <v>41002.602083333331</v>
      </c>
      <c r="E73" s="2">
        <v>0.66111111111240461</v>
      </c>
      <c r="F73">
        <f>WEEKDAY(Tableau1[[#This Row],[Arrivé le]],2)</f>
        <v>1</v>
      </c>
      <c r="G73">
        <f>INT(MOD(Tableau1[[#This Row],[Arrivé le]],1)*24)</f>
        <v>22</v>
      </c>
      <c r="H73">
        <f>SUMPRODUCT((Tableau1[Arrivé le]&lt;=Tableau1[[#This Row],[Arrivé le]])*(Tableau1[Sortie le]&gt;=Tableau1[[#This Row],[Arrivé le]]))</f>
        <v>12</v>
      </c>
    </row>
    <row r="74" spans="1:8" x14ac:dyDescent="0.35">
      <c r="A74" s="1">
        <v>41001.940972222219</v>
      </c>
      <c r="B74">
        <v>4</v>
      </c>
      <c r="C74" t="s">
        <v>5</v>
      </c>
      <c r="D74" s="1">
        <v>41002.602083333331</v>
      </c>
      <c r="E74" s="2">
        <v>0.66111111111240461</v>
      </c>
      <c r="F74">
        <f>WEEKDAY(Tableau1[[#This Row],[Arrivé le]],2)</f>
        <v>1</v>
      </c>
      <c r="G74">
        <f>INT(MOD(Tableau1[[#This Row],[Arrivé le]],1)*24)</f>
        <v>22</v>
      </c>
      <c r="H74">
        <f>SUMPRODUCT((Tableau1[Arrivé le]&lt;=Tableau1[[#This Row],[Arrivé le]])*(Tableau1[Sortie le]&gt;=Tableau1[[#This Row],[Arrivé le]]))</f>
        <v>12</v>
      </c>
    </row>
    <row r="75" spans="1:8" x14ac:dyDescent="0.35">
      <c r="A75" s="1">
        <v>41002.000694444447</v>
      </c>
      <c r="B75">
        <v>4</v>
      </c>
      <c r="C75" t="s">
        <v>5</v>
      </c>
      <c r="D75" s="1">
        <v>41002.061111111114</v>
      </c>
      <c r="E75" s="2">
        <v>6.0416666667151731E-2</v>
      </c>
      <c r="F75">
        <f>WEEKDAY(Tableau1[[#This Row],[Arrivé le]],2)</f>
        <v>2</v>
      </c>
      <c r="G75">
        <f>INT(MOD(Tableau1[[#This Row],[Arrivé le]],1)*24)</f>
        <v>0</v>
      </c>
      <c r="H75">
        <f>SUMPRODUCT((Tableau1[Arrivé le]&lt;=Tableau1[[#This Row],[Arrivé le]])*(Tableau1[Sortie le]&gt;=Tableau1[[#This Row],[Arrivé le]]))</f>
        <v>6</v>
      </c>
    </row>
    <row r="76" spans="1:8" x14ac:dyDescent="0.35">
      <c r="A76" s="1">
        <v>41002.008333333331</v>
      </c>
      <c r="B76">
        <v>4</v>
      </c>
      <c r="C76" t="s">
        <v>5</v>
      </c>
      <c r="D76" s="1">
        <v>41002.087500000001</v>
      </c>
      <c r="E76" s="2">
        <v>7.9166666670062114E-2</v>
      </c>
      <c r="F76">
        <f>WEEKDAY(Tableau1[[#This Row],[Arrivé le]],2)</f>
        <v>2</v>
      </c>
      <c r="G76">
        <f>INT(MOD(Tableau1[[#This Row],[Arrivé le]],1)*24)</f>
        <v>0</v>
      </c>
      <c r="H76">
        <f>SUMPRODUCT((Tableau1[Arrivé le]&lt;=Tableau1[[#This Row],[Arrivé le]])*(Tableau1[Sortie le]&gt;=Tableau1[[#This Row],[Arrivé le]]))</f>
        <v>7</v>
      </c>
    </row>
    <row r="77" spans="1:8" x14ac:dyDescent="0.35">
      <c r="A77" s="1">
        <v>41002.047222222223</v>
      </c>
      <c r="B77">
        <v>4</v>
      </c>
      <c r="C77" t="s">
        <v>5</v>
      </c>
      <c r="D77" s="1">
        <v>41002.112500000003</v>
      </c>
      <c r="E77" s="2">
        <v>6.5277777779556345E-2</v>
      </c>
      <c r="F77">
        <f>WEEKDAY(Tableau1[[#This Row],[Arrivé le]],2)</f>
        <v>2</v>
      </c>
      <c r="G77">
        <f>INT(MOD(Tableau1[[#This Row],[Arrivé le]],1)*24)</f>
        <v>1</v>
      </c>
      <c r="H77">
        <f>SUMPRODUCT((Tableau1[Arrivé le]&lt;=Tableau1[[#This Row],[Arrivé le]])*(Tableau1[Sortie le]&gt;=Tableau1[[#This Row],[Arrivé le]]))</f>
        <v>8</v>
      </c>
    </row>
    <row r="78" spans="1:8" x14ac:dyDescent="0.35">
      <c r="A78" s="1">
        <v>41002.061111111114</v>
      </c>
      <c r="B78">
        <v>4</v>
      </c>
      <c r="C78" t="s">
        <v>5</v>
      </c>
      <c r="D78" s="1">
        <v>41002.065972222219</v>
      </c>
      <c r="E78" s="2">
        <v>4.8611111051286571E-3</v>
      </c>
      <c r="F78">
        <f>WEEKDAY(Tableau1[[#This Row],[Arrivé le]],2)</f>
        <v>2</v>
      </c>
      <c r="G78">
        <f>INT(MOD(Tableau1[[#This Row],[Arrivé le]],1)*24)</f>
        <v>1</v>
      </c>
      <c r="H78">
        <f>SUMPRODUCT((Tableau1[Arrivé le]&lt;=Tableau1[[#This Row],[Arrivé le]])*(Tableau1[Sortie le]&gt;=Tableau1[[#This Row],[Arrivé le]]))</f>
        <v>8</v>
      </c>
    </row>
    <row r="79" spans="1:8" x14ac:dyDescent="0.35">
      <c r="A79" s="1">
        <v>41002.32708333333</v>
      </c>
      <c r="B79">
        <v>4</v>
      </c>
      <c r="C79" t="s">
        <v>5</v>
      </c>
      <c r="D79" s="1">
        <v>41002.422222222223</v>
      </c>
      <c r="E79" s="2">
        <v>9.5138888893416151E-2</v>
      </c>
      <c r="F79">
        <f>WEEKDAY(Tableau1[[#This Row],[Arrivé le]],2)</f>
        <v>2</v>
      </c>
      <c r="G79">
        <f>INT(MOD(Tableau1[[#This Row],[Arrivé le]],1)*24)</f>
        <v>7</v>
      </c>
      <c r="H79">
        <f>SUMPRODUCT((Tableau1[Arrivé le]&lt;=Tableau1[[#This Row],[Arrivé le]])*(Tableau1[Sortie le]&gt;=Tableau1[[#This Row],[Arrivé le]]))</f>
        <v>3</v>
      </c>
    </row>
    <row r="80" spans="1:8" x14ac:dyDescent="0.35">
      <c r="A80" s="1">
        <v>41002.370833333334</v>
      </c>
      <c r="B80">
        <v>4</v>
      </c>
      <c r="C80" t="s">
        <v>5</v>
      </c>
      <c r="D80" s="1">
        <v>41002.527777777781</v>
      </c>
      <c r="E80" s="2">
        <v>0.15694444444670808</v>
      </c>
      <c r="F80">
        <f>WEEKDAY(Tableau1[[#This Row],[Arrivé le]],2)</f>
        <v>2</v>
      </c>
      <c r="G80">
        <f>INT(MOD(Tableau1[[#This Row],[Arrivé le]],1)*24)</f>
        <v>8</v>
      </c>
      <c r="H80">
        <f>SUMPRODUCT((Tableau1[Arrivé le]&lt;=Tableau1[[#This Row],[Arrivé le]])*(Tableau1[Sortie le]&gt;=Tableau1[[#This Row],[Arrivé le]]))</f>
        <v>4</v>
      </c>
    </row>
    <row r="81" spans="1:8" x14ac:dyDescent="0.35">
      <c r="A81" s="1">
        <v>41002.379861111112</v>
      </c>
      <c r="B81">
        <v>4</v>
      </c>
      <c r="C81" t="s">
        <v>5</v>
      </c>
      <c r="D81" s="1">
        <v>41002.431944444441</v>
      </c>
      <c r="E81" s="2">
        <v>5.2083333328482695E-2</v>
      </c>
      <c r="F81">
        <f>WEEKDAY(Tableau1[[#This Row],[Arrivé le]],2)</f>
        <v>2</v>
      </c>
      <c r="G81">
        <f>INT(MOD(Tableau1[[#This Row],[Arrivé le]],1)*24)</f>
        <v>9</v>
      </c>
      <c r="H81">
        <f>SUMPRODUCT((Tableau1[Arrivé le]&lt;=Tableau1[[#This Row],[Arrivé le]])*(Tableau1[Sortie le]&gt;=Tableau1[[#This Row],[Arrivé le]]))</f>
        <v>5</v>
      </c>
    </row>
    <row r="82" spans="1:8" x14ac:dyDescent="0.35">
      <c r="A82" s="1">
        <v>41002.387499999997</v>
      </c>
      <c r="B82">
        <v>4</v>
      </c>
      <c r="C82" t="s">
        <v>5</v>
      </c>
      <c r="D82" s="1">
        <v>41002.54583333333</v>
      </c>
      <c r="E82" s="2">
        <v>0.15833333333284827</v>
      </c>
      <c r="F82">
        <f>WEEKDAY(Tableau1[[#This Row],[Arrivé le]],2)</f>
        <v>2</v>
      </c>
      <c r="G82">
        <f>INT(MOD(Tableau1[[#This Row],[Arrivé le]],1)*24)</f>
        <v>9</v>
      </c>
      <c r="H82">
        <f>SUMPRODUCT((Tableau1[Arrivé le]&lt;=Tableau1[[#This Row],[Arrivé le]])*(Tableau1[Sortie le]&gt;=Tableau1[[#This Row],[Arrivé le]]))</f>
        <v>6</v>
      </c>
    </row>
    <row r="83" spans="1:8" x14ac:dyDescent="0.35">
      <c r="A83" s="1">
        <v>41002.40347222222</v>
      </c>
      <c r="B83">
        <v>4</v>
      </c>
      <c r="C83" t="s">
        <v>5</v>
      </c>
      <c r="D83" s="1">
        <v>41002.65347222222</v>
      </c>
      <c r="E83" s="2">
        <v>0.25</v>
      </c>
      <c r="F83">
        <f>WEEKDAY(Tableau1[[#This Row],[Arrivé le]],2)</f>
        <v>2</v>
      </c>
      <c r="G83">
        <f>INT(MOD(Tableau1[[#This Row],[Arrivé le]],1)*24)</f>
        <v>9</v>
      </c>
      <c r="H83">
        <f>SUMPRODUCT((Tableau1[Arrivé le]&lt;=Tableau1[[#This Row],[Arrivé le]])*(Tableau1[Sortie le]&gt;=Tableau1[[#This Row],[Arrivé le]]))</f>
        <v>8</v>
      </c>
    </row>
    <row r="84" spans="1:8" x14ac:dyDescent="0.35">
      <c r="A84" s="1">
        <v>41002.40347222222</v>
      </c>
      <c r="B84">
        <v>4</v>
      </c>
      <c r="C84" t="s">
        <v>5</v>
      </c>
      <c r="D84" s="1">
        <v>41002.65347222222</v>
      </c>
      <c r="E84" s="2">
        <v>0.25</v>
      </c>
      <c r="F84">
        <f>WEEKDAY(Tableau1[[#This Row],[Arrivé le]],2)</f>
        <v>2</v>
      </c>
      <c r="G84">
        <f>INT(MOD(Tableau1[[#This Row],[Arrivé le]],1)*24)</f>
        <v>9</v>
      </c>
      <c r="H84">
        <f>SUMPRODUCT((Tableau1[Arrivé le]&lt;=Tableau1[[#This Row],[Arrivé le]])*(Tableau1[Sortie le]&gt;=Tableau1[[#This Row],[Arrivé le]]))</f>
        <v>8</v>
      </c>
    </row>
    <row r="85" spans="1:8" x14ac:dyDescent="0.35">
      <c r="A85" s="1">
        <v>41002.415277777778</v>
      </c>
      <c r="B85">
        <v>4</v>
      </c>
      <c r="C85" t="s">
        <v>5</v>
      </c>
      <c r="D85" s="1">
        <v>41002.500694444447</v>
      </c>
      <c r="E85" s="2">
        <v>8.5416666668606922E-2</v>
      </c>
      <c r="F85">
        <f>WEEKDAY(Tableau1[[#This Row],[Arrivé le]],2)</f>
        <v>2</v>
      </c>
      <c r="G85">
        <f>INT(MOD(Tableau1[[#This Row],[Arrivé le]],1)*24)</f>
        <v>9</v>
      </c>
      <c r="H85">
        <f>SUMPRODUCT((Tableau1[Arrivé le]&lt;=Tableau1[[#This Row],[Arrivé le]])*(Tableau1[Sortie le]&gt;=Tableau1[[#This Row],[Arrivé le]]))</f>
        <v>9</v>
      </c>
    </row>
    <row r="86" spans="1:8" x14ac:dyDescent="0.35">
      <c r="A86" s="1">
        <v>41002.42083333333</v>
      </c>
      <c r="B86">
        <v>4</v>
      </c>
      <c r="C86" t="s">
        <v>5</v>
      </c>
      <c r="D86" s="1">
        <v>41002.470833333333</v>
      </c>
      <c r="E86" s="2">
        <v>5.0000000002910383E-2</v>
      </c>
      <c r="F86">
        <f>WEEKDAY(Tableau1[[#This Row],[Arrivé le]],2)</f>
        <v>2</v>
      </c>
      <c r="G86">
        <f>INT(MOD(Tableau1[[#This Row],[Arrivé le]],1)*24)</f>
        <v>10</v>
      </c>
      <c r="H86">
        <f>SUMPRODUCT((Tableau1[Arrivé le]&lt;=Tableau1[[#This Row],[Arrivé le]])*(Tableau1[Sortie le]&gt;=Tableau1[[#This Row],[Arrivé le]]))</f>
        <v>10</v>
      </c>
    </row>
    <row r="87" spans="1:8" x14ac:dyDescent="0.35">
      <c r="A87" s="1">
        <v>41002.429861111108</v>
      </c>
      <c r="B87">
        <v>4</v>
      </c>
      <c r="C87" t="s">
        <v>5</v>
      </c>
      <c r="D87" s="1">
        <v>41002.593055555553</v>
      </c>
      <c r="E87" s="2">
        <v>0.16319444444525288</v>
      </c>
      <c r="F87">
        <f>WEEKDAY(Tableau1[[#This Row],[Arrivé le]],2)</f>
        <v>2</v>
      </c>
      <c r="G87">
        <f>INT(MOD(Tableau1[[#This Row],[Arrivé le]],1)*24)</f>
        <v>10</v>
      </c>
      <c r="H87">
        <f>SUMPRODUCT((Tableau1[Arrivé le]&lt;=Tableau1[[#This Row],[Arrivé le]])*(Tableau1[Sortie le]&gt;=Tableau1[[#This Row],[Arrivé le]]))</f>
        <v>10</v>
      </c>
    </row>
    <row r="88" spans="1:8" x14ac:dyDescent="0.35">
      <c r="A88" s="1">
        <v>41002.438194444447</v>
      </c>
      <c r="B88">
        <v>4</v>
      </c>
      <c r="C88" t="s">
        <v>5</v>
      </c>
      <c r="D88" s="1">
        <v>41002.729166666664</v>
      </c>
      <c r="E88" s="2">
        <v>0.29097222221753327</v>
      </c>
      <c r="F88">
        <f>WEEKDAY(Tableau1[[#This Row],[Arrivé le]],2)</f>
        <v>2</v>
      </c>
      <c r="G88">
        <f>INT(MOD(Tableau1[[#This Row],[Arrivé le]],1)*24)</f>
        <v>10</v>
      </c>
      <c r="H88">
        <f>SUMPRODUCT((Tableau1[Arrivé le]&lt;=Tableau1[[#This Row],[Arrivé le]])*(Tableau1[Sortie le]&gt;=Tableau1[[#This Row],[Arrivé le]]))</f>
        <v>10</v>
      </c>
    </row>
    <row r="89" spans="1:8" x14ac:dyDescent="0.35">
      <c r="A89" s="1">
        <v>41002.446527777778</v>
      </c>
      <c r="B89">
        <v>4</v>
      </c>
      <c r="C89" t="s">
        <v>5</v>
      </c>
      <c r="D89" s="1">
        <v>41002.611111111109</v>
      </c>
      <c r="E89" s="2">
        <v>0.16458333333139308</v>
      </c>
      <c r="F89">
        <f>WEEKDAY(Tableau1[[#This Row],[Arrivé le]],2)</f>
        <v>2</v>
      </c>
      <c r="G89">
        <f>INT(MOD(Tableau1[[#This Row],[Arrivé le]],1)*24)</f>
        <v>10</v>
      </c>
      <c r="H89">
        <f>SUMPRODUCT((Tableau1[Arrivé le]&lt;=Tableau1[[#This Row],[Arrivé le]])*(Tableau1[Sortie le]&gt;=Tableau1[[#This Row],[Arrivé le]]))</f>
        <v>11</v>
      </c>
    </row>
    <row r="90" spans="1:8" x14ac:dyDescent="0.35">
      <c r="A90" s="1">
        <v>41002.470833333333</v>
      </c>
      <c r="B90">
        <v>4</v>
      </c>
      <c r="C90" t="s">
        <v>5</v>
      </c>
      <c r="D90" s="1">
        <v>41002.603472222225</v>
      </c>
      <c r="E90" s="2">
        <v>0.13263888889196096</v>
      </c>
      <c r="F90">
        <f>WEEKDAY(Tableau1[[#This Row],[Arrivé le]],2)</f>
        <v>2</v>
      </c>
      <c r="G90">
        <f>INT(MOD(Tableau1[[#This Row],[Arrivé le]],1)*24)</f>
        <v>11</v>
      </c>
      <c r="H90">
        <f>SUMPRODUCT((Tableau1[Arrivé le]&lt;=Tableau1[[#This Row],[Arrivé le]])*(Tableau1[Sortie le]&gt;=Tableau1[[#This Row],[Arrivé le]]))</f>
        <v>12</v>
      </c>
    </row>
    <row r="91" spans="1:8" x14ac:dyDescent="0.35">
      <c r="A91" s="1">
        <v>41002.486111111109</v>
      </c>
      <c r="B91">
        <v>4</v>
      </c>
      <c r="C91" t="s">
        <v>5</v>
      </c>
      <c r="D91" s="1">
        <v>41002.688888888886</v>
      </c>
      <c r="E91" s="2">
        <v>0.20277777777664596</v>
      </c>
      <c r="F91">
        <f>WEEKDAY(Tableau1[[#This Row],[Arrivé le]],2)</f>
        <v>2</v>
      </c>
      <c r="G91">
        <f>INT(MOD(Tableau1[[#This Row],[Arrivé le]],1)*24)</f>
        <v>11</v>
      </c>
      <c r="H91">
        <f>SUMPRODUCT((Tableau1[Arrivé le]&lt;=Tableau1[[#This Row],[Arrivé le]])*(Tableau1[Sortie le]&gt;=Tableau1[[#This Row],[Arrivé le]]))</f>
        <v>12</v>
      </c>
    </row>
    <row r="92" spans="1:8" x14ac:dyDescent="0.35">
      <c r="A92" s="1">
        <v>41002.497916666667</v>
      </c>
      <c r="B92">
        <v>4</v>
      </c>
      <c r="C92" t="s">
        <v>5</v>
      </c>
      <c r="D92" s="1">
        <v>41002.542361111111</v>
      </c>
      <c r="E92" s="2">
        <v>4.4444444443797693E-2</v>
      </c>
      <c r="F92">
        <f>WEEKDAY(Tableau1[[#This Row],[Arrivé le]],2)</f>
        <v>2</v>
      </c>
      <c r="G92">
        <f>INT(MOD(Tableau1[[#This Row],[Arrivé le]],1)*24)</f>
        <v>11</v>
      </c>
      <c r="H92">
        <f>SUMPRODUCT((Tableau1[Arrivé le]&lt;=Tableau1[[#This Row],[Arrivé le]])*(Tableau1[Sortie le]&gt;=Tableau1[[#This Row],[Arrivé le]]))</f>
        <v>13</v>
      </c>
    </row>
    <row r="93" spans="1:8" x14ac:dyDescent="0.35">
      <c r="A93" s="1">
        <v>41002.50277777778</v>
      </c>
      <c r="B93">
        <v>4</v>
      </c>
      <c r="C93" t="s">
        <v>5</v>
      </c>
      <c r="D93" s="1">
        <v>41002.600694444445</v>
      </c>
      <c r="E93" s="2">
        <v>9.7916666665696539E-2</v>
      </c>
      <c r="F93">
        <f>WEEKDAY(Tableau1[[#This Row],[Arrivé le]],2)</f>
        <v>2</v>
      </c>
      <c r="G93">
        <f>INT(MOD(Tableau1[[#This Row],[Arrivé le]],1)*24)</f>
        <v>12</v>
      </c>
      <c r="H93">
        <f>SUMPRODUCT((Tableau1[Arrivé le]&lt;=Tableau1[[#This Row],[Arrivé le]])*(Tableau1[Sortie le]&gt;=Tableau1[[#This Row],[Arrivé le]]))</f>
        <v>13</v>
      </c>
    </row>
    <row r="94" spans="1:8" x14ac:dyDescent="0.35">
      <c r="A94" s="1">
        <v>41002.522222222222</v>
      </c>
      <c r="B94">
        <v>4</v>
      </c>
      <c r="C94" t="s">
        <v>5</v>
      </c>
      <c r="D94" s="1">
        <v>41002.614583333336</v>
      </c>
      <c r="E94" s="2">
        <v>9.2361111113859806E-2</v>
      </c>
      <c r="F94">
        <f>WEEKDAY(Tableau1[[#This Row],[Arrivé le]],2)</f>
        <v>2</v>
      </c>
      <c r="G94">
        <f>INT(MOD(Tableau1[[#This Row],[Arrivé le]],1)*24)</f>
        <v>12</v>
      </c>
      <c r="H94">
        <f>SUMPRODUCT((Tableau1[Arrivé le]&lt;=Tableau1[[#This Row],[Arrivé le]])*(Tableau1[Sortie le]&gt;=Tableau1[[#This Row],[Arrivé le]]))</f>
        <v>14</v>
      </c>
    </row>
    <row r="95" spans="1:8" x14ac:dyDescent="0.35">
      <c r="A95" s="1">
        <v>41002.532638888886</v>
      </c>
      <c r="B95">
        <v>4</v>
      </c>
      <c r="C95" t="s">
        <v>5</v>
      </c>
      <c r="D95" s="1">
        <v>41002.618750000001</v>
      </c>
      <c r="E95" s="2">
        <v>8.6111111115314998E-2</v>
      </c>
      <c r="F95">
        <f>WEEKDAY(Tableau1[[#This Row],[Arrivé le]],2)</f>
        <v>2</v>
      </c>
      <c r="G95">
        <f>INT(MOD(Tableau1[[#This Row],[Arrivé le]],1)*24)</f>
        <v>12</v>
      </c>
      <c r="H95">
        <f>SUMPRODUCT((Tableau1[Arrivé le]&lt;=Tableau1[[#This Row],[Arrivé le]])*(Tableau1[Sortie le]&gt;=Tableau1[[#This Row],[Arrivé le]]))</f>
        <v>14</v>
      </c>
    </row>
    <row r="96" spans="1:8" x14ac:dyDescent="0.35">
      <c r="A96" s="1">
        <v>41002.540972222225</v>
      </c>
      <c r="B96">
        <v>4</v>
      </c>
      <c r="C96" t="s">
        <v>5</v>
      </c>
      <c r="D96" s="1">
        <v>41002.675000000003</v>
      </c>
      <c r="E96" s="2">
        <v>0.13402777777810115</v>
      </c>
      <c r="F96">
        <f>WEEKDAY(Tableau1[[#This Row],[Arrivé le]],2)</f>
        <v>2</v>
      </c>
      <c r="G96">
        <f>INT(MOD(Tableau1[[#This Row],[Arrivé le]],1)*24)</f>
        <v>12</v>
      </c>
      <c r="H96">
        <f>SUMPRODUCT((Tableau1[Arrivé le]&lt;=Tableau1[[#This Row],[Arrivé le]])*(Tableau1[Sortie le]&gt;=Tableau1[[#This Row],[Arrivé le]]))</f>
        <v>15</v>
      </c>
    </row>
    <row r="97" spans="1:8" x14ac:dyDescent="0.35">
      <c r="A97" s="1">
        <v>41002.557638888888</v>
      </c>
      <c r="B97">
        <v>4</v>
      </c>
      <c r="C97" t="s">
        <v>5</v>
      </c>
      <c r="D97" s="1">
        <v>41002.699305555558</v>
      </c>
      <c r="E97" s="2">
        <v>0.14166666667006211</v>
      </c>
      <c r="F97">
        <f>WEEKDAY(Tableau1[[#This Row],[Arrivé le]],2)</f>
        <v>2</v>
      </c>
      <c r="G97">
        <f>INT(MOD(Tableau1[[#This Row],[Arrivé le]],1)*24)</f>
        <v>13</v>
      </c>
      <c r="H97">
        <f>SUMPRODUCT((Tableau1[Arrivé le]&lt;=Tableau1[[#This Row],[Arrivé le]])*(Tableau1[Sortie le]&gt;=Tableau1[[#This Row],[Arrivé le]]))</f>
        <v>14</v>
      </c>
    </row>
    <row r="98" spans="1:8" x14ac:dyDescent="0.35">
      <c r="A98" s="1">
        <v>41002.563888888886</v>
      </c>
      <c r="B98">
        <v>4</v>
      </c>
      <c r="C98" t="s">
        <v>5</v>
      </c>
      <c r="D98" s="1">
        <v>41002.627083333333</v>
      </c>
      <c r="E98" s="2">
        <v>6.3194444446708076E-2</v>
      </c>
      <c r="F98">
        <f>WEEKDAY(Tableau1[[#This Row],[Arrivé le]],2)</f>
        <v>2</v>
      </c>
      <c r="G98">
        <f>INT(MOD(Tableau1[[#This Row],[Arrivé le]],1)*24)</f>
        <v>13</v>
      </c>
      <c r="H98">
        <f>SUMPRODUCT((Tableau1[Arrivé le]&lt;=Tableau1[[#This Row],[Arrivé le]])*(Tableau1[Sortie le]&gt;=Tableau1[[#This Row],[Arrivé le]]))</f>
        <v>15</v>
      </c>
    </row>
    <row r="99" spans="1:8" x14ac:dyDescent="0.35">
      <c r="A99" s="1">
        <v>41002.570833333331</v>
      </c>
      <c r="B99">
        <v>4</v>
      </c>
      <c r="C99" t="s">
        <v>5</v>
      </c>
      <c r="D99" s="1">
        <v>41002.768750000003</v>
      </c>
      <c r="E99" s="2">
        <v>0.19791666667151731</v>
      </c>
      <c r="F99">
        <f>WEEKDAY(Tableau1[[#This Row],[Arrivé le]],2)</f>
        <v>2</v>
      </c>
      <c r="G99">
        <f>INT(MOD(Tableau1[[#This Row],[Arrivé le]],1)*24)</f>
        <v>13</v>
      </c>
      <c r="H99">
        <f>SUMPRODUCT((Tableau1[Arrivé le]&lt;=Tableau1[[#This Row],[Arrivé le]])*(Tableau1[Sortie le]&gt;=Tableau1[[#This Row],[Arrivé le]]))</f>
        <v>17</v>
      </c>
    </row>
    <row r="100" spans="1:8" x14ac:dyDescent="0.35">
      <c r="A100" s="1">
        <v>41002.570833333331</v>
      </c>
      <c r="B100">
        <v>4</v>
      </c>
      <c r="C100" t="s">
        <v>5</v>
      </c>
      <c r="D100" s="1">
        <v>41002.63958333333</v>
      </c>
      <c r="E100" s="2">
        <v>6.8749999998544808E-2</v>
      </c>
      <c r="F100">
        <f>WEEKDAY(Tableau1[[#This Row],[Arrivé le]],2)</f>
        <v>2</v>
      </c>
      <c r="G100">
        <f>INT(MOD(Tableau1[[#This Row],[Arrivé le]],1)*24)</f>
        <v>13</v>
      </c>
      <c r="H100">
        <f>SUMPRODUCT((Tableau1[Arrivé le]&lt;=Tableau1[[#This Row],[Arrivé le]])*(Tableau1[Sortie le]&gt;=Tableau1[[#This Row],[Arrivé le]]))</f>
        <v>17</v>
      </c>
    </row>
    <row r="101" spans="1:8" x14ac:dyDescent="0.35">
      <c r="A101" s="1">
        <v>41002.575694444444</v>
      </c>
      <c r="B101">
        <v>4</v>
      </c>
      <c r="C101" t="s">
        <v>5</v>
      </c>
      <c r="D101" s="1">
        <v>41002.708333333336</v>
      </c>
      <c r="E101" s="2">
        <v>0.13263888889196096</v>
      </c>
      <c r="F101">
        <f>WEEKDAY(Tableau1[[#This Row],[Arrivé le]],2)</f>
        <v>2</v>
      </c>
      <c r="G101">
        <f>INT(MOD(Tableau1[[#This Row],[Arrivé le]],1)*24)</f>
        <v>13</v>
      </c>
      <c r="H101">
        <f>SUMPRODUCT((Tableau1[Arrivé le]&lt;=Tableau1[[#This Row],[Arrivé le]])*(Tableau1[Sortie le]&gt;=Tableau1[[#This Row],[Arrivé le]]))</f>
        <v>18</v>
      </c>
    </row>
    <row r="102" spans="1:8" x14ac:dyDescent="0.35">
      <c r="A102" s="1">
        <v>41002.584027777775</v>
      </c>
      <c r="B102">
        <v>4</v>
      </c>
      <c r="C102" t="s">
        <v>5</v>
      </c>
      <c r="D102" s="1">
        <v>41002.724999999999</v>
      </c>
      <c r="E102" s="2">
        <v>0.14097222222335404</v>
      </c>
      <c r="F102">
        <f>WEEKDAY(Tableau1[[#This Row],[Arrivé le]],2)</f>
        <v>2</v>
      </c>
      <c r="G102">
        <f>INT(MOD(Tableau1[[#This Row],[Arrivé le]],1)*24)</f>
        <v>14</v>
      </c>
      <c r="H102">
        <f>SUMPRODUCT((Tableau1[Arrivé le]&lt;=Tableau1[[#This Row],[Arrivé le]])*(Tableau1[Sortie le]&gt;=Tableau1[[#This Row],[Arrivé le]]))</f>
        <v>19</v>
      </c>
    </row>
    <row r="103" spans="1:8" x14ac:dyDescent="0.35">
      <c r="A103" s="1">
        <v>41002.586111111108</v>
      </c>
      <c r="B103">
        <v>4</v>
      </c>
      <c r="C103" t="s">
        <v>5</v>
      </c>
      <c r="D103" s="1">
        <v>41002.713194444441</v>
      </c>
      <c r="E103" s="2">
        <v>0.12708333333284827</v>
      </c>
      <c r="F103">
        <f>WEEKDAY(Tableau1[[#This Row],[Arrivé le]],2)</f>
        <v>2</v>
      </c>
      <c r="G103">
        <f>INT(MOD(Tableau1[[#This Row],[Arrivé le]],1)*24)</f>
        <v>14</v>
      </c>
      <c r="H103">
        <f>SUMPRODUCT((Tableau1[Arrivé le]&lt;=Tableau1[[#This Row],[Arrivé le]])*(Tableau1[Sortie le]&gt;=Tableau1[[#This Row],[Arrivé le]]))</f>
        <v>20</v>
      </c>
    </row>
    <row r="104" spans="1:8" x14ac:dyDescent="0.35">
      <c r="A104" s="1">
        <v>41002.591666666667</v>
      </c>
      <c r="B104">
        <v>4</v>
      </c>
      <c r="C104" t="s">
        <v>5</v>
      </c>
      <c r="D104" s="1">
        <v>41002.673611111109</v>
      </c>
      <c r="E104" s="2">
        <v>8.1944444442342501E-2</v>
      </c>
      <c r="F104">
        <f>WEEKDAY(Tableau1[[#This Row],[Arrivé le]],2)</f>
        <v>2</v>
      </c>
      <c r="G104">
        <f>INT(MOD(Tableau1[[#This Row],[Arrivé le]],1)*24)</f>
        <v>14</v>
      </c>
      <c r="H104">
        <f>SUMPRODUCT((Tableau1[Arrivé le]&lt;=Tableau1[[#This Row],[Arrivé le]])*(Tableau1[Sortie le]&gt;=Tableau1[[#This Row],[Arrivé le]]))</f>
        <v>21</v>
      </c>
    </row>
    <row r="105" spans="1:8" x14ac:dyDescent="0.35">
      <c r="A105" s="1">
        <v>41002.597222222219</v>
      </c>
      <c r="B105">
        <v>4</v>
      </c>
      <c r="C105" t="s">
        <v>5</v>
      </c>
      <c r="D105" s="1">
        <v>41002.643750000003</v>
      </c>
      <c r="E105" s="2">
        <v>4.652777778392192E-2</v>
      </c>
      <c r="F105">
        <f>WEEKDAY(Tableau1[[#This Row],[Arrivé le]],2)</f>
        <v>2</v>
      </c>
      <c r="G105">
        <f>INT(MOD(Tableau1[[#This Row],[Arrivé le]],1)*24)</f>
        <v>14</v>
      </c>
      <c r="H105">
        <f>SUMPRODUCT((Tableau1[Arrivé le]&lt;=Tableau1[[#This Row],[Arrivé le]])*(Tableau1[Sortie le]&gt;=Tableau1[[#This Row],[Arrivé le]]))</f>
        <v>21</v>
      </c>
    </row>
    <row r="106" spans="1:8" x14ac:dyDescent="0.35">
      <c r="A106" s="1">
        <v>41002.603472222225</v>
      </c>
      <c r="B106">
        <v>4</v>
      </c>
      <c r="C106" t="s">
        <v>5</v>
      </c>
      <c r="D106" s="1">
        <v>41002.696527777778</v>
      </c>
      <c r="E106" s="2">
        <v>9.3055555553291924E-2</v>
      </c>
      <c r="F106">
        <f>WEEKDAY(Tableau1[[#This Row],[Arrivé le]],2)</f>
        <v>2</v>
      </c>
      <c r="G106">
        <f>INT(MOD(Tableau1[[#This Row],[Arrivé le]],1)*24)</f>
        <v>14</v>
      </c>
      <c r="H106">
        <f>SUMPRODUCT((Tableau1[Arrivé le]&lt;=Tableau1[[#This Row],[Arrivé le]])*(Tableau1[Sortie le]&gt;=Tableau1[[#This Row],[Arrivé le]]))</f>
        <v>19</v>
      </c>
    </row>
    <row r="107" spans="1:8" x14ac:dyDescent="0.35">
      <c r="A107" s="1">
        <v>41002.606944444444</v>
      </c>
      <c r="B107">
        <v>4</v>
      </c>
      <c r="C107" t="s">
        <v>5</v>
      </c>
      <c r="D107" s="1">
        <v>41002.743750000001</v>
      </c>
      <c r="E107" s="2">
        <v>0.1368055555576575</v>
      </c>
      <c r="F107">
        <f>WEEKDAY(Tableau1[[#This Row],[Arrivé le]],2)</f>
        <v>2</v>
      </c>
      <c r="G107">
        <f>INT(MOD(Tableau1[[#This Row],[Arrivé le]],1)*24)</f>
        <v>14</v>
      </c>
      <c r="H107">
        <f>SUMPRODUCT((Tableau1[Arrivé le]&lt;=Tableau1[[#This Row],[Arrivé le]])*(Tableau1[Sortie le]&gt;=Tableau1[[#This Row],[Arrivé le]]))</f>
        <v>19</v>
      </c>
    </row>
    <row r="108" spans="1:8" x14ac:dyDescent="0.35">
      <c r="A108" s="1">
        <v>41002.612500000003</v>
      </c>
      <c r="B108">
        <v>4</v>
      </c>
      <c r="C108" t="s">
        <v>5</v>
      </c>
      <c r="D108" s="1">
        <v>41002.681944444441</v>
      </c>
      <c r="E108" s="2">
        <v>6.9444444437976927E-2</v>
      </c>
      <c r="F108">
        <f>WEEKDAY(Tableau1[[#This Row],[Arrivé le]],2)</f>
        <v>2</v>
      </c>
      <c r="G108">
        <f>INT(MOD(Tableau1[[#This Row],[Arrivé le]],1)*24)</f>
        <v>14</v>
      </c>
      <c r="H108">
        <f>SUMPRODUCT((Tableau1[Arrivé le]&lt;=Tableau1[[#This Row],[Arrivé le]])*(Tableau1[Sortie le]&gt;=Tableau1[[#This Row],[Arrivé le]]))</f>
        <v>19</v>
      </c>
    </row>
    <row r="109" spans="1:8" x14ac:dyDescent="0.35">
      <c r="A109" s="1">
        <v>41002.616666666669</v>
      </c>
      <c r="B109">
        <v>4</v>
      </c>
      <c r="C109" t="s">
        <v>5</v>
      </c>
      <c r="D109" s="1">
        <v>41002.693055555559</v>
      </c>
      <c r="E109" s="2">
        <v>7.6388888890505768E-2</v>
      </c>
      <c r="F109">
        <f>WEEKDAY(Tableau1[[#This Row],[Arrivé le]],2)</f>
        <v>2</v>
      </c>
      <c r="G109">
        <f>INT(MOD(Tableau1[[#This Row],[Arrivé le]],1)*24)</f>
        <v>14</v>
      </c>
      <c r="H109">
        <f>SUMPRODUCT((Tableau1[Arrivé le]&lt;=Tableau1[[#This Row],[Arrivé le]])*(Tableau1[Sortie le]&gt;=Tableau1[[#This Row],[Arrivé le]]))</f>
        <v>19</v>
      </c>
    </row>
    <row r="110" spans="1:8" x14ac:dyDescent="0.35">
      <c r="A110" s="1">
        <v>41002.623611111114</v>
      </c>
      <c r="B110">
        <v>4</v>
      </c>
      <c r="C110" t="s">
        <v>5</v>
      </c>
      <c r="D110" s="1">
        <v>41002.754861111112</v>
      </c>
      <c r="E110" s="2">
        <v>0.13124999999854481</v>
      </c>
      <c r="F110">
        <f>WEEKDAY(Tableau1[[#This Row],[Arrivé le]],2)</f>
        <v>2</v>
      </c>
      <c r="G110">
        <f>INT(MOD(Tableau1[[#This Row],[Arrivé le]],1)*24)</f>
        <v>14</v>
      </c>
      <c r="H110">
        <f>SUMPRODUCT((Tableau1[Arrivé le]&lt;=Tableau1[[#This Row],[Arrivé le]])*(Tableau1[Sortie le]&gt;=Tableau1[[#This Row],[Arrivé le]]))</f>
        <v>19</v>
      </c>
    </row>
    <row r="111" spans="1:8" x14ac:dyDescent="0.35">
      <c r="A111" s="1">
        <v>41002.629861111112</v>
      </c>
      <c r="B111">
        <v>4</v>
      </c>
      <c r="C111" t="s">
        <v>5</v>
      </c>
      <c r="D111" s="1">
        <v>41002.740972222222</v>
      </c>
      <c r="E111" s="2">
        <v>0.11111111110949423</v>
      </c>
      <c r="F111">
        <f>WEEKDAY(Tableau1[[#This Row],[Arrivé le]],2)</f>
        <v>2</v>
      </c>
      <c r="G111">
        <f>INT(MOD(Tableau1[[#This Row],[Arrivé le]],1)*24)</f>
        <v>15</v>
      </c>
      <c r="H111">
        <f>SUMPRODUCT((Tableau1[Arrivé le]&lt;=Tableau1[[#This Row],[Arrivé le]])*(Tableau1[Sortie le]&gt;=Tableau1[[#This Row],[Arrivé le]]))</f>
        <v>19</v>
      </c>
    </row>
    <row r="112" spans="1:8" x14ac:dyDescent="0.35">
      <c r="A112" s="1">
        <v>41002.636805555558</v>
      </c>
      <c r="B112">
        <v>4</v>
      </c>
      <c r="C112" t="s">
        <v>5</v>
      </c>
      <c r="D112" s="1">
        <v>41002.783333333333</v>
      </c>
      <c r="E112" s="2">
        <v>0.14652777777519077</v>
      </c>
      <c r="F112">
        <f>WEEKDAY(Tableau1[[#This Row],[Arrivé le]],2)</f>
        <v>2</v>
      </c>
      <c r="G112">
        <f>INT(MOD(Tableau1[[#This Row],[Arrivé le]],1)*24)</f>
        <v>15</v>
      </c>
      <c r="H112">
        <f>SUMPRODUCT((Tableau1[Arrivé le]&lt;=Tableau1[[#This Row],[Arrivé le]])*(Tableau1[Sortie le]&gt;=Tableau1[[#This Row],[Arrivé le]]))</f>
        <v>20</v>
      </c>
    </row>
    <row r="113" spans="1:8" x14ac:dyDescent="0.35">
      <c r="A113" s="1">
        <v>41002.645138888889</v>
      </c>
      <c r="B113">
        <v>4</v>
      </c>
      <c r="C113" t="s">
        <v>5</v>
      </c>
      <c r="D113" s="1">
        <v>41002.70416666667</v>
      </c>
      <c r="E113" s="2">
        <v>5.9027777781011537E-2</v>
      </c>
      <c r="F113">
        <f>WEEKDAY(Tableau1[[#This Row],[Arrivé le]],2)</f>
        <v>2</v>
      </c>
      <c r="G113">
        <f>INT(MOD(Tableau1[[#This Row],[Arrivé le]],1)*24)</f>
        <v>15</v>
      </c>
      <c r="H113">
        <f>SUMPRODUCT((Tableau1[Arrivé le]&lt;=Tableau1[[#This Row],[Arrivé le]])*(Tableau1[Sortie le]&gt;=Tableau1[[#This Row],[Arrivé le]]))</f>
        <v>19</v>
      </c>
    </row>
    <row r="114" spans="1:8" x14ac:dyDescent="0.35">
      <c r="A114" s="1">
        <v>41002.648611111108</v>
      </c>
      <c r="B114">
        <v>4</v>
      </c>
      <c r="C114" t="s">
        <v>5</v>
      </c>
      <c r="D114" s="1">
        <v>41002.698611111111</v>
      </c>
      <c r="E114" s="2">
        <v>5.0000000002910383E-2</v>
      </c>
      <c r="F114">
        <f>WEEKDAY(Tableau1[[#This Row],[Arrivé le]],2)</f>
        <v>2</v>
      </c>
      <c r="G114">
        <f>INT(MOD(Tableau1[[#This Row],[Arrivé le]],1)*24)</f>
        <v>15</v>
      </c>
      <c r="H114">
        <f>SUMPRODUCT((Tableau1[Arrivé le]&lt;=Tableau1[[#This Row],[Arrivé le]])*(Tableau1[Sortie le]&gt;=Tableau1[[#This Row],[Arrivé le]]))</f>
        <v>20</v>
      </c>
    </row>
    <row r="115" spans="1:8" x14ac:dyDescent="0.35">
      <c r="A115" s="1">
        <v>41002.65347222222</v>
      </c>
      <c r="B115">
        <v>4</v>
      </c>
      <c r="C115" t="s">
        <v>5</v>
      </c>
      <c r="D115" s="1">
        <v>41002.782638888886</v>
      </c>
      <c r="E115" s="2">
        <v>0.12916666666569654</v>
      </c>
      <c r="F115">
        <f>WEEKDAY(Tableau1[[#This Row],[Arrivé le]],2)</f>
        <v>2</v>
      </c>
      <c r="G115">
        <f>INT(MOD(Tableau1[[#This Row],[Arrivé le]],1)*24)</f>
        <v>15</v>
      </c>
      <c r="H115">
        <f>SUMPRODUCT((Tableau1[Arrivé le]&lt;=Tableau1[[#This Row],[Arrivé le]])*(Tableau1[Sortie le]&gt;=Tableau1[[#This Row],[Arrivé le]]))</f>
        <v>21</v>
      </c>
    </row>
    <row r="116" spans="1:8" x14ac:dyDescent="0.35">
      <c r="A116" s="1">
        <v>41002.668749999997</v>
      </c>
      <c r="B116">
        <v>4</v>
      </c>
      <c r="C116" t="s">
        <v>5</v>
      </c>
      <c r="D116" s="1">
        <v>41002.782638888886</v>
      </c>
      <c r="E116" s="2">
        <v>0.11388888888905058</v>
      </c>
      <c r="F116">
        <f>WEEKDAY(Tableau1[[#This Row],[Arrivé le]],2)</f>
        <v>2</v>
      </c>
      <c r="G116">
        <f>INT(MOD(Tableau1[[#This Row],[Arrivé le]],1)*24)</f>
        <v>16</v>
      </c>
      <c r="H116">
        <f>SUMPRODUCT((Tableau1[Arrivé le]&lt;=Tableau1[[#This Row],[Arrivé le]])*(Tableau1[Sortie le]&gt;=Tableau1[[#This Row],[Arrivé le]]))</f>
        <v>20</v>
      </c>
    </row>
    <row r="117" spans="1:8" x14ac:dyDescent="0.35">
      <c r="A117" s="1">
        <v>41002.682638888888</v>
      </c>
      <c r="B117">
        <v>4</v>
      </c>
      <c r="C117" t="s">
        <v>5</v>
      </c>
      <c r="D117" s="1">
        <v>41002.777083333334</v>
      </c>
      <c r="E117" s="2">
        <v>9.4444444446708076E-2</v>
      </c>
      <c r="F117">
        <f>WEEKDAY(Tableau1[[#This Row],[Arrivé le]],2)</f>
        <v>2</v>
      </c>
      <c r="G117">
        <f>INT(MOD(Tableau1[[#This Row],[Arrivé le]],1)*24)</f>
        <v>16</v>
      </c>
      <c r="H117">
        <f>SUMPRODUCT((Tableau1[Arrivé le]&lt;=Tableau1[[#This Row],[Arrivé le]])*(Tableau1[Sortie le]&gt;=Tableau1[[#This Row],[Arrivé le]]))</f>
        <v>18</v>
      </c>
    </row>
    <row r="118" spans="1:8" x14ac:dyDescent="0.35">
      <c r="A118" s="1">
        <v>41002.686111111114</v>
      </c>
      <c r="B118">
        <v>4</v>
      </c>
      <c r="C118" t="s">
        <v>5</v>
      </c>
      <c r="D118" s="1">
        <v>41002.767361111109</v>
      </c>
      <c r="E118" s="2">
        <v>8.1249999995634425E-2</v>
      </c>
      <c r="F118">
        <f>WEEKDAY(Tableau1[[#This Row],[Arrivé le]],2)</f>
        <v>2</v>
      </c>
      <c r="G118">
        <f>INT(MOD(Tableau1[[#This Row],[Arrivé le]],1)*24)</f>
        <v>16</v>
      </c>
      <c r="H118">
        <f>SUMPRODUCT((Tableau1[Arrivé le]&lt;=Tableau1[[#This Row],[Arrivé le]])*(Tableau1[Sortie le]&gt;=Tableau1[[#This Row],[Arrivé le]]))</f>
        <v>19</v>
      </c>
    </row>
    <row r="119" spans="1:8" x14ac:dyDescent="0.35">
      <c r="A119" s="1">
        <v>41002.698611111111</v>
      </c>
      <c r="B119">
        <v>4</v>
      </c>
      <c r="C119" t="s">
        <v>5</v>
      </c>
      <c r="D119" s="1">
        <v>41002.847916666666</v>
      </c>
      <c r="E119" s="2">
        <v>0.14930555555474712</v>
      </c>
      <c r="F119">
        <f>WEEKDAY(Tableau1[[#This Row],[Arrivé le]],2)</f>
        <v>2</v>
      </c>
      <c r="G119">
        <f>INT(MOD(Tableau1[[#This Row],[Arrivé le]],1)*24)</f>
        <v>16</v>
      </c>
      <c r="H119">
        <f>SUMPRODUCT((Tableau1[Arrivé le]&lt;=Tableau1[[#This Row],[Arrivé le]])*(Tableau1[Sortie le]&gt;=Tableau1[[#This Row],[Arrivé le]]))</f>
        <v>17</v>
      </c>
    </row>
    <row r="120" spans="1:8" x14ac:dyDescent="0.35">
      <c r="A120" s="1">
        <v>41002.70208333333</v>
      </c>
      <c r="B120">
        <v>4</v>
      </c>
      <c r="C120" t="s">
        <v>5</v>
      </c>
      <c r="D120" s="1">
        <v>41002.823611111111</v>
      </c>
      <c r="E120" s="2">
        <v>0.12152777778101154</v>
      </c>
      <c r="F120">
        <f>WEEKDAY(Tableau1[[#This Row],[Arrivé le]],2)</f>
        <v>2</v>
      </c>
      <c r="G120">
        <f>INT(MOD(Tableau1[[#This Row],[Arrivé le]],1)*24)</f>
        <v>16</v>
      </c>
      <c r="H120">
        <f>SUMPRODUCT((Tableau1[Arrivé le]&lt;=Tableau1[[#This Row],[Arrivé le]])*(Tableau1[Sortie le]&gt;=Tableau1[[#This Row],[Arrivé le]]))</f>
        <v>16</v>
      </c>
    </row>
    <row r="121" spans="1:8" x14ac:dyDescent="0.35">
      <c r="A121" s="1">
        <v>41002.70416666667</v>
      </c>
      <c r="B121">
        <v>4</v>
      </c>
      <c r="C121" t="s">
        <v>5</v>
      </c>
      <c r="D121" s="1">
        <v>41003.470138888886</v>
      </c>
      <c r="E121" s="2">
        <v>0.76597222221607808</v>
      </c>
      <c r="F121">
        <f>WEEKDAY(Tableau1[[#This Row],[Arrivé le]],2)</f>
        <v>2</v>
      </c>
      <c r="G121">
        <f>INT(MOD(Tableau1[[#This Row],[Arrivé le]],1)*24)</f>
        <v>16</v>
      </c>
      <c r="H121">
        <f>SUMPRODUCT((Tableau1[Arrivé le]&lt;=Tableau1[[#This Row],[Arrivé le]])*(Tableau1[Sortie le]&gt;=Tableau1[[#This Row],[Arrivé le]]))</f>
        <v>17</v>
      </c>
    </row>
    <row r="122" spans="1:8" x14ac:dyDescent="0.35">
      <c r="A122" s="1">
        <v>41002.718055555553</v>
      </c>
      <c r="B122">
        <v>4</v>
      </c>
      <c r="C122" t="s">
        <v>5</v>
      </c>
      <c r="D122" s="1">
        <v>41002.824305555558</v>
      </c>
      <c r="E122" s="2">
        <v>0.10625000000436557</v>
      </c>
      <c r="F122">
        <f>WEEKDAY(Tableau1[[#This Row],[Arrivé le]],2)</f>
        <v>2</v>
      </c>
      <c r="G122">
        <f>INT(MOD(Tableau1[[#This Row],[Arrivé le]],1)*24)</f>
        <v>17</v>
      </c>
      <c r="H122">
        <f>SUMPRODUCT((Tableau1[Arrivé le]&lt;=Tableau1[[#This Row],[Arrivé le]])*(Tableau1[Sortie le]&gt;=Tableau1[[#This Row],[Arrivé le]]))</f>
        <v>15</v>
      </c>
    </row>
    <row r="123" spans="1:8" x14ac:dyDescent="0.35">
      <c r="A123" s="1">
        <v>41002.730555555558</v>
      </c>
      <c r="B123">
        <v>4</v>
      </c>
      <c r="C123" t="s">
        <v>5</v>
      </c>
      <c r="D123" s="1">
        <v>41002.77847222222</v>
      </c>
      <c r="E123" s="2">
        <v>4.7916666662786156E-2</v>
      </c>
      <c r="F123">
        <f>WEEKDAY(Tableau1[[#This Row],[Arrivé le]],2)</f>
        <v>2</v>
      </c>
      <c r="G123">
        <f>INT(MOD(Tableau1[[#This Row],[Arrivé le]],1)*24)</f>
        <v>17</v>
      </c>
      <c r="H123">
        <f>SUMPRODUCT((Tableau1[Arrivé le]&lt;=Tableau1[[#This Row],[Arrivé le]])*(Tableau1[Sortie le]&gt;=Tableau1[[#This Row],[Arrivé le]]))</f>
        <v>14</v>
      </c>
    </row>
    <row r="124" spans="1:8" x14ac:dyDescent="0.35">
      <c r="A124" s="1">
        <v>41002.736111111109</v>
      </c>
      <c r="B124">
        <v>4</v>
      </c>
      <c r="C124" t="s">
        <v>5</v>
      </c>
      <c r="D124" s="1">
        <v>41002.834722222222</v>
      </c>
      <c r="E124" s="2">
        <v>9.8611111112404615E-2</v>
      </c>
      <c r="F124">
        <f>WEEKDAY(Tableau1[[#This Row],[Arrivé le]],2)</f>
        <v>2</v>
      </c>
      <c r="G124">
        <f>INT(MOD(Tableau1[[#This Row],[Arrivé le]],1)*24)</f>
        <v>17</v>
      </c>
      <c r="H124">
        <f>SUMPRODUCT((Tableau1[Arrivé le]&lt;=Tableau1[[#This Row],[Arrivé le]])*(Tableau1[Sortie le]&gt;=Tableau1[[#This Row],[Arrivé le]]))</f>
        <v>15</v>
      </c>
    </row>
    <row r="125" spans="1:8" x14ac:dyDescent="0.35">
      <c r="A125" s="1">
        <v>41002.738194444442</v>
      </c>
      <c r="B125">
        <v>4</v>
      </c>
      <c r="C125" t="s">
        <v>5</v>
      </c>
      <c r="D125" s="1">
        <v>41002.835416666669</v>
      </c>
      <c r="E125" s="2">
        <v>9.7222222226264421E-2</v>
      </c>
      <c r="F125">
        <f>WEEKDAY(Tableau1[[#This Row],[Arrivé le]],2)</f>
        <v>2</v>
      </c>
      <c r="G125">
        <f>INT(MOD(Tableau1[[#This Row],[Arrivé le]],1)*24)</f>
        <v>17</v>
      </c>
      <c r="H125">
        <f>SUMPRODUCT((Tableau1[Arrivé le]&lt;=Tableau1[[#This Row],[Arrivé le]])*(Tableau1[Sortie le]&gt;=Tableau1[[#This Row],[Arrivé le]]))</f>
        <v>16</v>
      </c>
    </row>
    <row r="126" spans="1:8" x14ac:dyDescent="0.35">
      <c r="A126" s="1">
        <v>41002.742361111108</v>
      </c>
      <c r="B126">
        <v>4</v>
      </c>
      <c r="C126" t="s">
        <v>5</v>
      </c>
      <c r="D126" s="1">
        <v>41002.836805555555</v>
      </c>
      <c r="E126" s="2">
        <v>9.4444444446708076E-2</v>
      </c>
      <c r="F126">
        <f>WEEKDAY(Tableau1[[#This Row],[Arrivé le]],2)</f>
        <v>2</v>
      </c>
      <c r="G126">
        <f>INT(MOD(Tableau1[[#This Row],[Arrivé le]],1)*24)</f>
        <v>17</v>
      </c>
      <c r="H126">
        <f>SUMPRODUCT((Tableau1[Arrivé le]&lt;=Tableau1[[#This Row],[Arrivé le]])*(Tableau1[Sortie le]&gt;=Tableau1[[#This Row],[Arrivé le]]))</f>
        <v>16</v>
      </c>
    </row>
    <row r="127" spans="1:8" x14ac:dyDescent="0.35">
      <c r="A127" s="1">
        <v>41002.74722222222</v>
      </c>
      <c r="B127">
        <v>4</v>
      </c>
      <c r="C127" t="s">
        <v>5</v>
      </c>
      <c r="D127" s="1">
        <v>41002.788888888892</v>
      </c>
      <c r="E127" s="2">
        <v>4.1666666671517305E-2</v>
      </c>
      <c r="F127">
        <f>WEEKDAY(Tableau1[[#This Row],[Arrivé le]],2)</f>
        <v>2</v>
      </c>
      <c r="G127">
        <f>INT(MOD(Tableau1[[#This Row],[Arrivé le]],1)*24)</f>
        <v>17</v>
      </c>
      <c r="H127">
        <f>SUMPRODUCT((Tableau1[Arrivé le]&lt;=Tableau1[[#This Row],[Arrivé le]])*(Tableau1[Sortie le]&gt;=Tableau1[[#This Row],[Arrivé le]]))</f>
        <v>16</v>
      </c>
    </row>
    <row r="128" spans="1:8" x14ac:dyDescent="0.35">
      <c r="A128" s="1">
        <v>41002.75</v>
      </c>
      <c r="B128">
        <v>4</v>
      </c>
      <c r="C128" t="s">
        <v>5</v>
      </c>
      <c r="D128" s="1">
        <v>41002.913194444445</v>
      </c>
      <c r="E128" s="2">
        <v>0.16319444444525288</v>
      </c>
      <c r="F128">
        <f>WEEKDAY(Tableau1[[#This Row],[Arrivé le]],2)</f>
        <v>2</v>
      </c>
      <c r="G128">
        <f>INT(MOD(Tableau1[[#This Row],[Arrivé le]],1)*24)</f>
        <v>18</v>
      </c>
      <c r="H128">
        <f>SUMPRODUCT((Tableau1[Arrivé le]&lt;=Tableau1[[#This Row],[Arrivé le]])*(Tableau1[Sortie le]&gt;=Tableau1[[#This Row],[Arrivé le]]))</f>
        <v>17</v>
      </c>
    </row>
    <row r="129" spans="1:8" x14ac:dyDescent="0.35">
      <c r="A129" s="1">
        <v>41002.75277777778</v>
      </c>
      <c r="B129">
        <v>4</v>
      </c>
      <c r="C129" t="s">
        <v>5</v>
      </c>
      <c r="D129" s="1">
        <v>41002.827777777777</v>
      </c>
      <c r="E129" s="2">
        <v>7.4999999997089617E-2</v>
      </c>
      <c r="F129">
        <f>WEEKDAY(Tableau1[[#This Row],[Arrivé le]],2)</f>
        <v>2</v>
      </c>
      <c r="G129">
        <f>INT(MOD(Tableau1[[#This Row],[Arrivé le]],1)*24)</f>
        <v>18</v>
      </c>
      <c r="H129">
        <f>SUMPRODUCT((Tableau1[Arrivé le]&lt;=Tableau1[[#This Row],[Arrivé le]])*(Tableau1[Sortie le]&gt;=Tableau1[[#This Row],[Arrivé le]]))</f>
        <v>18</v>
      </c>
    </row>
    <row r="130" spans="1:8" x14ac:dyDescent="0.35">
      <c r="A130" s="1">
        <v>41002.755555555559</v>
      </c>
      <c r="B130">
        <v>4</v>
      </c>
      <c r="C130" t="s">
        <v>5</v>
      </c>
      <c r="D130" s="1">
        <v>41003.006249999999</v>
      </c>
      <c r="E130" s="2">
        <v>0.25069444443943212</v>
      </c>
      <c r="F130">
        <f>WEEKDAY(Tableau1[[#This Row],[Arrivé le]],2)</f>
        <v>2</v>
      </c>
      <c r="G130">
        <f>INT(MOD(Tableau1[[#This Row],[Arrivé le]],1)*24)</f>
        <v>18</v>
      </c>
      <c r="H130">
        <f>SUMPRODUCT((Tableau1[Arrivé le]&lt;=Tableau1[[#This Row],[Arrivé le]])*(Tableau1[Sortie le]&gt;=Tableau1[[#This Row],[Arrivé le]]))</f>
        <v>18</v>
      </c>
    </row>
    <row r="131" spans="1:8" x14ac:dyDescent="0.35">
      <c r="A131" s="1">
        <v>41002.76458333333</v>
      </c>
      <c r="B131">
        <v>4</v>
      </c>
      <c r="C131" t="s">
        <v>5</v>
      </c>
      <c r="D131" s="1">
        <v>41002.802083333336</v>
      </c>
      <c r="E131" s="2">
        <v>3.7500000005820766E-2</v>
      </c>
      <c r="F131">
        <f>WEEKDAY(Tableau1[[#This Row],[Arrivé le]],2)</f>
        <v>2</v>
      </c>
      <c r="G131">
        <f>INT(MOD(Tableau1[[#This Row],[Arrivé le]],1)*24)</f>
        <v>18</v>
      </c>
      <c r="H131">
        <f>SUMPRODUCT((Tableau1[Arrivé le]&lt;=Tableau1[[#This Row],[Arrivé le]])*(Tableau1[Sortie le]&gt;=Tableau1[[#This Row],[Arrivé le]]))</f>
        <v>19</v>
      </c>
    </row>
    <row r="132" spans="1:8" x14ac:dyDescent="0.35">
      <c r="A132" s="1">
        <v>41002.767361111109</v>
      </c>
      <c r="B132">
        <v>4</v>
      </c>
      <c r="C132" t="s">
        <v>5</v>
      </c>
      <c r="D132" s="1">
        <v>41002.785416666666</v>
      </c>
      <c r="E132" s="2">
        <v>1.8055555556202307E-2</v>
      </c>
      <c r="F132">
        <f>WEEKDAY(Tableau1[[#This Row],[Arrivé le]],2)</f>
        <v>2</v>
      </c>
      <c r="G132">
        <f>INT(MOD(Tableau1[[#This Row],[Arrivé le]],1)*24)</f>
        <v>18</v>
      </c>
      <c r="H132">
        <f>SUMPRODUCT((Tableau1[Arrivé le]&lt;=Tableau1[[#This Row],[Arrivé le]])*(Tableau1[Sortie le]&gt;=Tableau1[[#This Row],[Arrivé le]]))</f>
        <v>20</v>
      </c>
    </row>
    <row r="133" spans="1:8" x14ac:dyDescent="0.35">
      <c r="A133" s="1">
        <v>41002.768055555556</v>
      </c>
      <c r="B133">
        <v>4</v>
      </c>
      <c r="C133" t="s">
        <v>5</v>
      </c>
      <c r="D133" s="1">
        <v>41003.000694444447</v>
      </c>
      <c r="E133" s="2">
        <v>0.23263888889050577</v>
      </c>
      <c r="F133">
        <f>WEEKDAY(Tableau1[[#This Row],[Arrivé le]],2)</f>
        <v>2</v>
      </c>
      <c r="G133">
        <f>INT(MOD(Tableau1[[#This Row],[Arrivé le]],1)*24)</f>
        <v>18</v>
      </c>
      <c r="H133">
        <f>SUMPRODUCT((Tableau1[Arrivé le]&lt;=Tableau1[[#This Row],[Arrivé le]])*(Tableau1[Sortie le]&gt;=Tableau1[[#This Row],[Arrivé le]]))</f>
        <v>20</v>
      </c>
    </row>
    <row r="134" spans="1:8" x14ac:dyDescent="0.35">
      <c r="A134" s="1">
        <v>41002.78125</v>
      </c>
      <c r="B134">
        <v>4</v>
      </c>
      <c r="C134" t="s">
        <v>5</v>
      </c>
      <c r="D134" s="1">
        <v>41002.865277777775</v>
      </c>
      <c r="E134" s="2">
        <v>8.4027777775190771E-2</v>
      </c>
      <c r="F134">
        <f>WEEKDAY(Tableau1[[#This Row],[Arrivé le]],2)</f>
        <v>2</v>
      </c>
      <c r="G134">
        <f>INT(MOD(Tableau1[[#This Row],[Arrivé le]],1)*24)</f>
        <v>18</v>
      </c>
      <c r="H134">
        <f>SUMPRODUCT((Tableau1[Arrivé le]&lt;=Tableau1[[#This Row],[Arrivé le]])*(Tableau1[Sortie le]&gt;=Tableau1[[#This Row],[Arrivé le]]))</f>
        <v>18</v>
      </c>
    </row>
    <row r="135" spans="1:8" x14ac:dyDescent="0.35">
      <c r="A135" s="1">
        <v>41002.78402777778</v>
      </c>
      <c r="B135">
        <v>4</v>
      </c>
      <c r="C135" t="s">
        <v>5</v>
      </c>
      <c r="D135" s="1">
        <v>41003.026388888888</v>
      </c>
      <c r="E135" s="2">
        <v>0.24236111110803904</v>
      </c>
      <c r="F135">
        <f>WEEKDAY(Tableau1[[#This Row],[Arrivé le]],2)</f>
        <v>2</v>
      </c>
      <c r="G135">
        <f>INT(MOD(Tableau1[[#This Row],[Arrivé le]],1)*24)</f>
        <v>18</v>
      </c>
      <c r="H135">
        <f>SUMPRODUCT((Tableau1[Arrivé le]&lt;=Tableau1[[#This Row],[Arrivé le]])*(Tableau1[Sortie le]&gt;=Tableau1[[#This Row],[Arrivé le]]))</f>
        <v>16</v>
      </c>
    </row>
    <row r="136" spans="1:8" x14ac:dyDescent="0.35">
      <c r="A136" s="1">
        <v>41002.792361111111</v>
      </c>
      <c r="B136">
        <v>4</v>
      </c>
      <c r="C136" t="s">
        <v>5</v>
      </c>
      <c r="D136" s="1">
        <v>41002.967361111114</v>
      </c>
      <c r="E136" s="2">
        <v>0.17500000000291038</v>
      </c>
      <c r="F136">
        <f>WEEKDAY(Tableau1[[#This Row],[Arrivé le]],2)</f>
        <v>2</v>
      </c>
      <c r="G136">
        <f>INT(MOD(Tableau1[[#This Row],[Arrivé le]],1)*24)</f>
        <v>19</v>
      </c>
      <c r="H136">
        <f>SUMPRODUCT((Tableau1[Arrivé le]&lt;=Tableau1[[#This Row],[Arrivé le]])*(Tableau1[Sortie le]&gt;=Tableau1[[#This Row],[Arrivé le]]))</f>
        <v>15</v>
      </c>
    </row>
    <row r="137" spans="1:8" x14ac:dyDescent="0.35">
      <c r="A137" s="1">
        <v>41002.798611111109</v>
      </c>
      <c r="B137">
        <v>4</v>
      </c>
      <c r="C137" t="s">
        <v>5</v>
      </c>
      <c r="D137" s="1">
        <v>41003.002083333333</v>
      </c>
      <c r="E137" s="2">
        <v>0.20347222222335404</v>
      </c>
      <c r="F137">
        <f>WEEKDAY(Tableau1[[#This Row],[Arrivé le]],2)</f>
        <v>2</v>
      </c>
      <c r="G137">
        <f>INT(MOD(Tableau1[[#This Row],[Arrivé le]],1)*24)</f>
        <v>19</v>
      </c>
      <c r="H137">
        <f>SUMPRODUCT((Tableau1[Arrivé le]&lt;=Tableau1[[#This Row],[Arrivé le]])*(Tableau1[Sortie le]&gt;=Tableau1[[#This Row],[Arrivé le]]))</f>
        <v>16</v>
      </c>
    </row>
    <row r="138" spans="1:8" x14ac:dyDescent="0.35">
      <c r="A138" s="1">
        <v>41002.802777777775</v>
      </c>
      <c r="B138">
        <v>4</v>
      </c>
      <c r="C138" t="s">
        <v>5</v>
      </c>
      <c r="D138" s="1">
        <v>41002.851388888892</v>
      </c>
      <c r="E138" s="2">
        <v>4.8611111116770189E-2</v>
      </c>
      <c r="F138">
        <f>WEEKDAY(Tableau1[[#This Row],[Arrivé le]],2)</f>
        <v>2</v>
      </c>
      <c r="G138">
        <f>INT(MOD(Tableau1[[#This Row],[Arrivé le]],1)*24)</f>
        <v>19</v>
      </c>
      <c r="H138">
        <f>SUMPRODUCT((Tableau1[Arrivé le]&lt;=Tableau1[[#This Row],[Arrivé le]])*(Tableau1[Sortie le]&gt;=Tableau1[[#This Row],[Arrivé le]]))</f>
        <v>16</v>
      </c>
    </row>
    <row r="139" spans="1:8" x14ac:dyDescent="0.35">
      <c r="A139" s="1">
        <v>41002.808333333334</v>
      </c>
      <c r="B139">
        <v>4</v>
      </c>
      <c r="C139" t="s">
        <v>5</v>
      </c>
      <c r="D139" s="1">
        <v>41002.951388888891</v>
      </c>
      <c r="E139" s="2">
        <v>0.14305555555620231</v>
      </c>
      <c r="F139">
        <f>WEEKDAY(Tableau1[[#This Row],[Arrivé le]],2)</f>
        <v>2</v>
      </c>
      <c r="G139">
        <f>INT(MOD(Tableau1[[#This Row],[Arrivé le]],1)*24)</f>
        <v>19</v>
      </c>
      <c r="H139">
        <f>SUMPRODUCT((Tableau1[Arrivé le]&lt;=Tableau1[[#This Row],[Arrivé le]])*(Tableau1[Sortie le]&gt;=Tableau1[[#This Row],[Arrivé le]]))</f>
        <v>17</v>
      </c>
    </row>
    <row r="140" spans="1:8" x14ac:dyDescent="0.35">
      <c r="A140" s="1">
        <v>41002.8125</v>
      </c>
      <c r="B140">
        <v>4</v>
      </c>
      <c r="C140" t="s">
        <v>5</v>
      </c>
      <c r="D140" s="1">
        <v>41002.963888888888</v>
      </c>
      <c r="E140" s="2">
        <v>0.15138888888759539</v>
      </c>
      <c r="F140">
        <f>WEEKDAY(Tableau1[[#This Row],[Arrivé le]],2)</f>
        <v>2</v>
      </c>
      <c r="G140">
        <f>INT(MOD(Tableau1[[#This Row],[Arrivé le]],1)*24)</f>
        <v>19</v>
      </c>
      <c r="H140">
        <f>SUMPRODUCT((Tableau1[Arrivé le]&lt;=Tableau1[[#This Row],[Arrivé le]])*(Tableau1[Sortie le]&gt;=Tableau1[[#This Row],[Arrivé le]]))</f>
        <v>18</v>
      </c>
    </row>
    <row r="141" spans="1:8" x14ac:dyDescent="0.35">
      <c r="A141" s="1">
        <v>41002.816666666666</v>
      </c>
      <c r="B141">
        <v>4</v>
      </c>
      <c r="C141" t="s">
        <v>5</v>
      </c>
      <c r="D141" s="1">
        <v>41002.908333333333</v>
      </c>
      <c r="E141" s="2">
        <v>9.1666666667151731E-2</v>
      </c>
      <c r="F141">
        <f>WEEKDAY(Tableau1[[#This Row],[Arrivé le]],2)</f>
        <v>2</v>
      </c>
      <c r="G141">
        <f>INT(MOD(Tableau1[[#This Row],[Arrivé le]],1)*24)</f>
        <v>19</v>
      </c>
      <c r="H141">
        <f>SUMPRODUCT((Tableau1[Arrivé le]&lt;=Tableau1[[#This Row],[Arrivé le]])*(Tableau1[Sortie le]&gt;=Tableau1[[#This Row],[Arrivé le]]))</f>
        <v>19</v>
      </c>
    </row>
    <row r="142" spans="1:8" x14ac:dyDescent="0.35">
      <c r="A142" s="1">
        <v>41002.818749999999</v>
      </c>
      <c r="B142">
        <v>4</v>
      </c>
      <c r="C142" t="s">
        <v>5</v>
      </c>
      <c r="D142" s="1">
        <v>41002.896527777775</v>
      </c>
      <c r="E142" s="2">
        <v>7.7777777776645962E-2</v>
      </c>
      <c r="F142">
        <f>WEEKDAY(Tableau1[[#This Row],[Arrivé le]],2)</f>
        <v>2</v>
      </c>
      <c r="G142">
        <f>INT(MOD(Tableau1[[#This Row],[Arrivé le]],1)*24)</f>
        <v>19</v>
      </c>
      <c r="H142">
        <f>SUMPRODUCT((Tableau1[Arrivé le]&lt;=Tableau1[[#This Row],[Arrivé le]])*(Tableau1[Sortie le]&gt;=Tableau1[[#This Row],[Arrivé le]]))</f>
        <v>20</v>
      </c>
    </row>
    <row r="143" spans="1:8" x14ac:dyDescent="0.35">
      <c r="A143" s="1">
        <v>41002.822916666664</v>
      </c>
      <c r="B143">
        <v>4</v>
      </c>
      <c r="C143" t="s">
        <v>5</v>
      </c>
      <c r="D143" s="1">
        <v>41002.897222222222</v>
      </c>
      <c r="E143" s="2">
        <v>7.4305555557657499E-2</v>
      </c>
      <c r="F143">
        <f>WEEKDAY(Tableau1[[#This Row],[Arrivé le]],2)</f>
        <v>2</v>
      </c>
      <c r="G143">
        <f>INT(MOD(Tableau1[[#This Row],[Arrivé le]],1)*24)</f>
        <v>19</v>
      </c>
      <c r="H143">
        <f>SUMPRODUCT((Tableau1[Arrivé le]&lt;=Tableau1[[#This Row],[Arrivé le]])*(Tableau1[Sortie le]&gt;=Tableau1[[#This Row],[Arrivé le]]))</f>
        <v>21</v>
      </c>
    </row>
    <row r="144" spans="1:8" x14ac:dyDescent="0.35">
      <c r="A144" s="1">
        <v>41002.825694444444</v>
      </c>
      <c r="B144">
        <v>4</v>
      </c>
      <c r="C144" t="s">
        <v>5</v>
      </c>
      <c r="D144" s="1">
        <v>41002.905555555553</v>
      </c>
      <c r="E144" s="2">
        <v>7.9861111109494232E-2</v>
      </c>
      <c r="F144">
        <f>WEEKDAY(Tableau1[[#This Row],[Arrivé le]],2)</f>
        <v>2</v>
      </c>
      <c r="G144">
        <f>INT(MOD(Tableau1[[#This Row],[Arrivé le]],1)*24)</f>
        <v>19</v>
      </c>
      <c r="H144">
        <f>SUMPRODUCT((Tableau1[Arrivé le]&lt;=Tableau1[[#This Row],[Arrivé le]])*(Tableau1[Sortie le]&gt;=Tableau1[[#This Row],[Arrivé le]]))</f>
        <v>20</v>
      </c>
    </row>
    <row r="145" spans="1:8" x14ac:dyDescent="0.35">
      <c r="A145" s="1">
        <v>41002.831250000003</v>
      </c>
      <c r="B145">
        <v>4</v>
      </c>
      <c r="C145" t="s">
        <v>5</v>
      </c>
      <c r="D145" s="1">
        <v>41002.92083333333</v>
      </c>
      <c r="E145" s="2">
        <v>8.9583333327027503E-2</v>
      </c>
      <c r="F145">
        <f>WEEKDAY(Tableau1[[#This Row],[Arrivé le]],2)</f>
        <v>2</v>
      </c>
      <c r="G145">
        <f>INT(MOD(Tableau1[[#This Row],[Arrivé le]],1)*24)</f>
        <v>19</v>
      </c>
      <c r="H145">
        <f>SUMPRODUCT((Tableau1[Arrivé le]&lt;=Tableau1[[#This Row],[Arrivé le]])*(Tableau1[Sortie le]&gt;=Tableau1[[#This Row],[Arrivé le]]))</f>
        <v>20</v>
      </c>
    </row>
    <row r="146" spans="1:8" x14ac:dyDescent="0.35">
      <c r="A146" s="1">
        <v>41002.834722222222</v>
      </c>
      <c r="B146">
        <v>4</v>
      </c>
      <c r="C146" t="s">
        <v>5</v>
      </c>
      <c r="D146" s="1">
        <v>41002.947916666664</v>
      </c>
      <c r="E146" s="2">
        <v>0.1131944444423425</v>
      </c>
      <c r="F146">
        <f>WEEKDAY(Tableau1[[#This Row],[Arrivé le]],2)</f>
        <v>2</v>
      </c>
      <c r="G146">
        <f>INT(MOD(Tableau1[[#This Row],[Arrivé le]],1)*24)</f>
        <v>20</v>
      </c>
      <c r="H146">
        <f>SUMPRODUCT((Tableau1[Arrivé le]&lt;=Tableau1[[#This Row],[Arrivé le]])*(Tableau1[Sortie le]&gt;=Tableau1[[#This Row],[Arrivé le]]))</f>
        <v>21</v>
      </c>
    </row>
    <row r="147" spans="1:8" x14ac:dyDescent="0.35">
      <c r="A147" s="1">
        <v>41002.840277777781</v>
      </c>
      <c r="B147">
        <v>4</v>
      </c>
      <c r="C147" t="s">
        <v>5</v>
      </c>
      <c r="D147" s="1">
        <v>41002.957638888889</v>
      </c>
      <c r="E147" s="2">
        <v>0.11736111110803904</v>
      </c>
      <c r="F147">
        <f>WEEKDAY(Tableau1[[#This Row],[Arrivé le]],2)</f>
        <v>2</v>
      </c>
      <c r="G147">
        <f>INT(MOD(Tableau1[[#This Row],[Arrivé le]],1)*24)</f>
        <v>20</v>
      </c>
      <c r="H147">
        <f>SUMPRODUCT((Tableau1[Arrivé le]&lt;=Tableau1[[#This Row],[Arrivé le]])*(Tableau1[Sortie le]&gt;=Tableau1[[#This Row],[Arrivé le]]))</f>
        <v>19</v>
      </c>
    </row>
    <row r="148" spans="1:8" x14ac:dyDescent="0.35">
      <c r="A148" s="1">
        <v>41002.852083333331</v>
      </c>
      <c r="B148">
        <v>4</v>
      </c>
      <c r="C148" t="s">
        <v>5</v>
      </c>
      <c r="D148" s="1">
        <v>41002.973611111112</v>
      </c>
      <c r="E148" s="2">
        <v>0.12152777778101154</v>
      </c>
      <c r="F148">
        <f>WEEKDAY(Tableau1[[#This Row],[Arrivé le]],2)</f>
        <v>2</v>
      </c>
      <c r="G148">
        <f>INT(MOD(Tableau1[[#This Row],[Arrivé le]],1)*24)</f>
        <v>20</v>
      </c>
      <c r="H148">
        <f>SUMPRODUCT((Tableau1[Arrivé le]&lt;=Tableau1[[#This Row],[Arrivé le]])*(Tableau1[Sortie le]&gt;=Tableau1[[#This Row],[Arrivé le]]))</f>
        <v>18</v>
      </c>
    </row>
    <row r="149" spans="1:8" x14ac:dyDescent="0.35">
      <c r="A149" s="1">
        <v>41002.876388888886</v>
      </c>
      <c r="B149">
        <v>4</v>
      </c>
      <c r="C149" t="s">
        <v>5</v>
      </c>
      <c r="D149" s="1">
        <v>41003.01666666667</v>
      </c>
      <c r="E149" s="2">
        <v>0.14027777778392192</v>
      </c>
      <c r="F149">
        <f>WEEKDAY(Tableau1[[#This Row],[Arrivé le]],2)</f>
        <v>2</v>
      </c>
      <c r="G149">
        <f>INT(MOD(Tableau1[[#This Row],[Arrivé le]],1)*24)</f>
        <v>21</v>
      </c>
      <c r="H149">
        <f>SUMPRODUCT((Tableau1[Arrivé le]&lt;=Tableau1[[#This Row],[Arrivé le]])*(Tableau1[Sortie le]&gt;=Tableau1[[#This Row],[Arrivé le]]))</f>
        <v>18</v>
      </c>
    </row>
    <row r="150" spans="1:8" x14ac:dyDescent="0.35">
      <c r="A150" s="1">
        <v>41002.882638888892</v>
      </c>
      <c r="B150">
        <v>4</v>
      </c>
      <c r="C150" t="s">
        <v>5</v>
      </c>
      <c r="D150" s="1">
        <v>41002.929166666669</v>
      </c>
      <c r="E150" s="2">
        <v>4.6527777776645962E-2</v>
      </c>
      <c r="F150">
        <f>WEEKDAY(Tableau1[[#This Row],[Arrivé le]],2)</f>
        <v>2</v>
      </c>
      <c r="G150">
        <f>INT(MOD(Tableau1[[#This Row],[Arrivé le]],1)*24)</f>
        <v>21</v>
      </c>
      <c r="H150">
        <f>SUMPRODUCT((Tableau1[Arrivé le]&lt;=Tableau1[[#This Row],[Arrivé le]])*(Tableau1[Sortie le]&gt;=Tableau1[[#This Row],[Arrivé le]]))</f>
        <v>19</v>
      </c>
    </row>
    <row r="151" spans="1:8" x14ac:dyDescent="0.35">
      <c r="A151" s="1">
        <v>41002.897222222222</v>
      </c>
      <c r="B151">
        <v>4</v>
      </c>
      <c r="C151" t="s">
        <v>5</v>
      </c>
      <c r="D151" s="1">
        <v>41002.984027777777</v>
      </c>
      <c r="E151" s="2">
        <v>8.6805555554747116E-2</v>
      </c>
      <c r="F151">
        <f>WEEKDAY(Tableau1[[#This Row],[Arrivé le]],2)</f>
        <v>2</v>
      </c>
      <c r="G151">
        <f>INT(MOD(Tableau1[[#This Row],[Arrivé le]],1)*24)</f>
        <v>21</v>
      </c>
      <c r="H151">
        <f>SUMPRODUCT((Tableau1[Arrivé le]&lt;=Tableau1[[#This Row],[Arrivé le]])*(Tableau1[Sortie le]&gt;=Tableau1[[#This Row],[Arrivé le]]))</f>
        <v>19</v>
      </c>
    </row>
    <row r="152" spans="1:8" x14ac:dyDescent="0.35">
      <c r="A152" s="1">
        <v>41002.929166666669</v>
      </c>
      <c r="B152">
        <v>4</v>
      </c>
      <c r="C152" t="s">
        <v>5</v>
      </c>
      <c r="D152" s="1">
        <v>41003.065972222219</v>
      </c>
      <c r="E152" s="2">
        <v>0.13680555555038154</v>
      </c>
      <c r="F152">
        <f>WEEKDAY(Tableau1[[#This Row],[Arrivé le]],2)</f>
        <v>2</v>
      </c>
      <c r="G152">
        <f>INT(MOD(Tableau1[[#This Row],[Arrivé le]],1)*24)</f>
        <v>22</v>
      </c>
      <c r="H152">
        <f>SUMPRODUCT((Tableau1[Arrivé le]&lt;=Tableau1[[#This Row],[Arrivé le]])*(Tableau1[Sortie le]&gt;=Tableau1[[#This Row],[Arrivé le]]))</f>
        <v>15</v>
      </c>
    </row>
    <row r="153" spans="1:8" x14ac:dyDescent="0.35">
      <c r="A153" s="1">
        <v>41002.944444444445</v>
      </c>
      <c r="B153">
        <v>4</v>
      </c>
      <c r="C153" t="s">
        <v>5</v>
      </c>
      <c r="D153" s="1">
        <v>41003.011111111111</v>
      </c>
      <c r="E153" s="2">
        <v>6.6666666665696539E-2</v>
      </c>
      <c r="F153">
        <f>WEEKDAY(Tableau1[[#This Row],[Arrivé le]],2)</f>
        <v>2</v>
      </c>
      <c r="G153">
        <f>INT(MOD(Tableau1[[#This Row],[Arrivé le]],1)*24)</f>
        <v>22</v>
      </c>
      <c r="H153">
        <f>SUMPRODUCT((Tableau1[Arrivé le]&lt;=Tableau1[[#This Row],[Arrivé le]])*(Tableau1[Sortie le]&gt;=Tableau1[[#This Row],[Arrivé le]]))</f>
        <v>15</v>
      </c>
    </row>
    <row r="154" spans="1:8" x14ac:dyDescent="0.35">
      <c r="A154" s="1">
        <v>41002.974305555559</v>
      </c>
      <c r="B154">
        <v>4</v>
      </c>
      <c r="C154" t="s">
        <v>5</v>
      </c>
      <c r="D154" s="1">
        <v>41003.054861111108</v>
      </c>
      <c r="E154" s="2">
        <v>8.055555554892635E-2</v>
      </c>
      <c r="F154">
        <f>WEEKDAY(Tableau1[[#This Row],[Arrivé le]],2)</f>
        <v>2</v>
      </c>
      <c r="G154">
        <f>INT(MOD(Tableau1[[#This Row],[Arrivé le]],1)*24)</f>
        <v>23</v>
      </c>
      <c r="H154">
        <f>SUMPRODUCT((Tableau1[Arrivé le]&lt;=Tableau1[[#This Row],[Arrivé le]])*(Tableau1[Sortie le]&gt;=Tableau1[[#This Row],[Arrivé le]]))</f>
        <v>10</v>
      </c>
    </row>
    <row r="155" spans="1:8" x14ac:dyDescent="0.35">
      <c r="A155" s="1">
        <v>41002.991666666669</v>
      </c>
      <c r="B155">
        <v>4</v>
      </c>
      <c r="C155" t="s">
        <v>5</v>
      </c>
      <c r="D155" s="1">
        <v>41003.688194444447</v>
      </c>
      <c r="E155" s="2">
        <v>0.69652777777810115</v>
      </c>
      <c r="F155">
        <f>WEEKDAY(Tableau1[[#This Row],[Arrivé le]],2)</f>
        <v>2</v>
      </c>
      <c r="G155">
        <f>INT(MOD(Tableau1[[#This Row],[Arrivé le]],1)*24)</f>
        <v>23</v>
      </c>
      <c r="H155">
        <f>SUMPRODUCT((Tableau1[Arrivé le]&lt;=Tableau1[[#This Row],[Arrivé le]])*(Tableau1[Sortie le]&gt;=Tableau1[[#This Row],[Arrivé le]]))</f>
        <v>11</v>
      </c>
    </row>
    <row r="156" spans="1:8" x14ac:dyDescent="0.35">
      <c r="A156" s="1">
        <v>41002.991666666669</v>
      </c>
      <c r="B156">
        <v>4</v>
      </c>
      <c r="C156" t="s">
        <v>5</v>
      </c>
      <c r="D156" s="1">
        <v>41003.146527777775</v>
      </c>
      <c r="E156" s="2">
        <v>0.15486111110658385</v>
      </c>
      <c r="F156">
        <f>WEEKDAY(Tableau1[[#This Row],[Arrivé le]],2)</f>
        <v>2</v>
      </c>
      <c r="G156">
        <f>INT(MOD(Tableau1[[#This Row],[Arrivé le]],1)*24)</f>
        <v>23</v>
      </c>
      <c r="H156">
        <f>SUMPRODUCT((Tableau1[Arrivé le]&lt;=Tableau1[[#This Row],[Arrivé le]])*(Tableau1[Sortie le]&gt;=Tableau1[[#This Row],[Arrivé le]]))</f>
        <v>11</v>
      </c>
    </row>
    <row r="157" spans="1:8" x14ac:dyDescent="0.35">
      <c r="A157" s="1">
        <v>41003.00277777778</v>
      </c>
      <c r="B157">
        <v>4</v>
      </c>
      <c r="C157" t="s">
        <v>5</v>
      </c>
      <c r="D157" s="1">
        <v>41003.079861111109</v>
      </c>
      <c r="E157" s="2">
        <v>7.7083333329937886E-2</v>
      </c>
      <c r="F157">
        <f>WEEKDAY(Tableau1[[#This Row],[Arrivé le]],2)</f>
        <v>3</v>
      </c>
      <c r="G157">
        <f>INT(MOD(Tableau1[[#This Row],[Arrivé le]],1)*24)</f>
        <v>0</v>
      </c>
      <c r="H157">
        <f>SUMPRODUCT((Tableau1[Arrivé le]&lt;=Tableau1[[#This Row],[Arrivé le]])*(Tableau1[Sortie le]&gt;=Tableau1[[#This Row],[Arrivé le]]))</f>
        <v>10</v>
      </c>
    </row>
    <row r="158" spans="1:8" x14ac:dyDescent="0.35">
      <c r="A158" s="1">
        <v>41003.006249999999</v>
      </c>
      <c r="B158">
        <v>4</v>
      </c>
      <c r="C158" t="s">
        <v>5</v>
      </c>
      <c r="D158" s="1">
        <v>41003.008333333331</v>
      </c>
      <c r="E158" s="2">
        <v>2.0833333328482695E-3</v>
      </c>
      <c r="F158">
        <f>WEEKDAY(Tableau1[[#This Row],[Arrivé le]],2)</f>
        <v>3</v>
      </c>
      <c r="G158">
        <f>INT(MOD(Tableau1[[#This Row],[Arrivé le]],1)*24)</f>
        <v>0</v>
      </c>
      <c r="H158">
        <f>SUMPRODUCT((Tableau1[Arrivé le]&lt;=Tableau1[[#This Row],[Arrivé le]])*(Tableau1[Sortie le]&gt;=Tableau1[[#This Row],[Arrivé le]]))</f>
        <v>11</v>
      </c>
    </row>
    <row r="159" spans="1:8" x14ac:dyDescent="0.35">
      <c r="A159" s="1">
        <v>41003.010416666664</v>
      </c>
      <c r="B159">
        <v>4</v>
      </c>
      <c r="C159" t="s">
        <v>5</v>
      </c>
      <c r="D159" s="1">
        <v>41003.090277777781</v>
      </c>
      <c r="E159" s="2">
        <v>7.9861111116770189E-2</v>
      </c>
      <c r="F159">
        <f>WEEKDAY(Tableau1[[#This Row],[Arrivé le]],2)</f>
        <v>3</v>
      </c>
      <c r="G159">
        <f>INT(MOD(Tableau1[[#This Row],[Arrivé le]],1)*24)</f>
        <v>0</v>
      </c>
      <c r="H159">
        <f>SUMPRODUCT((Tableau1[Arrivé le]&lt;=Tableau1[[#This Row],[Arrivé le]])*(Tableau1[Sortie le]&gt;=Tableau1[[#This Row],[Arrivé le]]))</f>
        <v>10</v>
      </c>
    </row>
    <row r="160" spans="1:8" x14ac:dyDescent="0.35">
      <c r="A160" s="1">
        <v>41003.048611111109</v>
      </c>
      <c r="B160">
        <v>4</v>
      </c>
      <c r="C160" t="s">
        <v>5</v>
      </c>
      <c r="D160" s="1">
        <v>41003.109722222223</v>
      </c>
      <c r="E160" s="2">
        <v>6.1111111113859806E-2</v>
      </c>
      <c r="F160">
        <f>WEEKDAY(Tableau1[[#This Row],[Arrivé le]],2)</f>
        <v>3</v>
      </c>
      <c r="G160">
        <f>INT(MOD(Tableau1[[#This Row],[Arrivé le]],1)*24)</f>
        <v>1</v>
      </c>
      <c r="H160">
        <f>SUMPRODUCT((Tableau1[Arrivé le]&lt;=Tableau1[[#This Row],[Arrivé le]])*(Tableau1[Sortie le]&gt;=Tableau1[[#This Row],[Arrivé le]]))</f>
        <v>8</v>
      </c>
    </row>
    <row r="161" spans="1:8" x14ac:dyDescent="0.35">
      <c r="A161" s="1">
        <v>41003.068055555559</v>
      </c>
      <c r="B161">
        <v>4</v>
      </c>
      <c r="C161" t="s">
        <v>5</v>
      </c>
      <c r="D161" s="1">
        <v>41003.09375</v>
      </c>
      <c r="E161" s="2">
        <v>2.569444444088731E-2</v>
      </c>
      <c r="F161">
        <f>WEEKDAY(Tableau1[[#This Row],[Arrivé le]],2)</f>
        <v>3</v>
      </c>
      <c r="G161">
        <f>INT(MOD(Tableau1[[#This Row],[Arrivé le]],1)*24)</f>
        <v>1</v>
      </c>
      <c r="H161">
        <f>SUMPRODUCT((Tableau1[Arrivé le]&lt;=Tableau1[[#This Row],[Arrivé le]])*(Tableau1[Sortie le]&gt;=Tableau1[[#This Row],[Arrivé le]]))</f>
        <v>7</v>
      </c>
    </row>
    <row r="162" spans="1:8" x14ac:dyDescent="0.35">
      <c r="A162" s="1">
        <v>41003.09375</v>
      </c>
      <c r="B162">
        <v>4</v>
      </c>
      <c r="C162" t="s">
        <v>5</v>
      </c>
      <c r="D162" s="1">
        <v>41003.151388888888</v>
      </c>
      <c r="E162" s="2">
        <v>5.7638888887595385E-2</v>
      </c>
      <c r="F162">
        <f>WEEKDAY(Tableau1[[#This Row],[Arrivé le]],2)</f>
        <v>3</v>
      </c>
      <c r="G162">
        <f>INT(MOD(Tableau1[[#This Row],[Arrivé le]],1)*24)</f>
        <v>2</v>
      </c>
      <c r="H162">
        <f>SUMPRODUCT((Tableau1[Arrivé le]&lt;=Tableau1[[#This Row],[Arrivé le]])*(Tableau1[Sortie le]&gt;=Tableau1[[#This Row],[Arrivé le]]))</f>
        <v>6</v>
      </c>
    </row>
    <row r="163" spans="1:8" x14ac:dyDescent="0.35">
      <c r="A163" s="1">
        <v>41003.126388888886</v>
      </c>
      <c r="B163">
        <v>4</v>
      </c>
      <c r="C163" t="s">
        <v>5</v>
      </c>
      <c r="D163" s="1">
        <v>41003.184027777781</v>
      </c>
      <c r="E163" s="2">
        <v>5.7638888894871343E-2</v>
      </c>
      <c r="F163">
        <f>WEEKDAY(Tableau1[[#This Row],[Arrivé le]],2)</f>
        <v>3</v>
      </c>
      <c r="G163">
        <f>INT(MOD(Tableau1[[#This Row],[Arrivé le]],1)*24)</f>
        <v>3</v>
      </c>
      <c r="H163">
        <f>SUMPRODUCT((Tableau1[Arrivé le]&lt;=Tableau1[[#This Row],[Arrivé le]])*(Tableau1[Sortie le]&gt;=Tableau1[[#This Row],[Arrivé le]]))</f>
        <v>5</v>
      </c>
    </row>
    <row r="164" spans="1:8" x14ac:dyDescent="0.35">
      <c r="A164" s="1">
        <v>41003.168749999997</v>
      </c>
      <c r="B164">
        <v>4</v>
      </c>
      <c r="C164" t="s">
        <v>5</v>
      </c>
      <c r="D164" s="1">
        <v>41003.229166666664</v>
      </c>
      <c r="E164" s="2">
        <v>6.0416666667151731E-2</v>
      </c>
      <c r="F164">
        <f>WEEKDAY(Tableau1[[#This Row],[Arrivé le]],2)</f>
        <v>3</v>
      </c>
      <c r="G164">
        <f>INT(MOD(Tableau1[[#This Row],[Arrivé le]],1)*24)</f>
        <v>4</v>
      </c>
      <c r="H164">
        <f>SUMPRODUCT((Tableau1[Arrivé le]&lt;=Tableau1[[#This Row],[Arrivé le]])*(Tableau1[Sortie le]&gt;=Tableau1[[#This Row],[Arrivé le]]))</f>
        <v>4</v>
      </c>
    </row>
    <row r="165" spans="1:8" x14ac:dyDescent="0.35">
      <c r="A165" s="1">
        <v>41003.184027777781</v>
      </c>
      <c r="B165">
        <v>4</v>
      </c>
      <c r="C165" t="s">
        <v>5</v>
      </c>
      <c r="D165" s="1">
        <v>41003.226388888892</v>
      </c>
      <c r="E165" s="2">
        <v>4.2361111110949423E-2</v>
      </c>
      <c r="F165">
        <f>WEEKDAY(Tableau1[[#This Row],[Arrivé le]],2)</f>
        <v>3</v>
      </c>
      <c r="G165">
        <f>INT(MOD(Tableau1[[#This Row],[Arrivé le]],1)*24)</f>
        <v>4</v>
      </c>
      <c r="H165">
        <f>SUMPRODUCT((Tableau1[Arrivé le]&lt;=Tableau1[[#This Row],[Arrivé le]])*(Tableau1[Sortie le]&gt;=Tableau1[[#This Row],[Arrivé le]]))</f>
        <v>5</v>
      </c>
    </row>
    <row r="166" spans="1:8" x14ac:dyDescent="0.35">
      <c r="A166" s="1">
        <v>41003.229166666664</v>
      </c>
      <c r="B166">
        <v>4</v>
      </c>
      <c r="C166" t="s">
        <v>5</v>
      </c>
      <c r="D166" s="1">
        <v>41003.242361111108</v>
      </c>
      <c r="E166" s="2">
        <v>1.3194444443797693E-2</v>
      </c>
      <c r="F166">
        <f>WEEKDAY(Tableau1[[#This Row],[Arrivé le]],2)</f>
        <v>3</v>
      </c>
      <c r="G166">
        <f>INT(MOD(Tableau1[[#This Row],[Arrivé le]],1)*24)</f>
        <v>5</v>
      </c>
      <c r="H166">
        <f>SUMPRODUCT((Tableau1[Arrivé le]&lt;=Tableau1[[#This Row],[Arrivé le]])*(Tableau1[Sortie le]&gt;=Tableau1[[#This Row],[Arrivé le]]))</f>
        <v>4</v>
      </c>
    </row>
    <row r="167" spans="1:8" x14ac:dyDescent="0.35">
      <c r="A167" s="1">
        <v>41003.270833333336</v>
      </c>
      <c r="B167">
        <v>4</v>
      </c>
      <c r="C167" t="s">
        <v>5</v>
      </c>
      <c r="D167" s="1">
        <v>41003.379166666666</v>
      </c>
      <c r="E167" s="2">
        <v>0.10833333332993789</v>
      </c>
      <c r="F167">
        <f>WEEKDAY(Tableau1[[#This Row],[Arrivé le]],2)</f>
        <v>3</v>
      </c>
      <c r="G167">
        <f>INT(MOD(Tableau1[[#This Row],[Arrivé le]],1)*24)</f>
        <v>6</v>
      </c>
      <c r="H167">
        <f>SUMPRODUCT((Tableau1[Arrivé le]&lt;=Tableau1[[#This Row],[Arrivé le]])*(Tableau1[Sortie le]&gt;=Tableau1[[#This Row],[Arrivé le]]))</f>
        <v>3</v>
      </c>
    </row>
    <row r="168" spans="1:8" x14ac:dyDescent="0.35">
      <c r="A168" s="1">
        <v>41003.28125</v>
      </c>
      <c r="B168">
        <v>4</v>
      </c>
      <c r="C168" t="s">
        <v>5</v>
      </c>
      <c r="D168" s="1">
        <v>41003.373611111114</v>
      </c>
      <c r="E168" s="2">
        <v>9.2361111113859806E-2</v>
      </c>
      <c r="F168">
        <f>WEEKDAY(Tableau1[[#This Row],[Arrivé le]],2)</f>
        <v>3</v>
      </c>
      <c r="G168">
        <f>INT(MOD(Tableau1[[#This Row],[Arrivé le]],1)*24)</f>
        <v>6</v>
      </c>
      <c r="H168">
        <f>SUMPRODUCT((Tableau1[Arrivé le]&lt;=Tableau1[[#This Row],[Arrivé le]])*(Tableau1[Sortie le]&gt;=Tableau1[[#This Row],[Arrivé le]]))</f>
        <v>4</v>
      </c>
    </row>
    <row r="169" spans="1:8" x14ac:dyDescent="0.35">
      <c r="A169" s="1">
        <v>41003.339583333334</v>
      </c>
      <c r="B169">
        <v>4</v>
      </c>
      <c r="C169" t="s">
        <v>5</v>
      </c>
      <c r="D169" s="1">
        <v>41003.415972222225</v>
      </c>
      <c r="E169" s="2">
        <v>7.6388888890505768E-2</v>
      </c>
      <c r="F169">
        <f>WEEKDAY(Tableau1[[#This Row],[Arrivé le]],2)</f>
        <v>3</v>
      </c>
      <c r="G169">
        <f>INT(MOD(Tableau1[[#This Row],[Arrivé le]],1)*24)</f>
        <v>8</v>
      </c>
      <c r="H169">
        <f>SUMPRODUCT((Tableau1[Arrivé le]&lt;=Tableau1[[#This Row],[Arrivé le]])*(Tableau1[Sortie le]&gt;=Tableau1[[#This Row],[Arrivé le]]))</f>
        <v>5</v>
      </c>
    </row>
    <row r="170" spans="1:8" x14ac:dyDescent="0.35">
      <c r="A170" s="1">
        <v>41003.364583333336</v>
      </c>
      <c r="B170">
        <v>4</v>
      </c>
      <c r="C170" t="s">
        <v>5</v>
      </c>
      <c r="D170" s="1">
        <v>41003.551388888889</v>
      </c>
      <c r="E170" s="2">
        <v>0.18680555555329192</v>
      </c>
      <c r="F170">
        <f>WEEKDAY(Tableau1[[#This Row],[Arrivé le]],2)</f>
        <v>3</v>
      </c>
      <c r="G170">
        <f>INT(MOD(Tableau1[[#This Row],[Arrivé le]],1)*24)</f>
        <v>8</v>
      </c>
      <c r="H170">
        <f>SUMPRODUCT((Tableau1[Arrivé le]&lt;=Tableau1[[#This Row],[Arrivé le]])*(Tableau1[Sortie le]&gt;=Tableau1[[#This Row],[Arrivé le]]))</f>
        <v>6</v>
      </c>
    </row>
    <row r="171" spans="1:8" x14ac:dyDescent="0.35">
      <c r="A171" s="1">
        <v>41003.37777777778</v>
      </c>
      <c r="B171">
        <v>4</v>
      </c>
      <c r="C171" t="s">
        <v>5</v>
      </c>
      <c r="D171" s="1">
        <v>41003.414583333331</v>
      </c>
      <c r="E171" s="2">
        <v>3.6805555551836733E-2</v>
      </c>
      <c r="F171">
        <f>WEEKDAY(Tableau1[[#This Row],[Arrivé le]],2)</f>
        <v>3</v>
      </c>
      <c r="G171">
        <f>INT(MOD(Tableau1[[#This Row],[Arrivé le]],1)*24)</f>
        <v>9</v>
      </c>
      <c r="H171">
        <f>SUMPRODUCT((Tableau1[Arrivé le]&lt;=Tableau1[[#This Row],[Arrivé le]])*(Tableau1[Sortie le]&gt;=Tableau1[[#This Row],[Arrivé le]]))</f>
        <v>6</v>
      </c>
    </row>
    <row r="172" spans="1:8" x14ac:dyDescent="0.35">
      <c r="A172" s="1">
        <v>41003.385416666664</v>
      </c>
      <c r="B172">
        <v>4</v>
      </c>
      <c r="C172" t="s">
        <v>5</v>
      </c>
      <c r="D172" s="1">
        <v>41003.415972222225</v>
      </c>
      <c r="E172" s="2">
        <v>3.0555555560567882E-2</v>
      </c>
      <c r="F172">
        <f>WEEKDAY(Tableau1[[#This Row],[Arrivé le]],2)</f>
        <v>3</v>
      </c>
      <c r="G172">
        <f>INT(MOD(Tableau1[[#This Row],[Arrivé le]],1)*24)</f>
        <v>9</v>
      </c>
      <c r="H172">
        <f>SUMPRODUCT((Tableau1[Arrivé le]&lt;=Tableau1[[#This Row],[Arrivé le]])*(Tableau1[Sortie le]&gt;=Tableau1[[#This Row],[Arrivé le]]))</f>
        <v>6</v>
      </c>
    </row>
    <row r="173" spans="1:8" x14ac:dyDescent="0.35">
      <c r="A173" s="1">
        <v>41003.392361111109</v>
      </c>
      <c r="B173">
        <v>4</v>
      </c>
      <c r="C173" t="s">
        <v>5</v>
      </c>
      <c r="D173" s="1">
        <v>41003.477777777778</v>
      </c>
      <c r="E173" s="2">
        <v>8.5416666668606922E-2</v>
      </c>
      <c r="F173">
        <f>WEEKDAY(Tableau1[[#This Row],[Arrivé le]],2)</f>
        <v>3</v>
      </c>
      <c r="G173">
        <f>INT(MOD(Tableau1[[#This Row],[Arrivé le]],1)*24)</f>
        <v>9</v>
      </c>
      <c r="H173">
        <f>SUMPRODUCT((Tableau1[Arrivé le]&lt;=Tableau1[[#This Row],[Arrivé le]])*(Tableau1[Sortie le]&gt;=Tableau1[[#This Row],[Arrivé le]]))</f>
        <v>7</v>
      </c>
    </row>
    <row r="174" spans="1:8" x14ac:dyDescent="0.35">
      <c r="A174" s="1">
        <v>41003.40347222222</v>
      </c>
      <c r="B174">
        <v>4</v>
      </c>
      <c r="C174" t="s">
        <v>5</v>
      </c>
      <c r="D174" s="1">
        <v>41003.536111111112</v>
      </c>
      <c r="E174" s="2">
        <v>0.13263888889196096</v>
      </c>
      <c r="F174">
        <f>WEEKDAY(Tableau1[[#This Row],[Arrivé le]],2)</f>
        <v>3</v>
      </c>
      <c r="G174">
        <f>INT(MOD(Tableau1[[#This Row],[Arrivé le]],1)*24)</f>
        <v>9</v>
      </c>
      <c r="H174">
        <f>SUMPRODUCT((Tableau1[Arrivé le]&lt;=Tableau1[[#This Row],[Arrivé le]])*(Tableau1[Sortie le]&gt;=Tableau1[[#This Row],[Arrivé le]]))</f>
        <v>8</v>
      </c>
    </row>
    <row r="175" spans="1:8" x14ac:dyDescent="0.35">
      <c r="A175" s="1">
        <v>41003.407638888886</v>
      </c>
      <c r="B175">
        <v>4</v>
      </c>
      <c r="C175" t="s">
        <v>5</v>
      </c>
      <c r="D175" s="1">
        <v>41003.688194444447</v>
      </c>
      <c r="E175" s="2">
        <v>0.28055555556056788</v>
      </c>
      <c r="F175">
        <f>WEEKDAY(Tableau1[[#This Row],[Arrivé le]],2)</f>
        <v>3</v>
      </c>
      <c r="G175">
        <f>INT(MOD(Tableau1[[#This Row],[Arrivé le]],1)*24)</f>
        <v>9</v>
      </c>
      <c r="H175">
        <f>SUMPRODUCT((Tableau1[Arrivé le]&lt;=Tableau1[[#This Row],[Arrivé le]])*(Tableau1[Sortie le]&gt;=Tableau1[[#This Row],[Arrivé le]]))</f>
        <v>9</v>
      </c>
    </row>
    <row r="176" spans="1:8" x14ac:dyDescent="0.35">
      <c r="A176" s="1">
        <v>41003.413194444445</v>
      </c>
      <c r="B176">
        <v>4</v>
      </c>
      <c r="C176" t="s">
        <v>5</v>
      </c>
      <c r="D176" s="1">
        <v>41003.688194444447</v>
      </c>
      <c r="E176" s="2">
        <v>0.27500000000145519</v>
      </c>
      <c r="F176">
        <f>WEEKDAY(Tableau1[[#This Row],[Arrivé le]],2)</f>
        <v>3</v>
      </c>
      <c r="G176">
        <f>INT(MOD(Tableau1[[#This Row],[Arrivé le]],1)*24)</f>
        <v>9</v>
      </c>
      <c r="H176">
        <f>SUMPRODUCT((Tableau1[Arrivé le]&lt;=Tableau1[[#This Row],[Arrivé le]])*(Tableau1[Sortie le]&gt;=Tableau1[[#This Row],[Arrivé le]]))</f>
        <v>10</v>
      </c>
    </row>
    <row r="177" spans="1:8" x14ac:dyDescent="0.35">
      <c r="A177" s="1">
        <v>41003.44027777778</v>
      </c>
      <c r="B177">
        <v>4</v>
      </c>
      <c r="C177" t="s">
        <v>5</v>
      </c>
      <c r="D177" s="1">
        <v>41003.62222222222</v>
      </c>
      <c r="E177" s="2">
        <v>0.18194444444088731</v>
      </c>
      <c r="F177">
        <f>WEEKDAY(Tableau1[[#This Row],[Arrivé le]],2)</f>
        <v>3</v>
      </c>
      <c r="G177">
        <f>INT(MOD(Tableau1[[#This Row],[Arrivé le]],1)*24)</f>
        <v>10</v>
      </c>
      <c r="H177">
        <f>SUMPRODUCT((Tableau1[Arrivé le]&lt;=Tableau1[[#This Row],[Arrivé le]])*(Tableau1[Sortie le]&gt;=Tableau1[[#This Row],[Arrivé le]]))</f>
        <v>8</v>
      </c>
    </row>
    <row r="178" spans="1:8" x14ac:dyDescent="0.35">
      <c r="A178" s="1">
        <v>41003.445833333331</v>
      </c>
      <c r="B178">
        <v>4</v>
      </c>
      <c r="C178" t="s">
        <v>5</v>
      </c>
      <c r="D178" s="1">
        <v>41003.5</v>
      </c>
      <c r="E178" s="2">
        <v>5.4166666668606922E-2</v>
      </c>
      <c r="F178">
        <f>WEEKDAY(Tableau1[[#This Row],[Arrivé le]],2)</f>
        <v>3</v>
      </c>
      <c r="G178">
        <f>INT(MOD(Tableau1[[#This Row],[Arrivé le]],1)*24)</f>
        <v>10</v>
      </c>
      <c r="H178">
        <f>SUMPRODUCT((Tableau1[Arrivé le]&lt;=Tableau1[[#This Row],[Arrivé le]])*(Tableau1[Sortie le]&gt;=Tableau1[[#This Row],[Arrivé le]]))</f>
        <v>9</v>
      </c>
    </row>
    <row r="179" spans="1:8" x14ac:dyDescent="0.35">
      <c r="A179" s="1">
        <v>41003.453472222223</v>
      </c>
      <c r="B179">
        <v>4</v>
      </c>
      <c r="C179" t="s">
        <v>5</v>
      </c>
      <c r="D179" s="1">
        <v>41003.640972222223</v>
      </c>
      <c r="E179" s="2">
        <v>0.1875</v>
      </c>
      <c r="F179">
        <f>WEEKDAY(Tableau1[[#This Row],[Arrivé le]],2)</f>
        <v>3</v>
      </c>
      <c r="G179">
        <f>INT(MOD(Tableau1[[#This Row],[Arrivé le]],1)*24)</f>
        <v>10</v>
      </c>
      <c r="H179">
        <f>SUMPRODUCT((Tableau1[Arrivé le]&lt;=Tableau1[[#This Row],[Arrivé le]])*(Tableau1[Sortie le]&gt;=Tableau1[[#This Row],[Arrivé le]]))</f>
        <v>10</v>
      </c>
    </row>
    <row r="180" spans="1:8" x14ac:dyDescent="0.35">
      <c r="A180" s="1">
        <v>41003.459722222222</v>
      </c>
      <c r="B180">
        <v>4</v>
      </c>
      <c r="C180" t="s">
        <v>5</v>
      </c>
      <c r="D180" s="1">
        <v>41003.667361111111</v>
      </c>
      <c r="E180" s="2">
        <v>0.20763888888905058</v>
      </c>
      <c r="F180">
        <f>WEEKDAY(Tableau1[[#This Row],[Arrivé le]],2)</f>
        <v>3</v>
      </c>
      <c r="G180">
        <f>INT(MOD(Tableau1[[#This Row],[Arrivé le]],1)*24)</f>
        <v>11</v>
      </c>
      <c r="H180">
        <f>SUMPRODUCT((Tableau1[Arrivé le]&lt;=Tableau1[[#This Row],[Arrivé le]])*(Tableau1[Sortie le]&gt;=Tableau1[[#This Row],[Arrivé le]]))</f>
        <v>11</v>
      </c>
    </row>
    <row r="181" spans="1:8" x14ac:dyDescent="0.35">
      <c r="A181" s="1">
        <v>41003.466666666667</v>
      </c>
      <c r="B181">
        <v>4</v>
      </c>
      <c r="C181" t="s">
        <v>5</v>
      </c>
      <c r="D181" s="1">
        <v>41003.557638888888</v>
      </c>
      <c r="E181" s="2">
        <v>9.0972222220443655E-2</v>
      </c>
      <c r="F181">
        <f>WEEKDAY(Tableau1[[#This Row],[Arrivé le]],2)</f>
        <v>3</v>
      </c>
      <c r="G181">
        <f>INT(MOD(Tableau1[[#This Row],[Arrivé le]],1)*24)</f>
        <v>11</v>
      </c>
      <c r="H181">
        <f>SUMPRODUCT((Tableau1[Arrivé le]&lt;=Tableau1[[#This Row],[Arrivé le]])*(Tableau1[Sortie le]&gt;=Tableau1[[#This Row],[Arrivé le]]))</f>
        <v>12</v>
      </c>
    </row>
    <row r="182" spans="1:8" x14ac:dyDescent="0.35">
      <c r="A182" s="1">
        <v>41003.474305555559</v>
      </c>
      <c r="B182">
        <v>4</v>
      </c>
      <c r="C182" t="s">
        <v>5</v>
      </c>
      <c r="D182" s="1">
        <v>41003.704861111109</v>
      </c>
      <c r="E182" s="2">
        <v>0.23055555555038154</v>
      </c>
      <c r="F182">
        <f>WEEKDAY(Tableau1[[#This Row],[Arrivé le]],2)</f>
        <v>3</v>
      </c>
      <c r="G182">
        <f>INT(MOD(Tableau1[[#This Row],[Arrivé le]],1)*24)</f>
        <v>11</v>
      </c>
      <c r="H182">
        <f>SUMPRODUCT((Tableau1[Arrivé le]&lt;=Tableau1[[#This Row],[Arrivé le]])*(Tableau1[Sortie le]&gt;=Tableau1[[#This Row],[Arrivé le]]))</f>
        <v>12</v>
      </c>
    </row>
    <row r="183" spans="1:8" x14ac:dyDescent="0.35">
      <c r="A183" s="1">
        <v>41003.479861111111</v>
      </c>
      <c r="B183">
        <v>4</v>
      </c>
      <c r="C183" t="s">
        <v>5</v>
      </c>
      <c r="D183" s="1">
        <v>41003.546527777777</v>
      </c>
      <c r="E183" s="2">
        <v>6.6666666665696539E-2</v>
      </c>
      <c r="F183">
        <f>WEEKDAY(Tableau1[[#This Row],[Arrivé le]],2)</f>
        <v>3</v>
      </c>
      <c r="G183">
        <f>INT(MOD(Tableau1[[#This Row],[Arrivé le]],1)*24)</f>
        <v>11</v>
      </c>
      <c r="H183">
        <f>SUMPRODUCT((Tableau1[Arrivé le]&lt;=Tableau1[[#This Row],[Arrivé le]])*(Tableau1[Sortie le]&gt;=Tableau1[[#This Row],[Arrivé le]]))</f>
        <v>12</v>
      </c>
    </row>
    <row r="184" spans="1:8" x14ac:dyDescent="0.35">
      <c r="A184" s="1">
        <v>41003.503472222219</v>
      </c>
      <c r="B184">
        <v>4</v>
      </c>
      <c r="C184" t="s">
        <v>5</v>
      </c>
      <c r="D184" s="1">
        <v>41003.555555555555</v>
      </c>
      <c r="E184" s="2">
        <v>5.2083333335758653E-2</v>
      </c>
      <c r="F184">
        <f>WEEKDAY(Tableau1[[#This Row],[Arrivé le]],2)</f>
        <v>3</v>
      </c>
      <c r="G184">
        <f>INT(MOD(Tableau1[[#This Row],[Arrivé le]],1)*24)</f>
        <v>12</v>
      </c>
      <c r="H184">
        <f>SUMPRODUCT((Tableau1[Arrivé le]&lt;=Tableau1[[#This Row],[Arrivé le]])*(Tableau1[Sortie le]&gt;=Tableau1[[#This Row],[Arrivé le]]))</f>
        <v>12</v>
      </c>
    </row>
    <row r="185" spans="1:8" x14ac:dyDescent="0.35">
      <c r="A185" s="1">
        <v>41003.511805555558</v>
      </c>
      <c r="B185">
        <v>4</v>
      </c>
      <c r="C185" t="s">
        <v>5</v>
      </c>
      <c r="D185" s="1">
        <v>41003.620138888888</v>
      </c>
      <c r="E185" s="2">
        <v>0.10833333332993789</v>
      </c>
      <c r="F185">
        <f>WEEKDAY(Tableau1[[#This Row],[Arrivé le]],2)</f>
        <v>3</v>
      </c>
      <c r="G185">
        <f>INT(MOD(Tableau1[[#This Row],[Arrivé le]],1)*24)</f>
        <v>12</v>
      </c>
      <c r="H185">
        <f>SUMPRODUCT((Tableau1[Arrivé le]&lt;=Tableau1[[#This Row],[Arrivé le]])*(Tableau1[Sortie le]&gt;=Tableau1[[#This Row],[Arrivé le]]))</f>
        <v>13</v>
      </c>
    </row>
    <row r="186" spans="1:8" x14ac:dyDescent="0.35">
      <c r="A186" s="1">
        <v>41003.519444444442</v>
      </c>
      <c r="B186">
        <v>4</v>
      </c>
      <c r="C186" t="s">
        <v>5</v>
      </c>
      <c r="D186" s="1">
        <v>41003.661805555559</v>
      </c>
      <c r="E186" s="2">
        <v>0.14236111111677019</v>
      </c>
      <c r="F186">
        <f>WEEKDAY(Tableau1[[#This Row],[Arrivé le]],2)</f>
        <v>3</v>
      </c>
      <c r="G186">
        <f>INT(MOD(Tableau1[[#This Row],[Arrivé le]],1)*24)</f>
        <v>12</v>
      </c>
      <c r="H186">
        <f>SUMPRODUCT((Tableau1[Arrivé le]&lt;=Tableau1[[#This Row],[Arrivé le]])*(Tableau1[Sortie le]&gt;=Tableau1[[#This Row],[Arrivé le]]))</f>
        <v>14</v>
      </c>
    </row>
    <row r="187" spans="1:8" x14ac:dyDescent="0.35">
      <c r="A187" s="1">
        <v>41003.525000000001</v>
      </c>
      <c r="B187">
        <v>4</v>
      </c>
      <c r="C187" t="s">
        <v>5</v>
      </c>
      <c r="D187" s="1">
        <v>41003.669444444444</v>
      </c>
      <c r="E187" s="2">
        <v>0.1444444444423425</v>
      </c>
      <c r="F187">
        <f>WEEKDAY(Tableau1[[#This Row],[Arrivé le]],2)</f>
        <v>3</v>
      </c>
      <c r="G187">
        <f>INT(MOD(Tableau1[[#This Row],[Arrivé le]],1)*24)</f>
        <v>12</v>
      </c>
      <c r="H187">
        <f>SUMPRODUCT((Tableau1[Arrivé le]&lt;=Tableau1[[#This Row],[Arrivé le]])*(Tableau1[Sortie le]&gt;=Tableau1[[#This Row],[Arrivé le]]))</f>
        <v>15</v>
      </c>
    </row>
    <row r="188" spans="1:8" x14ac:dyDescent="0.35">
      <c r="A188" s="1">
        <v>41003.536805555559</v>
      </c>
      <c r="B188">
        <v>4</v>
      </c>
      <c r="C188" t="s">
        <v>5</v>
      </c>
      <c r="D188" s="1">
        <v>41003.618750000001</v>
      </c>
      <c r="E188" s="2">
        <v>8.1944444442342501E-2</v>
      </c>
      <c r="F188">
        <f>WEEKDAY(Tableau1[[#This Row],[Arrivé le]],2)</f>
        <v>3</v>
      </c>
      <c r="G188">
        <f>INT(MOD(Tableau1[[#This Row],[Arrivé le]],1)*24)</f>
        <v>12</v>
      </c>
      <c r="H188">
        <f>SUMPRODUCT((Tableau1[Arrivé le]&lt;=Tableau1[[#This Row],[Arrivé le]])*(Tableau1[Sortie le]&gt;=Tableau1[[#This Row],[Arrivé le]]))</f>
        <v>15</v>
      </c>
    </row>
    <row r="189" spans="1:8" x14ac:dyDescent="0.35">
      <c r="A189" s="1">
        <v>41003.54791666667</v>
      </c>
      <c r="B189">
        <v>4</v>
      </c>
      <c r="C189" t="s">
        <v>5</v>
      </c>
      <c r="D189" s="1">
        <v>41003.603472222225</v>
      </c>
      <c r="E189" s="2">
        <v>5.5555555554747116E-2</v>
      </c>
      <c r="F189">
        <f>WEEKDAY(Tableau1[[#This Row],[Arrivé le]],2)</f>
        <v>3</v>
      </c>
      <c r="G189">
        <f>INT(MOD(Tableau1[[#This Row],[Arrivé le]],1)*24)</f>
        <v>13</v>
      </c>
      <c r="H189">
        <f>SUMPRODUCT((Tableau1[Arrivé le]&lt;=Tableau1[[#This Row],[Arrivé le]])*(Tableau1[Sortie le]&gt;=Tableau1[[#This Row],[Arrivé le]]))</f>
        <v>15</v>
      </c>
    </row>
    <row r="190" spans="1:8" x14ac:dyDescent="0.35">
      <c r="A190" s="1">
        <v>41003.558333333334</v>
      </c>
      <c r="B190">
        <v>4</v>
      </c>
      <c r="C190" t="s">
        <v>5</v>
      </c>
      <c r="D190" s="1">
        <v>41003.615277777775</v>
      </c>
      <c r="E190" s="2">
        <v>5.694444444088731E-2</v>
      </c>
      <c r="F190">
        <f>WEEKDAY(Tableau1[[#This Row],[Arrivé le]],2)</f>
        <v>3</v>
      </c>
      <c r="G190">
        <f>INT(MOD(Tableau1[[#This Row],[Arrivé le]],1)*24)</f>
        <v>13</v>
      </c>
      <c r="H190">
        <f>SUMPRODUCT((Tableau1[Arrivé le]&lt;=Tableau1[[#This Row],[Arrivé le]])*(Tableau1[Sortie le]&gt;=Tableau1[[#This Row],[Arrivé le]]))</f>
        <v>13</v>
      </c>
    </row>
    <row r="191" spans="1:8" x14ac:dyDescent="0.35">
      <c r="A191" s="1">
        <v>41003.588888888888</v>
      </c>
      <c r="B191">
        <v>4</v>
      </c>
      <c r="C191" t="s">
        <v>5</v>
      </c>
      <c r="D191" s="1">
        <v>41003.681944444441</v>
      </c>
      <c r="E191" s="2">
        <v>9.3055555553291924E-2</v>
      </c>
      <c r="F191">
        <f>WEEKDAY(Tableau1[[#This Row],[Arrivé le]],2)</f>
        <v>3</v>
      </c>
      <c r="G191">
        <f>INT(MOD(Tableau1[[#This Row],[Arrivé le]],1)*24)</f>
        <v>14</v>
      </c>
      <c r="H191">
        <f>SUMPRODUCT((Tableau1[Arrivé le]&lt;=Tableau1[[#This Row],[Arrivé le]])*(Tableau1[Sortie le]&gt;=Tableau1[[#This Row],[Arrivé le]]))</f>
        <v>14</v>
      </c>
    </row>
    <row r="192" spans="1:8" x14ac:dyDescent="0.35">
      <c r="A192" s="1">
        <v>41003.595833333333</v>
      </c>
      <c r="B192">
        <v>4</v>
      </c>
      <c r="C192" t="s">
        <v>5</v>
      </c>
      <c r="D192" s="1">
        <v>41003.645833333336</v>
      </c>
      <c r="E192" s="2">
        <v>5.0000000002910383E-2</v>
      </c>
      <c r="F192">
        <f>WEEKDAY(Tableau1[[#This Row],[Arrivé le]],2)</f>
        <v>3</v>
      </c>
      <c r="G192">
        <f>INT(MOD(Tableau1[[#This Row],[Arrivé le]],1)*24)</f>
        <v>14</v>
      </c>
      <c r="H192">
        <f>SUMPRODUCT((Tableau1[Arrivé le]&lt;=Tableau1[[#This Row],[Arrivé le]])*(Tableau1[Sortie le]&gt;=Tableau1[[#This Row],[Arrivé le]]))</f>
        <v>15</v>
      </c>
    </row>
    <row r="193" spans="1:8" x14ac:dyDescent="0.35">
      <c r="A193" s="1">
        <v>41003.599999999999</v>
      </c>
      <c r="B193">
        <v>4</v>
      </c>
      <c r="C193" t="s">
        <v>5</v>
      </c>
      <c r="D193" s="1">
        <v>41003.671527777777</v>
      </c>
      <c r="E193" s="2">
        <v>7.1527777778101154E-2</v>
      </c>
      <c r="F193">
        <f>WEEKDAY(Tableau1[[#This Row],[Arrivé le]],2)</f>
        <v>3</v>
      </c>
      <c r="G193">
        <f>INT(MOD(Tableau1[[#This Row],[Arrivé le]],1)*24)</f>
        <v>14</v>
      </c>
      <c r="H193">
        <f>SUMPRODUCT((Tableau1[Arrivé le]&lt;=Tableau1[[#This Row],[Arrivé le]])*(Tableau1[Sortie le]&gt;=Tableau1[[#This Row],[Arrivé le]]))</f>
        <v>16</v>
      </c>
    </row>
    <row r="194" spans="1:8" x14ac:dyDescent="0.35">
      <c r="A194" s="1">
        <v>41003.633333333331</v>
      </c>
      <c r="B194">
        <v>4</v>
      </c>
      <c r="C194" t="s">
        <v>5</v>
      </c>
      <c r="D194" s="1">
        <v>41003.770138888889</v>
      </c>
      <c r="E194" s="2">
        <v>0.1368055555576575</v>
      </c>
      <c r="F194">
        <f>WEEKDAY(Tableau1[[#This Row],[Arrivé le]],2)</f>
        <v>3</v>
      </c>
      <c r="G194">
        <f>INT(MOD(Tableau1[[#This Row],[Arrivé le]],1)*24)</f>
        <v>15</v>
      </c>
      <c r="H194">
        <f>SUMPRODUCT((Tableau1[Arrivé le]&lt;=Tableau1[[#This Row],[Arrivé le]])*(Tableau1[Sortie le]&gt;=Tableau1[[#This Row],[Arrivé le]]))</f>
        <v>12</v>
      </c>
    </row>
    <row r="195" spans="1:8" x14ac:dyDescent="0.35">
      <c r="A195" s="1">
        <v>41003.63958333333</v>
      </c>
      <c r="B195">
        <v>4</v>
      </c>
      <c r="C195" t="s">
        <v>5</v>
      </c>
      <c r="D195" s="1">
        <v>41003.693749999999</v>
      </c>
      <c r="E195" s="2">
        <v>5.4166666668606922E-2</v>
      </c>
      <c r="F195">
        <f>WEEKDAY(Tableau1[[#This Row],[Arrivé le]],2)</f>
        <v>3</v>
      </c>
      <c r="G195">
        <f>INT(MOD(Tableau1[[#This Row],[Arrivé le]],1)*24)</f>
        <v>15</v>
      </c>
      <c r="H195">
        <f>SUMPRODUCT((Tableau1[Arrivé le]&lt;=Tableau1[[#This Row],[Arrivé le]])*(Tableau1[Sortie le]&gt;=Tableau1[[#This Row],[Arrivé le]]))</f>
        <v>13</v>
      </c>
    </row>
    <row r="196" spans="1:8" x14ac:dyDescent="0.35">
      <c r="A196" s="1">
        <v>41003.657638888886</v>
      </c>
      <c r="B196">
        <v>4</v>
      </c>
      <c r="C196" t="s">
        <v>5</v>
      </c>
      <c r="D196" s="1">
        <v>41003.760416666664</v>
      </c>
      <c r="E196" s="2">
        <v>0.10277777777810115</v>
      </c>
      <c r="F196">
        <f>WEEKDAY(Tableau1[[#This Row],[Arrivé le]],2)</f>
        <v>3</v>
      </c>
      <c r="G196">
        <f>INT(MOD(Tableau1[[#This Row],[Arrivé le]],1)*24)</f>
        <v>15</v>
      </c>
      <c r="H196">
        <f>SUMPRODUCT((Tableau1[Arrivé le]&lt;=Tableau1[[#This Row],[Arrivé le]])*(Tableau1[Sortie le]&gt;=Tableau1[[#This Row],[Arrivé le]]))</f>
        <v>12</v>
      </c>
    </row>
    <row r="197" spans="1:8" x14ac:dyDescent="0.35">
      <c r="A197" s="1">
        <v>41003.664583333331</v>
      </c>
      <c r="B197">
        <v>4</v>
      </c>
      <c r="C197" t="s">
        <v>5</v>
      </c>
      <c r="D197" s="1">
        <v>41003.723611111112</v>
      </c>
      <c r="E197" s="2">
        <v>5.9027777781011537E-2</v>
      </c>
      <c r="F197">
        <f>WEEKDAY(Tableau1[[#This Row],[Arrivé le]],2)</f>
        <v>3</v>
      </c>
      <c r="G197">
        <f>INT(MOD(Tableau1[[#This Row],[Arrivé le]],1)*24)</f>
        <v>15</v>
      </c>
      <c r="H197">
        <f>SUMPRODUCT((Tableau1[Arrivé le]&lt;=Tableau1[[#This Row],[Arrivé le]])*(Tableau1[Sortie le]&gt;=Tableau1[[#This Row],[Arrivé le]]))</f>
        <v>12</v>
      </c>
    </row>
    <row r="198" spans="1:8" x14ac:dyDescent="0.35">
      <c r="A198" s="1">
        <v>41003.670138888891</v>
      </c>
      <c r="B198">
        <v>4</v>
      </c>
      <c r="C198" t="s">
        <v>5</v>
      </c>
      <c r="D198" s="1">
        <v>41003.78125</v>
      </c>
      <c r="E198" s="2">
        <v>0.11111111110949423</v>
      </c>
      <c r="F198">
        <f>WEEKDAY(Tableau1[[#This Row],[Arrivé le]],2)</f>
        <v>3</v>
      </c>
      <c r="G198">
        <f>INT(MOD(Tableau1[[#This Row],[Arrivé le]],1)*24)</f>
        <v>16</v>
      </c>
      <c r="H198">
        <f>SUMPRODUCT((Tableau1[Arrivé le]&lt;=Tableau1[[#This Row],[Arrivé le]])*(Tableau1[Sortie le]&gt;=Tableau1[[#This Row],[Arrivé le]]))</f>
        <v>11</v>
      </c>
    </row>
    <row r="199" spans="1:8" x14ac:dyDescent="0.35">
      <c r="A199" s="1">
        <v>41003.677083333336</v>
      </c>
      <c r="B199">
        <v>4</v>
      </c>
      <c r="C199" t="s">
        <v>5</v>
      </c>
      <c r="D199" s="1">
        <v>41003.800694444442</v>
      </c>
      <c r="E199" s="2">
        <v>0.12361111110658385</v>
      </c>
      <c r="F199">
        <f>WEEKDAY(Tableau1[[#This Row],[Arrivé le]],2)</f>
        <v>3</v>
      </c>
      <c r="G199">
        <f>INT(MOD(Tableau1[[#This Row],[Arrivé le]],1)*24)</f>
        <v>16</v>
      </c>
      <c r="H199">
        <f>SUMPRODUCT((Tableau1[Arrivé le]&lt;=Tableau1[[#This Row],[Arrivé le]])*(Tableau1[Sortie le]&gt;=Tableau1[[#This Row],[Arrivé le]]))</f>
        <v>11</v>
      </c>
    </row>
    <row r="200" spans="1:8" x14ac:dyDescent="0.35">
      <c r="A200" s="1">
        <v>41003.68472222222</v>
      </c>
      <c r="B200">
        <v>4</v>
      </c>
      <c r="C200" t="s">
        <v>5</v>
      </c>
      <c r="D200" s="1">
        <v>41003.79791666667</v>
      </c>
      <c r="E200" s="2">
        <v>0.11319444444961846</v>
      </c>
      <c r="F200">
        <f>WEEKDAY(Tableau1[[#This Row],[Arrivé le]],2)</f>
        <v>3</v>
      </c>
      <c r="G200">
        <f>INT(MOD(Tableau1[[#This Row],[Arrivé le]],1)*24)</f>
        <v>16</v>
      </c>
      <c r="H200">
        <f>SUMPRODUCT((Tableau1[Arrivé le]&lt;=Tableau1[[#This Row],[Arrivé le]])*(Tableau1[Sortie le]&gt;=Tableau1[[#This Row],[Arrivé le]]))</f>
        <v>11</v>
      </c>
    </row>
    <row r="201" spans="1:8" x14ac:dyDescent="0.35">
      <c r="A201" s="1">
        <v>41003.690972222219</v>
      </c>
      <c r="B201">
        <v>4</v>
      </c>
      <c r="C201" t="s">
        <v>5</v>
      </c>
      <c r="D201" s="1">
        <v>41003.759027777778</v>
      </c>
      <c r="E201" s="2">
        <v>6.805555555911269E-2</v>
      </c>
      <c r="F201">
        <f>WEEKDAY(Tableau1[[#This Row],[Arrivé le]],2)</f>
        <v>3</v>
      </c>
      <c r="G201">
        <f>INT(MOD(Tableau1[[#This Row],[Arrivé le]],1)*24)</f>
        <v>16</v>
      </c>
      <c r="H201">
        <f>SUMPRODUCT((Tableau1[Arrivé le]&lt;=Tableau1[[#This Row],[Arrivé le]])*(Tableau1[Sortie le]&gt;=Tableau1[[#This Row],[Arrivé le]]))</f>
        <v>9</v>
      </c>
    </row>
    <row r="202" spans="1:8" x14ac:dyDescent="0.35">
      <c r="A202" s="1">
        <v>41003.694444444445</v>
      </c>
      <c r="B202">
        <v>4</v>
      </c>
      <c r="C202" t="s">
        <v>5</v>
      </c>
      <c r="D202" s="1">
        <v>41003.758333333331</v>
      </c>
      <c r="E202" s="2">
        <v>6.3888888886140194E-2</v>
      </c>
      <c r="F202">
        <f>WEEKDAY(Tableau1[[#This Row],[Arrivé le]],2)</f>
        <v>3</v>
      </c>
      <c r="G202">
        <f>INT(MOD(Tableau1[[#This Row],[Arrivé le]],1)*24)</f>
        <v>16</v>
      </c>
      <c r="H202">
        <f>SUMPRODUCT((Tableau1[Arrivé le]&lt;=Tableau1[[#This Row],[Arrivé le]])*(Tableau1[Sortie le]&gt;=Tableau1[[#This Row],[Arrivé le]]))</f>
        <v>9</v>
      </c>
    </row>
    <row r="203" spans="1:8" x14ac:dyDescent="0.35">
      <c r="A203" s="1">
        <v>41003.701388888891</v>
      </c>
      <c r="B203">
        <v>4</v>
      </c>
      <c r="C203" t="s">
        <v>5</v>
      </c>
      <c r="D203" s="1">
        <v>41003.754166666666</v>
      </c>
      <c r="E203" s="2">
        <v>5.2777777775190771E-2</v>
      </c>
      <c r="F203">
        <f>WEEKDAY(Tableau1[[#This Row],[Arrivé le]],2)</f>
        <v>3</v>
      </c>
      <c r="G203">
        <f>INT(MOD(Tableau1[[#This Row],[Arrivé le]],1)*24)</f>
        <v>16</v>
      </c>
      <c r="H203">
        <f>SUMPRODUCT((Tableau1[Arrivé le]&lt;=Tableau1[[#This Row],[Arrivé le]])*(Tableau1[Sortie le]&gt;=Tableau1[[#This Row],[Arrivé le]]))</f>
        <v>10</v>
      </c>
    </row>
    <row r="204" spans="1:8" x14ac:dyDescent="0.35">
      <c r="A204" s="1">
        <v>41003.713888888888</v>
      </c>
      <c r="B204">
        <v>4</v>
      </c>
      <c r="C204" t="s">
        <v>5</v>
      </c>
      <c r="D204" s="1">
        <v>41003.788888888892</v>
      </c>
      <c r="E204" s="2">
        <v>7.5000000004365575E-2</v>
      </c>
      <c r="F204">
        <f>WEEKDAY(Tableau1[[#This Row],[Arrivé le]],2)</f>
        <v>3</v>
      </c>
      <c r="G204">
        <f>INT(MOD(Tableau1[[#This Row],[Arrivé le]],1)*24)</f>
        <v>17</v>
      </c>
      <c r="H204">
        <f>SUMPRODUCT((Tableau1[Arrivé le]&lt;=Tableau1[[#This Row],[Arrivé le]])*(Tableau1[Sortie le]&gt;=Tableau1[[#This Row],[Arrivé le]]))</f>
        <v>10</v>
      </c>
    </row>
    <row r="205" spans="1:8" x14ac:dyDescent="0.35">
      <c r="A205" s="1">
        <v>41003.71875</v>
      </c>
      <c r="B205">
        <v>4</v>
      </c>
      <c r="C205" t="s">
        <v>5</v>
      </c>
      <c r="D205" s="1">
        <v>41003.827777777777</v>
      </c>
      <c r="E205" s="2">
        <v>0.10902777777664596</v>
      </c>
      <c r="F205">
        <f>WEEKDAY(Tableau1[[#This Row],[Arrivé le]],2)</f>
        <v>3</v>
      </c>
      <c r="G205">
        <f>INT(MOD(Tableau1[[#This Row],[Arrivé le]],1)*24)</f>
        <v>17</v>
      </c>
      <c r="H205">
        <f>SUMPRODUCT((Tableau1[Arrivé le]&lt;=Tableau1[[#This Row],[Arrivé le]])*(Tableau1[Sortie le]&gt;=Tableau1[[#This Row],[Arrivé le]]))</f>
        <v>11</v>
      </c>
    </row>
    <row r="206" spans="1:8" x14ac:dyDescent="0.35">
      <c r="A206" s="1">
        <v>41003.739583333336</v>
      </c>
      <c r="B206">
        <v>4</v>
      </c>
      <c r="C206" t="s">
        <v>5</v>
      </c>
      <c r="D206" s="1">
        <v>41003.802777777775</v>
      </c>
      <c r="E206" s="2">
        <v>6.3194444439432118E-2</v>
      </c>
      <c r="F206">
        <f>WEEKDAY(Tableau1[[#This Row],[Arrivé le]],2)</f>
        <v>3</v>
      </c>
      <c r="G206">
        <f>INT(MOD(Tableau1[[#This Row],[Arrivé le]],1)*24)</f>
        <v>17</v>
      </c>
      <c r="H206">
        <f>SUMPRODUCT((Tableau1[Arrivé le]&lt;=Tableau1[[#This Row],[Arrivé le]])*(Tableau1[Sortie le]&gt;=Tableau1[[#This Row],[Arrivé le]]))</f>
        <v>11</v>
      </c>
    </row>
    <row r="207" spans="1:8" x14ac:dyDescent="0.35">
      <c r="A207" s="1">
        <v>41003.746527777781</v>
      </c>
      <c r="B207">
        <v>4</v>
      </c>
      <c r="C207" t="s">
        <v>5</v>
      </c>
      <c r="D207" s="1">
        <v>41003.801388888889</v>
      </c>
      <c r="E207" s="2">
        <v>5.486111110803904E-2</v>
      </c>
      <c r="F207">
        <f>WEEKDAY(Tableau1[[#This Row],[Arrivé le]],2)</f>
        <v>3</v>
      </c>
      <c r="G207">
        <f>INT(MOD(Tableau1[[#This Row],[Arrivé le]],1)*24)</f>
        <v>17</v>
      </c>
      <c r="H207">
        <f>SUMPRODUCT((Tableau1[Arrivé le]&lt;=Tableau1[[#This Row],[Arrivé le]])*(Tableau1[Sortie le]&gt;=Tableau1[[#This Row],[Arrivé le]]))</f>
        <v>12</v>
      </c>
    </row>
    <row r="208" spans="1:8" x14ac:dyDescent="0.35">
      <c r="A208" s="1">
        <v>41003.751388888886</v>
      </c>
      <c r="B208">
        <v>4</v>
      </c>
      <c r="C208" t="s">
        <v>5</v>
      </c>
      <c r="D208" s="1">
        <v>41003.877083333333</v>
      </c>
      <c r="E208" s="2">
        <v>0.12569444444670808</v>
      </c>
      <c r="F208">
        <f>WEEKDAY(Tableau1[[#This Row],[Arrivé le]],2)</f>
        <v>3</v>
      </c>
      <c r="G208">
        <f>INT(MOD(Tableau1[[#This Row],[Arrivé le]],1)*24)</f>
        <v>18</v>
      </c>
      <c r="H208">
        <f>SUMPRODUCT((Tableau1[Arrivé le]&lt;=Tableau1[[#This Row],[Arrivé le]])*(Tableau1[Sortie le]&gt;=Tableau1[[#This Row],[Arrivé le]]))</f>
        <v>13</v>
      </c>
    </row>
    <row r="209" spans="1:8" x14ac:dyDescent="0.35">
      <c r="A209" s="1">
        <v>41003.765972222223</v>
      </c>
      <c r="B209">
        <v>4</v>
      </c>
      <c r="C209" t="s">
        <v>5</v>
      </c>
      <c r="D209" s="1">
        <v>41003.863194444442</v>
      </c>
      <c r="E209" s="2">
        <v>9.7222222218988463E-2</v>
      </c>
      <c r="F209">
        <f>WEEKDAY(Tableau1[[#This Row],[Arrivé le]],2)</f>
        <v>3</v>
      </c>
      <c r="G209">
        <f>INT(MOD(Tableau1[[#This Row],[Arrivé le]],1)*24)</f>
        <v>18</v>
      </c>
      <c r="H209">
        <f>SUMPRODUCT((Tableau1[Arrivé le]&lt;=Tableau1[[#This Row],[Arrivé le]])*(Tableau1[Sortie le]&gt;=Tableau1[[#This Row],[Arrivé le]]))</f>
        <v>10</v>
      </c>
    </row>
    <row r="210" spans="1:8" x14ac:dyDescent="0.35">
      <c r="A210" s="1">
        <v>41003.777777777781</v>
      </c>
      <c r="B210">
        <v>4</v>
      </c>
      <c r="C210" t="s">
        <v>5</v>
      </c>
      <c r="D210" s="1">
        <v>41003.857638888891</v>
      </c>
      <c r="E210" s="2">
        <v>7.9861111109494232E-2</v>
      </c>
      <c r="F210">
        <f>WEEKDAY(Tableau1[[#This Row],[Arrivé le]],2)</f>
        <v>3</v>
      </c>
      <c r="G210">
        <f>INT(MOD(Tableau1[[#This Row],[Arrivé le]],1)*24)</f>
        <v>18</v>
      </c>
      <c r="H210">
        <f>SUMPRODUCT((Tableau1[Arrivé le]&lt;=Tableau1[[#This Row],[Arrivé le]])*(Tableau1[Sortie le]&gt;=Tableau1[[#This Row],[Arrivé le]]))</f>
        <v>10</v>
      </c>
    </row>
    <row r="211" spans="1:8" x14ac:dyDescent="0.35">
      <c r="A211" s="1">
        <v>41003.782638888886</v>
      </c>
      <c r="B211">
        <v>4</v>
      </c>
      <c r="C211" t="s">
        <v>5</v>
      </c>
      <c r="D211" s="1">
        <v>41003.817361111112</v>
      </c>
      <c r="E211" s="2">
        <v>3.4722222226264421E-2</v>
      </c>
      <c r="F211">
        <f>WEEKDAY(Tableau1[[#This Row],[Arrivé le]],2)</f>
        <v>3</v>
      </c>
      <c r="G211">
        <f>INT(MOD(Tableau1[[#This Row],[Arrivé le]],1)*24)</f>
        <v>18</v>
      </c>
      <c r="H211">
        <f>SUMPRODUCT((Tableau1[Arrivé le]&lt;=Tableau1[[#This Row],[Arrivé le]])*(Tableau1[Sortie le]&gt;=Tableau1[[#This Row],[Arrivé le]]))</f>
        <v>10</v>
      </c>
    </row>
    <row r="212" spans="1:8" x14ac:dyDescent="0.35">
      <c r="A212" s="1">
        <v>41003.788194444445</v>
      </c>
      <c r="B212">
        <v>4</v>
      </c>
      <c r="C212" t="s">
        <v>5</v>
      </c>
      <c r="D212" s="1">
        <v>41003.847222222219</v>
      </c>
      <c r="E212" s="2">
        <v>5.9027777773735579E-2</v>
      </c>
      <c r="F212">
        <f>WEEKDAY(Tableau1[[#This Row],[Arrivé le]],2)</f>
        <v>3</v>
      </c>
      <c r="G212">
        <f>INT(MOD(Tableau1[[#This Row],[Arrivé le]],1)*24)</f>
        <v>18</v>
      </c>
      <c r="H212">
        <f>SUMPRODUCT((Tableau1[Arrivé le]&lt;=Tableau1[[#This Row],[Arrivé le]])*(Tableau1[Sortie le]&gt;=Tableau1[[#This Row],[Arrivé le]]))</f>
        <v>11</v>
      </c>
    </row>
    <row r="213" spans="1:8" x14ac:dyDescent="0.35">
      <c r="A213" s="1">
        <v>41003.800694444442</v>
      </c>
      <c r="B213">
        <v>4</v>
      </c>
      <c r="C213" t="s">
        <v>5</v>
      </c>
      <c r="D213" s="1">
        <v>41003.870138888888</v>
      </c>
      <c r="E213" s="2">
        <v>6.9444444445252884E-2</v>
      </c>
      <c r="F213">
        <f>WEEKDAY(Tableau1[[#This Row],[Arrivé le]],2)</f>
        <v>3</v>
      </c>
      <c r="G213">
        <f>INT(MOD(Tableau1[[#This Row],[Arrivé le]],1)*24)</f>
        <v>19</v>
      </c>
      <c r="H213">
        <f>SUMPRODUCT((Tableau1[Arrivé le]&lt;=Tableau1[[#This Row],[Arrivé le]])*(Tableau1[Sortie le]&gt;=Tableau1[[#This Row],[Arrivé le]]))</f>
        <v>10</v>
      </c>
    </row>
    <row r="214" spans="1:8" x14ac:dyDescent="0.35">
      <c r="A214" s="1">
        <v>41003.804861111108</v>
      </c>
      <c r="B214">
        <v>4</v>
      </c>
      <c r="C214" t="s">
        <v>5</v>
      </c>
      <c r="D214" s="1">
        <v>41003.838194444441</v>
      </c>
      <c r="E214" s="2">
        <v>3.3333333332848269E-2</v>
      </c>
      <c r="F214">
        <f>WEEKDAY(Tableau1[[#This Row],[Arrivé le]],2)</f>
        <v>3</v>
      </c>
      <c r="G214">
        <f>INT(MOD(Tableau1[[#This Row],[Arrivé le]],1)*24)</f>
        <v>19</v>
      </c>
      <c r="H214">
        <f>SUMPRODUCT((Tableau1[Arrivé le]&lt;=Tableau1[[#This Row],[Arrivé le]])*(Tableau1[Sortie le]&gt;=Tableau1[[#This Row],[Arrivé le]]))</f>
        <v>8</v>
      </c>
    </row>
    <row r="215" spans="1:8" x14ac:dyDescent="0.35">
      <c r="A215" s="1">
        <v>41003.813194444447</v>
      </c>
      <c r="B215">
        <v>4</v>
      </c>
      <c r="C215" t="s">
        <v>5</v>
      </c>
      <c r="D215" s="1">
        <v>41004.556250000001</v>
      </c>
      <c r="E215" s="2">
        <v>0.74305555555474712</v>
      </c>
      <c r="F215">
        <f>WEEKDAY(Tableau1[[#This Row],[Arrivé le]],2)</f>
        <v>3</v>
      </c>
      <c r="G215">
        <f>INT(MOD(Tableau1[[#This Row],[Arrivé le]],1)*24)</f>
        <v>19</v>
      </c>
      <c r="H215">
        <f>SUMPRODUCT((Tableau1[Arrivé le]&lt;=Tableau1[[#This Row],[Arrivé le]])*(Tableau1[Sortie le]&gt;=Tableau1[[#This Row],[Arrivé le]]))</f>
        <v>10</v>
      </c>
    </row>
    <row r="216" spans="1:8" x14ac:dyDescent="0.35">
      <c r="A216" s="1">
        <v>41003.813194444447</v>
      </c>
      <c r="B216">
        <v>4</v>
      </c>
      <c r="C216" t="s">
        <v>5</v>
      </c>
      <c r="D216" s="1">
        <v>41004.556250000001</v>
      </c>
      <c r="E216" s="2">
        <v>0.74305555555474712</v>
      </c>
      <c r="F216">
        <f>WEEKDAY(Tableau1[[#This Row],[Arrivé le]],2)</f>
        <v>3</v>
      </c>
      <c r="G216">
        <f>INT(MOD(Tableau1[[#This Row],[Arrivé le]],1)*24)</f>
        <v>19</v>
      </c>
      <c r="H216">
        <f>SUMPRODUCT((Tableau1[Arrivé le]&lt;=Tableau1[[#This Row],[Arrivé le]])*(Tableau1[Sortie le]&gt;=Tableau1[[#This Row],[Arrivé le]]))</f>
        <v>10</v>
      </c>
    </row>
    <row r="217" spans="1:8" x14ac:dyDescent="0.35">
      <c r="A217" s="1">
        <v>41003.819444444445</v>
      </c>
      <c r="B217">
        <v>4</v>
      </c>
      <c r="C217" t="s">
        <v>5</v>
      </c>
      <c r="D217" s="1">
        <v>41003.865972222222</v>
      </c>
      <c r="E217" s="2">
        <v>4.6527777776645962E-2</v>
      </c>
      <c r="F217">
        <f>WEEKDAY(Tableau1[[#This Row],[Arrivé le]],2)</f>
        <v>3</v>
      </c>
      <c r="G217">
        <f>INT(MOD(Tableau1[[#This Row],[Arrivé le]],1)*24)</f>
        <v>19</v>
      </c>
      <c r="H217">
        <f>SUMPRODUCT((Tableau1[Arrivé le]&lt;=Tableau1[[#This Row],[Arrivé le]])*(Tableau1[Sortie le]&gt;=Tableau1[[#This Row],[Arrivé le]]))</f>
        <v>10</v>
      </c>
    </row>
    <row r="218" spans="1:8" x14ac:dyDescent="0.35">
      <c r="A218" s="1">
        <v>41003.827777777777</v>
      </c>
      <c r="B218">
        <v>4</v>
      </c>
      <c r="C218" t="s">
        <v>5</v>
      </c>
      <c r="D218" s="1">
        <v>41004.007638888892</v>
      </c>
      <c r="E218" s="2">
        <v>0.179861111115315</v>
      </c>
      <c r="F218">
        <f>WEEKDAY(Tableau1[[#This Row],[Arrivé le]],2)</f>
        <v>3</v>
      </c>
      <c r="G218">
        <f>INT(MOD(Tableau1[[#This Row],[Arrivé le]],1)*24)</f>
        <v>19</v>
      </c>
      <c r="H218">
        <f>SUMPRODUCT((Tableau1[Arrivé le]&lt;=Tableau1[[#This Row],[Arrivé le]])*(Tableau1[Sortie le]&gt;=Tableau1[[#This Row],[Arrivé le]]))</f>
        <v>11</v>
      </c>
    </row>
    <row r="219" spans="1:8" x14ac:dyDescent="0.35">
      <c r="A219" s="1">
        <v>41003.851388888892</v>
      </c>
      <c r="B219">
        <v>4</v>
      </c>
      <c r="C219" t="s">
        <v>5</v>
      </c>
      <c r="D219" s="1">
        <v>41003.875</v>
      </c>
      <c r="E219" s="2">
        <v>2.361111110803904E-2</v>
      </c>
      <c r="F219">
        <f>WEEKDAY(Tableau1[[#This Row],[Arrivé le]],2)</f>
        <v>3</v>
      </c>
      <c r="G219">
        <f>INT(MOD(Tableau1[[#This Row],[Arrivé le]],1)*24)</f>
        <v>20</v>
      </c>
      <c r="H219">
        <f>SUMPRODUCT((Tableau1[Arrivé le]&lt;=Tableau1[[#This Row],[Arrivé le]])*(Tableau1[Sortie le]&gt;=Tableau1[[#This Row],[Arrivé le]]))</f>
        <v>9</v>
      </c>
    </row>
    <row r="220" spans="1:8" x14ac:dyDescent="0.35">
      <c r="A220" s="1">
        <v>41003.861111111109</v>
      </c>
      <c r="B220">
        <v>4</v>
      </c>
      <c r="C220" t="s">
        <v>5</v>
      </c>
      <c r="D220" s="1">
        <v>41003.900694444441</v>
      </c>
      <c r="E220" s="2">
        <v>3.9583333331393078E-2</v>
      </c>
      <c r="F220">
        <f>WEEKDAY(Tableau1[[#This Row],[Arrivé le]],2)</f>
        <v>3</v>
      </c>
      <c r="G220">
        <f>INT(MOD(Tableau1[[#This Row],[Arrivé le]],1)*24)</f>
        <v>20</v>
      </c>
      <c r="H220">
        <f>SUMPRODUCT((Tableau1[Arrivé le]&lt;=Tableau1[[#This Row],[Arrivé le]])*(Tableau1[Sortie le]&gt;=Tableau1[[#This Row],[Arrivé le]]))</f>
        <v>9</v>
      </c>
    </row>
    <row r="221" spans="1:8" x14ac:dyDescent="0.35">
      <c r="A221" s="1">
        <v>41003.863194444442</v>
      </c>
      <c r="B221">
        <v>4</v>
      </c>
      <c r="C221" t="s">
        <v>5</v>
      </c>
      <c r="D221" s="1">
        <v>41003.932638888888</v>
      </c>
      <c r="E221" s="2">
        <v>6.9444444445252884E-2</v>
      </c>
      <c r="F221">
        <f>WEEKDAY(Tableau1[[#This Row],[Arrivé le]],2)</f>
        <v>3</v>
      </c>
      <c r="G221">
        <f>INT(MOD(Tableau1[[#This Row],[Arrivé le]],1)*24)</f>
        <v>20</v>
      </c>
      <c r="H221">
        <f>SUMPRODUCT((Tableau1[Arrivé le]&lt;=Tableau1[[#This Row],[Arrivé le]])*(Tableau1[Sortie le]&gt;=Tableau1[[#This Row],[Arrivé le]]))</f>
        <v>10</v>
      </c>
    </row>
    <row r="222" spans="1:8" x14ac:dyDescent="0.35">
      <c r="A222" s="1">
        <v>41003.870138888888</v>
      </c>
      <c r="B222">
        <v>4</v>
      </c>
      <c r="C222" t="s">
        <v>5</v>
      </c>
      <c r="D222" s="1">
        <v>41004.025000000001</v>
      </c>
      <c r="E222" s="2">
        <v>0.15486111111385981</v>
      </c>
      <c r="F222">
        <f>WEEKDAY(Tableau1[[#This Row],[Arrivé le]],2)</f>
        <v>3</v>
      </c>
      <c r="G222">
        <f>INT(MOD(Tableau1[[#This Row],[Arrivé le]],1)*24)</f>
        <v>20</v>
      </c>
      <c r="H222">
        <f>SUMPRODUCT((Tableau1[Arrivé le]&lt;=Tableau1[[#This Row],[Arrivé le]])*(Tableau1[Sortie le]&gt;=Tableau1[[#This Row],[Arrivé le]]))</f>
        <v>9</v>
      </c>
    </row>
    <row r="223" spans="1:8" x14ac:dyDescent="0.35">
      <c r="A223" s="1">
        <v>41003.87777777778</v>
      </c>
      <c r="B223">
        <v>4</v>
      </c>
      <c r="C223" t="s">
        <v>5</v>
      </c>
      <c r="D223" s="1">
        <v>41003.949999999997</v>
      </c>
      <c r="E223" s="2">
        <v>7.2222222217533272E-2</v>
      </c>
      <c r="F223">
        <f>WEEKDAY(Tableau1[[#This Row],[Arrivé le]],2)</f>
        <v>3</v>
      </c>
      <c r="G223">
        <f>INT(MOD(Tableau1[[#This Row],[Arrivé le]],1)*24)</f>
        <v>21</v>
      </c>
      <c r="H223">
        <f>SUMPRODUCT((Tableau1[Arrivé le]&lt;=Tableau1[[#This Row],[Arrivé le]])*(Tableau1[Sortie le]&gt;=Tableau1[[#This Row],[Arrivé le]]))</f>
        <v>7</v>
      </c>
    </row>
    <row r="224" spans="1:8" x14ac:dyDescent="0.35">
      <c r="A224" s="1">
        <v>41003.884027777778</v>
      </c>
      <c r="B224">
        <v>4</v>
      </c>
      <c r="C224" t="s">
        <v>5</v>
      </c>
      <c r="D224" s="1">
        <v>41003.997916666667</v>
      </c>
      <c r="E224" s="2">
        <v>0.11388888888905058</v>
      </c>
      <c r="F224">
        <f>WEEKDAY(Tableau1[[#This Row],[Arrivé le]],2)</f>
        <v>3</v>
      </c>
      <c r="G224">
        <f>INT(MOD(Tableau1[[#This Row],[Arrivé le]],1)*24)</f>
        <v>21</v>
      </c>
      <c r="H224">
        <f>SUMPRODUCT((Tableau1[Arrivé le]&lt;=Tableau1[[#This Row],[Arrivé le]])*(Tableau1[Sortie le]&gt;=Tableau1[[#This Row],[Arrivé le]]))</f>
        <v>8</v>
      </c>
    </row>
    <row r="225" spans="1:8" x14ac:dyDescent="0.35">
      <c r="A225" s="1">
        <v>41003.89166666667</v>
      </c>
      <c r="B225">
        <v>4</v>
      </c>
      <c r="C225" t="s">
        <v>5</v>
      </c>
      <c r="D225" s="1">
        <v>41003.987500000003</v>
      </c>
      <c r="E225" s="2">
        <v>9.5833333332848269E-2</v>
      </c>
      <c r="F225">
        <f>WEEKDAY(Tableau1[[#This Row],[Arrivé le]],2)</f>
        <v>3</v>
      </c>
      <c r="G225">
        <f>INT(MOD(Tableau1[[#This Row],[Arrivé le]],1)*24)</f>
        <v>21</v>
      </c>
      <c r="H225">
        <f>SUMPRODUCT((Tableau1[Arrivé le]&lt;=Tableau1[[#This Row],[Arrivé le]])*(Tableau1[Sortie le]&gt;=Tableau1[[#This Row],[Arrivé le]]))</f>
        <v>9</v>
      </c>
    </row>
    <row r="226" spans="1:8" x14ac:dyDescent="0.35">
      <c r="A226" s="1">
        <v>41003.90347222222</v>
      </c>
      <c r="B226">
        <v>4</v>
      </c>
      <c r="C226" t="s">
        <v>5</v>
      </c>
      <c r="D226" s="1">
        <v>41004.002083333333</v>
      </c>
      <c r="E226" s="2">
        <v>9.8611111112404615E-2</v>
      </c>
      <c r="F226">
        <f>WEEKDAY(Tableau1[[#This Row],[Arrivé le]],2)</f>
        <v>3</v>
      </c>
      <c r="G226">
        <f>INT(MOD(Tableau1[[#This Row],[Arrivé le]],1)*24)</f>
        <v>21</v>
      </c>
      <c r="H226">
        <f>SUMPRODUCT((Tableau1[Arrivé le]&lt;=Tableau1[[#This Row],[Arrivé le]])*(Tableau1[Sortie le]&gt;=Tableau1[[#This Row],[Arrivé le]]))</f>
        <v>9</v>
      </c>
    </row>
    <row r="227" spans="1:8" x14ac:dyDescent="0.35">
      <c r="A227" s="1">
        <v>41003.90625</v>
      </c>
      <c r="B227">
        <v>4</v>
      </c>
      <c r="C227" t="s">
        <v>5</v>
      </c>
      <c r="D227" s="1">
        <v>41003.965277777781</v>
      </c>
      <c r="E227" s="2">
        <v>5.9027777781011537E-2</v>
      </c>
      <c r="F227">
        <f>WEEKDAY(Tableau1[[#This Row],[Arrivé le]],2)</f>
        <v>3</v>
      </c>
      <c r="G227">
        <f>INT(MOD(Tableau1[[#This Row],[Arrivé le]],1)*24)</f>
        <v>21</v>
      </c>
      <c r="H227">
        <f>SUMPRODUCT((Tableau1[Arrivé le]&lt;=Tableau1[[#This Row],[Arrivé le]])*(Tableau1[Sortie le]&gt;=Tableau1[[#This Row],[Arrivé le]]))</f>
        <v>10</v>
      </c>
    </row>
    <row r="228" spans="1:8" x14ac:dyDescent="0.35">
      <c r="A228" s="1">
        <v>41003.914583333331</v>
      </c>
      <c r="B228">
        <v>4</v>
      </c>
      <c r="C228" t="s">
        <v>5</v>
      </c>
      <c r="D228" s="1">
        <v>41004.007638888892</v>
      </c>
      <c r="E228" s="2">
        <v>9.3055555560567882E-2</v>
      </c>
      <c r="F228">
        <f>WEEKDAY(Tableau1[[#This Row],[Arrivé le]],2)</f>
        <v>3</v>
      </c>
      <c r="G228">
        <f>INT(MOD(Tableau1[[#This Row],[Arrivé le]],1)*24)</f>
        <v>21</v>
      </c>
      <c r="H228">
        <f>SUMPRODUCT((Tableau1[Arrivé le]&lt;=Tableau1[[#This Row],[Arrivé le]])*(Tableau1[Sortie le]&gt;=Tableau1[[#This Row],[Arrivé le]]))</f>
        <v>11</v>
      </c>
    </row>
    <row r="229" spans="1:8" x14ac:dyDescent="0.35">
      <c r="A229" s="1">
        <v>41003.925694444442</v>
      </c>
      <c r="B229">
        <v>4</v>
      </c>
      <c r="C229" t="s">
        <v>5</v>
      </c>
      <c r="D229" s="1">
        <v>41003.997916666667</v>
      </c>
      <c r="E229" s="2">
        <v>7.2222222224809229E-2</v>
      </c>
      <c r="F229">
        <f>WEEKDAY(Tableau1[[#This Row],[Arrivé le]],2)</f>
        <v>3</v>
      </c>
      <c r="G229">
        <f>INT(MOD(Tableau1[[#This Row],[Arrivé le]],1)*24)</f>
        <v>22</v>
      </c>
      <c r="H229">
        <f>SUMPRODUCT((Tableau1[Arrivé le]&lt;=Tableau1[[#This Row],[Arrivé le]])*(Tableau1[Sortie le]&gt;=Tableau1[[#This Row],[Arrivé le]]))</f>
        <v>12</v>
      </c>
    </row>
    <row r="230" spans="1:8" x14ac:dyDescent="0.35">
      <c r="A230" s="1">
        <v>41003.928472222222</v>
      </c>
      <c r="B230">
        <v>4</v>
      </c>
      <c r="C230" t="s">
        <v>5</v>
      </c>
      <c r="D230" s="1">
        <v>41004.069444444445</v>
      </c>
      <c r="E230" s="2">
        <v>0.14097222222335404</v>
      </c>
      <c r="F230">
        <f>WEEKDAY(Tableau1[[#This Row],[Arrivé le]],2)</f>
        <v>3</v>
      </c>
      <c r="G230">
        <f>INT(MOD(Tableau1[[#This Row],[Arrivé le]],1)*24)</f>
        <v>22</v>
      </c>
      <c r="H230">
        <f>SUMPRODUCT((Tableau1[Arrivé le]&lt;=Tableau1[[#This Row],[Arrivé le]])*(Tableau1[Sortie le]&gt;=Tableau1[[#This Row],[Arrivé le]]))</f>
        <v>13</v>
      </c>
    </row>
    <row r="231" spans="1:8" x14ac:dyDescent="0.35">
      <c r="A231" s="1">
        <v>41003.934027777781</v>
      </c>
      <c r="B231">
        <v>4</v>
      </c>
      <c r="C231" t="s">
        <v>5</v>
      </c>
      <c r="D231" s="1">
        <v>41003.984027777777</v>
      </c>
      <c r="E231" s="2">
        <v>4.9999999995634425E-2</v>
      </c>
      <c r="F231">
        <f>WEEKDAY(Tableau1[[#This Row],[Arrivé le]],2)</f>
        <v>3</v>
      </c>
      <c r="G231">
        <f>INT(MOD(Tableau1[[#This Row],[Arrivé le]],1)*24)</f>
        <v>22</v>
      </c>
      <c r="H231">
        <f>SUMPRODUCT((Tableau1[Arrivé le]&lt;=Tableau1[[#This Row],[Arrivé le]])*(Tableau1[Sortie le]&gt;=Tableau1[[#This Row],[Arrivé le]]))</f>
        <v>13</v>
      </c>
    </row>
    <row r="232" spans="1:8" x14ac:dyDescent="0.35">
      <c r="A232" s="1">
        <v>41003.97152777778</v>
      </c>
      <c r="B232">
        <v>4</v>
      </c>
      <c r="C232" t="s">
        <v>5</v>
      </c>
      <c r="D232" s="1">
        <v>41004.020833333336</v>
      </c>
      <c r="E232" s="2">
        <v>4.9305555556202307E-2</v>
      </c>
      <c r="F232">
        <f>WEEKDAY(Tableau1[[#This Row],[Arrivé le]],2)</f>
        <v>3</v>
      </c>
      <c r="G232">
        <f>INT(MOD(Tableau1[[#This Row],[Arrivé le]],1)*24)</f>
        <v>23</v>
      </c>
      <c r="H232">
        <f>SUMPRODUCT((Tableau1[Arrivé le]&lt;=Tableau1[[#This Row],[Arrivé le]])*(Tableau1[Sortie le]&gt;=Tableau1[[#This Row],[Arrivé le]]))</f>
        <v>12</v>
      </c>
    </row>
    <row r="233" spans="1:8" x14ac:dyDescent="0.35">
      <c r="A233" s="1">
        <v>41003.999305555553</v>
      </c>
      <c r="B233">
        <v>4</v>
      </c>
      <c r="C233" t="s">
        <v>5</v>
      </c>
      <c r="D233" s="1">
        <v>41004.051388888889</v>
      </c>
      <c r="E233" s="2">
        <v>5.2083333335758653E-2</v>
      </c>
      <c r="F233">
        <f>WEEKDAY(Tableau1[[#This Row],[Arrivé le]],2)</f>
        <v>3</v>
      </c>
      <c r="G233">
        <f>INT(MOD(Tableau1[[#This Row],[Arrivé le]],1)*24)</f>
        <v>23</v>
      </c>
      <c r="H233">
        <f>SUMPRODUCT((Tableau1[Arrivé le]&lt;=Tableau1[[#This Row],[Arrivé le]])*(Tableau1[Sortie le]&gt;=Tableau1[[#This Row],[Arrivé le]]))</f>
        <v>9</v>
      </c>
    </row>
    <row r="234" spans="1:8" x14ac:dyDescent="0.35">
      <c r="A234" s="1">
        <v>41004.001388888886</v>
      </c>
      <c r="B234">
        <v>4</v>
      </c>
      <c r="C234" t="s">
        <v>5</v>
      </c>
      <c r="D234" s="1">
        <v>41004.060416666667</v>
      </c>
      <c r="E234" s="2">
        <v>5.9027777781011537E-2</v>
      </c>
      <c r="F234">
        <f>WEEKDAY(Tableau1[[#This Row],[Arrivé le]],2)</f>
        <v>4</v>
      </c>
      <c r="G234">
        <f>INT(MOD(Tableau1[[#This Row],[Arrivé le]],1)*24)</f>
        <v>0</v>
      </c>
      <c r="H234">
        <f>SUMPRODUCT((Tableau1[Arrivé le]&lt;=Tableau1[[#This Row],[Arrivé le]])*(Tableau1[Sortie le]&gt;=Tableau1[[#This Row],[Arrivé le]]))</f>
        <v>10</v>
      </c>
    </row>
    <row r="235" spans="1:8" x14ac:dyDescent="0.35">
      <c r="A235" s="1">
        <v>41004.075694444444</v>
      </c>
      <c r="B235">
        <v>4</v>
      </c>
      <c r="C235" t="s">
        <v>5</v>
      </c>
      <c r="D235" s="1">
        <v>41004.20416666667</v>
      </c>
      <c r="E235" s="2">
        <v>0.12847222222626442</v>
      </c>
      <c r="F235">
        <f>WEEKDAY(Tableau1[[#This Row],[Arrivé le]],2)</f>
        <v>4</v>
      </c>
      <c r="G235">
        <f>INT(MOD(Tableau1[[#This Row],[Arrivé le]],1)*24)</f>
        <v>1</v>
      </c>
      <c r="H235">
        <f>SUMPRODUCT((Tableau1[Arrivé le]&lt;=Tableau1[[#This Row],[Arrivé le]])*(Tableau1[Sortie le]&gt;=Tableau1[[#This Row],[Arrivé le]]))</f>
        <v>3</v>
      </c>
    </row>
    <row r="236" spans="1:8" x14ac:dyDescent="0.35">
      <c r="A236" s="1">
        <v>41004.097916666666</v>
      </c>
      <c r="B236">
        <v>4</v>
      </c>
      <c r="C236" t="s">
        <v>5</v>
      </c>
      <c r="D236" s="1">
        <v>41004.783333333333</v>
      </c>
      <c r="E236" s="2">
        <v>0.68541666666715173</v>
      </c>
      <c r="F236">
        <f>WEEKDAY(Tableau1[[#This Row],[Arrivé le]],2)</f>
        <v>4</v>
      </c>
      <c r="G236">
        <f>INT(MOD(Tableau1[[#This Row],[Arrivé le]],1)*24)</f>
        <v>2</v>
      </c>
      <c r="H236">
        <f>SUMPRODUCT((Tableau1[Arrivé le]&lt;=Tableau1[[#This Row],[Arrivé le]])*(Tableau1[Sortie le]&gt;=Tableau1[[#This Row],[Arrivé le]]))</f>
        <v>4</v>
      </c>
    </row>
    <row r="237" spans="1:8" x14ac:dyDescent="0.35">
      <c r="A237" s="1">
        <v>41004.320138888892</v>
      </c>
      <c r="B237">
        <v>4</v>
      </c>
      <c r="C237" t="s">
        <v>5</v>
      </c>
      <c r="D237" s="1">
        <v>41004.388888888891</v>
      </c>
      <c r="E237" s="2">
        <v>6.8749999998544808E-2</v>
      </c>
      <c r="F237">
        <f>WEEKDAY(Tableau1[[#This Row],[Arrivé le]],2)</f>
        <v>4</v>
      </c>
      <c r="G237">
        <f>INT(MOD(Tableau1[[#This Row],[Arrivé le]],1)*24)</f>
        <v>7</v>
      </c>
      <c r="H237">
        <f>SUMPRODUCT((Tableau1[Arrivé le]&lt;=Tableau1[[#This Row],[Arrivé le]])*(Tableau1[Sortie le]&gt;=Tableau1[[#This Row],[Arrivé le]]))</f>
        <v>4</v>
      </c>
    </row>
    <row r="238" spans="1:8" x14ac:dyDescent="0.35">
      <c r="A238" s="1">
        <v>41004.35833333333</v>
      </c>
      <c r="B238">
        <v>4</v>
      </c>
      <c r="C238" t="s">
        <v>5</v>
      </c>
      <c r="D238" s="1">
        <v>41004.506944444445</v>
      </c>
      <c r="E238" s="2">
        <v>0.148611111115315</v>
      </c>
      <c r="F238">
        <f>WEEKDAY(Tableau1[[#This Row],[Arrivé le]],2)</f>
        <v>4</v>
      </c>
      <c r="G238">
        <f>INT(MOD(Tableau1[[#This Row],[Arrivé le]],1)*24)</f>
        <v>8</v>
      </c>
      <c r="H238">
        <f>SUMPRODUCT((Tableau1[Arrivé le]&lt;=Tableau1[[#This Row],[Arrivé le]])*(Tableau1[Sortie le]&gt;=Tableau1[[#This Row],[Arrivé le]]))</f>
        <v>5</v>
      </c>
    </row>
    <row r="239" spans="1:8" x14ac:dyDescent="0.35">
      <c r="A239" s="1">
        <v>41004.369444444441</v>
      </c>
      <c r="B239">
        <v>4</v>
      </c>
      <c r="C239" t="s">
        <v>5</v>
      </c>
      <c r="D239" s="1">
        <v>41004.443749999999</v>
      </c>
      <c r="E239" s="2">
        <v>7.4305555557657499E-2</v>
      </c>
      <c r="F239">
        <f>WEEKDAY(Tableau1[[#This Row],[Arrivé le]],2)</f>
        <v>4</v>
      </c>
      <c r="G239">
        <f>INT(MOD(Tableau1[[#This Row],[Arrivé le]],1)*24)</f>
        <v>8</v>
      </c>
      <c r="H239">
        <f>SUMPRODUCT((Tableau1[Arrivé le]&lt;=Tableau1[[#This Row],[Arrivé le]])*(Tableau1[Sortie le]&gt;=Tableau1[[#This Row],[Arrivé le]]))</f>
        <v>6</v>
      </c>
    </row>
    <row r="240" spans="1:8" x14ac:dyDescent="0.35">
      <c r="A240" s="1">
        <v>41004.379166666666</v>
      </c>
      <c r="B240">
        <v>4</v>
      </c>
      <c r="C240" t="s">
        <v>5</v>
      </c>
      <c r="D240" s="1">
        <v>41004.50277777778</v>
      </c>
      <c r="E240" s="2">
        <v>0.12361111111385981</v>
      </c>
      <c r="F240">
        <f>WEEKDAY(Tableau1[[#This Row],[Arrivé le]],2)</f>
        <v>4</v>
      </c>
      <c r="G240">
        <f>INT(MOD(Tableau1[[#This Row],[Arrivé le]],1)*24)</f>
        <v>9</v>
      </c>
      <c r="H240">
        <f>SUMPRODUCT((Tableau1[Arrivé le]&lt;=Tableau1[[#This Row],[Arrivé le]])*(Tableau1[Sortie le]&gt;=Tableau1[[#This Row],[Arrivé le]]))</f>
        <v>7</v>
      </c>
    </row>
    <row r="241" spans="1:8" x14ac:dyDescent="0.35">
      <c r="A241" s="1">
        <v>41004.387499999997</v>
      </c>
      <c r="B241">
        <v>4</v>
      </c>
      <c r="C241" t="s">
        <v>5</v>
      </c>
      <c r="D241" s="1">
        <v>41004.602777777778</v>
      </c>
      <c r="E241" s="2">
        <v>0.21527777778101154</v>
      </c>
      <c r="F241">
        <f>WEEKDAY(Tableau1[[#This Row],[Arrivé le]],2)</f>
        <v>4</v>
      </c>
      <c r="G241">
        <f>INT(MOD(Tableau1[[#This Row],[Arrivé le]],1)*24)</f>
        <v>9</v>
      </c>
      <c r="H241">
        <f>SUMPRODUCT((Tableau1[Arrivé le]&lt;=Tableau1[[#This Row],[Arrivé le]])*(Tableau1[Sortie le]&gt;=Tableau1[[#This Row],[Arrivé le]]))</f>
        <v>8</v>
      </c>
    </row>
    <row r="242" spans="1:8" x14ac:dyDescent="0.35">
      <c r="A242" s="1">
        <v>41004.397916666669</v>
      </c>
      <c r="B242">
        <v>4</v>
      </c>
      <c r="C242" t="s">
        <v>5</v>
      </c>
      <c r="D242" s="1">
        <v>41004.634722222225</v>
      </c>
      <c r="E242" s="2">
        <v>0.23680555555620231</v>
      </c>
      <c r="F242">
        <f>WEEKDAY(Tableau1[[#This Row],[Arrivé le]],2)</f>
        <v>4</v>
      </c>
      <c r="G242">
        <f>INT(MOD(Tableau1[[#This Row],[Arrivé le]],1)*24)</f>
        <v>9</v>
      </c>
      <c r="H242">
        <f>SUMPRODUCT((Tableau1[Arrivé le]&lt;=Tableau1[[#This Row],[Arrivé le]])*(Tableau1[Sortie le]&gt;=Tableau1[[#This Row],[Arrivé le]]))</f>
        <v>8</v>
      </c>
    </row>
    <row r="243" spans="1:8" x14ac:dyDescent="0.35">
      <c r="A243" s="1">
        <v>41004.406944444447</v>
      </c>
      <c r="B243">
        <v>4</v>
      </c>
      <c r="C243" t="s">
        <v>5</v>
      </c>
      <c r="D243" s="1">
        <v>41004.452777777777</v>
      </c>
      <c r="E243" s="2">
        <v>4.5833333329937886E-2</v>
      </c>
      <c r="F243">
        <f>WEEKDAY(Tableau1[[#This Row],[Arrivé le]],2)</f>
        <v>4</v>
      </c>
      <c r="G243">
        <f>INT(MOD(Tableau1[[#This Row],[Arrivé le]],1)*24)</f>
        <v>9</v>
      </c>
      <c r="H243">
        <f>SUMPRODUCT((Tableau1[Arrivé le]&lt;=Tableau1[[#This Row],[Arrivé le]])*(Tableau1[Sortie le]&gt;=Tableau1[[#This Row],[Arrivé le]]))</f>
        <v>9</v>
      </c>
    </row>
    <row r="244" spans="1:8" x14ac:dyDescent="0.35">
      <c r="A244" s="1">
        <v>41004.415277777778</v>
      </c>
      <c r="B244">
        <v>4</v>
      </c>
      <c r="C244" t="s">
        <v>5</v>
      </c>
      <c r="D244" s="1">
        <v>41004.522916666669</v>
      </c>
      <c r="E244" s="2">
        <v>0.10763888889050577</v>
      </c>
      <c r="F244">
        <f>WEEKDAY(Tableau1[[#This Row],[Arrivé le]],2)</f>
        <v>4</v>
      </c>
      <c r="G244">
        <f>INT(MOD(Tableau1[[#This Row],[Arrivé le]],1)*24)</f>
        <v>9</v>
      </c>
      <c r="H244">
        <f>SUMPRODUCT((Tableau1[Arrivé le]&lt;=Tableau1[[#This Row],[Arrivé le]])*(Tableau1[Sortie le]&gt;=Tableau1[[#This Row],[Arrivé le]]))</f>
        <v>10</v>
      </c>
    </row>
    <row r="245" spans="1:8" x14ac:dyDescent="0.35">
      <c r="A245" s="1">
        <v>41004.418749999997</v>
      </c>
      <c r="B245">
        <v>4</v>
      </c>
      <c r="C245" t="s">
        <v>5</v>
      </c>
      <c r="D245" s="1">
        <v>41004.481944444444</v>
      </c>
      <c r="E245" s="2">
        <v>6.3194444446708076E-2</v>
      </c>
      <c r="F245">
        <f>WEEKDAY(Tableau1[[#This Row],[Arrivé le]],2)</f>
        <v>4</v>
      </c>
      <c r="G245">
        <f>INT(MOD(Tableau1[[#This Row],[Arrivé le]],1)*24)</f>
        <v>10</v>
      </c>
      <c r="H245">
        <f>SUMPRODUCT((Tableau1[Arrivé le]&lt;=Tableau1[[#This Row],[Arrivé le]])*(Tableau1[Sortie le]&gt;=Tableau1[[#This Row],[Arrivé le]]))</f>
        <v>11</v>
      </c>
    </row>
    <row r="246" spans="1:8" x14ac:dyDescent="0.35">
      <c r="A246" s="1">
        <v>41004.425694444442</v>
      </c>
      <c r="B246">
        <v>4</v>
      </c>
      <c r="C246" t="s">
        <v>5</v>
      </c>
      <c r="D246" s="1">
        <v>41004.518750000003</v>
      </c>
      <c r="E246" s="2">
        <v>9.3055555560567882E-2</v>
      </c>
      <c r="F246">
        <f>WEEKDAY(Tableau1[[#This Row],[Arrivé le]],2)</f>
        <v>4</v>
      </c>
      <c r="G246">
        <f>INT(MOD(Tableau1[[#This Row],[Arrivé le]],1)*24)</f>
        <v>10</v>
      </c>
      <c r="H246">
        <f>SUMPRODUCT((Tableau1[Arrivé le]&lt;=Tableau1[[#This Row],[Arrivé le]])*(Tableau1[Sortie le]&gt;=Tableau1[[#This Row],[Arrivé le]]))</f>
        <v>12</v>
      </c>
    </row>
    <row r="247" spans="1:8" x14ac:dyDescent="0.35">
      <c r="A247" s="1">
        <v>41004.436805555553</v>
      </c>
      <c r="B247">
        <v>4</v>
      </c>
      <c r="C247" t="s">
        <v>5</v>
      </c>
      <c r="D247" s="1">
        <v>41004.533333333333</v>
      </c>
      <c r="E247" s="2">
        <v>9.6527777779556345E-2</v>
      </c>
      <c r="F247">
        <f>WEEKDAY(Tableau1[[#This Row],[Arrivé le]],2)</f>
        <v>4</v>
      </c>
      <c r="G247">
        <f>INT(MOD(Tableau1[[#This Row],[Arrivé le]],1)*24)</f>
        <v>10</v>
      </c>
      <c r="H247">
        <f>SUMPRODUCT((Tableau1[Arrivé le]&lt;=Tableau1[[#This Row],[Arrivé le]])*(Tableau1[Sortie le]&gt;=Tableau1[[#This Row],[Arrivé le]]))</f>
        <v>13</v>
      </c>
    </row>
    <row r="248" spans="1:8" x14ac:dyDescent="0.35">
      <c r="A248" s="1">
        <v>41004.444444444445</v>
      </c>
      <c r="B248">
        <v>4</v>
      </c>
      <c r="C248" t="s">
        <v>5</v>
      </c>
      <c r="D248" s="1">
        <v>41004.484722222223</v>
      </c>
      <c r="E248" s="2">
        <v>4.0277777778101154E-2</v>
      </c>
      <c r="F248">
        <f>WEEKDAY(Tableau1[[#This Row],[Arrivé le]],2)</f>
        <v>4</v>
      </c>
      <c r="G248">
        <f>INT(MOD(Tableau1[[#This Row],[Arrivé le]],1)*24)</f>
        <v>10</v>
      </c>
      <c r="H248">
        <f>SUMPRODUCT((Tableau1[Arrivé le]&lt;=Tableau1[[#This Row],[Arrivé le]])*(Tableau1[Sortie le]&gt;=Tableau1[[#This Row],[Arrivé le]]))</f>
        <v>13</v>
      </c>
    </row>
    <row r="249" spans="1:8" x14ac:dyDescent="0.35">
      <c r="A249" s="1">
        <v>41004.454861111109</v>
      </c>
      <c r="B249">
        <v>4</v>
      </c>
      <c r="C249" t="s">
        <v>5</v>
      </c>
      <c r="D249" s="1">
        <v>41004.656944444447</v>
      </c>
      <c r="E249" s="2">
        <v>0.20208333333721384</v>
      </c>
      <c r="F249">
        <f>WEEKDAY(Tableau1[[#This Row],[Arrivé le]],2)</f>
        <v>4</v>
      </c>
      <c r="G249">
        <f>INT(MOD(Tableau1[[#This Row],[Arrivé le]],1)*24)</f>
        <v>10</v>
      </c>
      <c r="H249">
        <f>SUMPRODUCT((Tableau1[Arrivé le]&lt;=Tableau1[[#This Row],[Arrivé le]])*(Tableau1[Sortie le]&gt;=Tableau1[[#This Row],[Arrivé le]]))</f>
        <v>13</v>
      </c>
    </row>
    <row r="250" spans="1:8" x14ac:dyDescent="0.35">
      <c r="A250" s="1">
        <v>41004.46875</v>
      </c>
      <c r="B250">
        <v>4</v>
      </c>
      <c r="C250" t="s">
        <v>5</v>
      </c>
      <c r="D250" s="1">
        <v>41004.645833333336</v>
      </c>
      <c r="E250" s="2">
        <v>0.17708333333575865</v>
      </c>
      <c r="F250">
        <f>WEEKDAY(Tableau1[[#This Row],[Arrivé le]],2)</f>
        <v>4</v>
      </c>
      <c r="G250">
        <f>INT(MOD(Tableau1[[#This Row],[Arrivé le]],1)*24)</f>
        <v>11</v>
      </c>
      <c r="H250">
        <f>SUMPRODUCT((Tableau1[Arrivé le]&lt;=Tableau1[[#This Row],[Arrivé le]])*(Tableau1[Sortie le]&gt;=Tableau1[[#This Row],[Arrivé le]]))</f>
        <v>14</v>
      </c>
    </row>
    <row r="251" spans="1:8" x14ac:dyDescent="0.35">
      <c r="A251" s="1">
        <v>41004.479166666664</v>
      </c>
      <c r="B251">
        <v>4</v>
      </c>
      <c r="C251" t="s">
        <v>5</v>
      </c>
      <c r="D251" s="1">
        <v>41004.556944444441</v>
      </c>
      <c r="E251" s="2">
        <v>7.7777777776645962E-2</v>
      </c>
      <c r="F251">
        <f>WEEKDAY(Tableau1[[#This Row],[Arrivé le]],2)</f>
        <v>4</v>
      </c>
      <c r="G251">
        <f>INT(MOD(Tableau1[[#This Row],[Arrivé le]],1)*24)</f>
        <v>11</v>
      </c>
      <c r="H251">
        <f>SUMPRODUCT((Tableau1[Arrivé le]&lt;=Tableau1[[#This Row],[Arrivé le]])*(Tableau1[Sortie le]&gt;=Tableau1[[#This Row],[Arrivé le]]))</f>
        <v>15</v>
      </c>
    </row>
    <row r="252" spans="1:8" x14ac:dyDescent="0.35">
      <c r="A252" s="1">
        <v>41004.481944444444</v>
      </c>
      <c r="B252">
        <v>4</v>
      </c>
      <c r="C252" t="s">
        <v>5</v>
      </c>
      <c r="D252" s="1">
        <v>41004.630555555559</v>
      </c>
      <c r="E252" s="2">
        <v>0.148611111115315</v>
      </c>
      <c r="F252">
        <f>WEEKDAY(Tableau1[[#This Row],[Arrivé le]],2)</f>
        <v>4</v>
      </c>
      <c r="G252">
        <f>INT(MOD(Tableau1[[#This Row],[Arrivé le]],1)*24)</f>
        <v>11</v>
      </c>
      <c r="H252">
        <f>SUMPRODUCT((Tableau1[Arrivé le]&lt;=Tableau1[[#This Row],[Arrivé le]])*(Tableau1[Sortie le]&gt;=Tableau1[[#This Row],[Arrivé le]]))</f>
        <v>16</v>
      </c>
    </row>
    <row r="253" spans="1:8" x14ac:dyDescent="0.35">
      <c r="A253" s="1">
        <v>41004.492361111108</v>
      </c>
      <c r="B253">
        <v>4</v>
      </c>
      <c r="C253" t="s">
        <v>5</v>
      </c>
      <c r="D253" s="1">
        <v>41004.536805555559</v>
      </c>
      <c r="E253" s="2">
        <v>4.444444445107365E-2</v>
      </c>
      <c r="F253">
        <f>WEEKDAY(Tableau1[[#This Row],[Arrivé le]],2)</f>
        <v>4</v>
      </c>
      <c r="G253">
        <f>INT(MOD(Tableau1[[#This Row],[Arrivé le]],1)*24)</f>
        <v>11</v>
      </c>
      <c r="H253">
        <f>SUMPRODUCT((Tableau1[Arrivé le]&lt;=Tableau1[[#This Row],[Arrivé le]])*(Tableau1[Sortie le]&gt;=Tableau1[[#This Row],[Arrivé le]]))</f>
        <v>15</v>
      </c>
    </row>
    <row r="254" spans="1:8" x14ac:dyDescent="0.35">
      <c r="A254" s="1">
        <v>41004.499305555553</v>
      </c>
      <c r="B254">
        <v>4</v>
      </c>
      <c r="C254" t="s">
        <v>5</v>
      </c>
      <c r="D254" s="1">
        <v>41004.65</v>
      </c>
      <c r="E254" s="2">
        <v>0.15069444444816327</v>
      </c>
      <c r="F254">
        <f>WEEKDAY(Tableau1[[#This Row],[Arrivé le]],2)</f>
        <v>4</v>
      </c>
      <c r="G254">
        <f>INT(MOD(Tableau1[[#This Row],[Arrivé le]],1)*24)</f>
        <v>11</v>
      </c>
      <c r="H254">
        <f>SUMPRODUCT((Tableau1[Arrivé le]&lt;=Tableau1[[#This Row],[Arrivé le]])*(Tableau1[Sortie le]&gt;=Tableau1[[#This Row],[Arrivé le]]))</f>
        <v>16</v>
      </c>
    </row>
    <row r="255" spans="1:8" x14ac:dyDescent="0.35">
      <c r="A255" s="1">
        <v>41004.509722222225</v>
      </c>
      <c r="B255">
        <v>4</v>
      </c>
      <c r="C255" t="s">
        <v>5</v>
      </c>
      <c r="D255" s="1">
        <v>41004.661805555559</v>
      </c>
      <c r="E255" s="2">
        <v>0.15208333333430346</v>
      </c>
      <c r="F255">
        <f>WEEKDAY(Tableau1[[#This Row],[Arrivé le]],2)</f>
        <v>4</v>
      </c>
      <c r="G255">
        <f>INT(MOD(Tableau1[[#This Row],[Arrivé le]],1)*24)</f>
        <v>12</v>
      </c>
      <c r="H255">
        <f>SUMPRODUCT((Tableau1[Arrivé le]&lt;=Tableau1[[#This Row],[Arrivé le]])*(Tableau1[Sortie le]&gt;=Tableau1[[#This Row],[Arrivé le]]))</f>
        <v>15</v>
      </c>
    </row>
    <row r="256" spans="1:8" x14ac:dyDescent="0.35">
      <c r="A256" s="1">
        <v>41004.521527777775</v>
      </c>
      <c r="B256">
        <v>4</v>
      </c>
      <c r="C256" t="s">
        <v>5</v>
      </c>
      <c r="D256" s="1">
        <v>41004.626388888886</v>
      </c>
      <c r="E256" s="2">
        <v>0.10486111111094942</v>
      </c>
      <c r="F256">
        <f>WEEKDAY(Tableau1[[#This Row],[Arrivé le]],2)</f>
        <v>4</v>
      </c>
      <c r="G256">
        <f>INT(MOD(Tableau1[[#This Row],[Arrivé le]],1)*24)</f>
        <v>12</v>
      </c>
      <c r="H256">
        <f>SUMPRODUCT((Tableau1[Arrivé le]&lt;=Tableau1[[#This Row],[Arrivé le]])*(Tableau1[Sortie le]&gt;=Tableau1[[#This Row],[Arrivé le]]))</f>
        <v>15</v>
      </c>
    </row>
    <row r="257" spans="1:8" x14ac:dyDescent="0.35">
      <c r="A257" s="1">
        <v>41004.527777777781</v>
      </c>
      <c r="B257">
        <v>4</v>
      </c>
      <c r="C257" t="s">
        <v>5</v>
      </c>
      <c r="D257" s="1">
        <v>41004.654861111114</v>
      </c>
      <c r="E257" s="2">
        <v>0.12708333333284827</v>
      </c>
      <c r="F257">
        <f>WEEKDAY(Tableau1[[#This Row],[Arrivé le]],2)</f>
        <v>4</v>
      </c>
      <c r="G257">
        <f>INT(MOD(Tableau1[[#This Row],[Arrivé le]],1)*24)</f>
        <v>12</v>
      </c>
      <c r="H257">
        <f>SUMPRODUCT((Tableau1[Arrivé le]&lt;=Tableau1[[#This Row],[Arrivé le]])*(Tableau1[Sortie le]&gt;=Tableau1[[#This Row],[Arrivé le]]))</f>
        <v>15</v>
      </c>
    </row>
    <row r="258" spans="1:8" x14ac:dyDescent="0.35">
      <c r="A258" s="1">
        <v>41004.536111111112</v>
      </c>
      <c r="B258">
        <v>4</v>
      </c>
      <c r="C258" t="s">
        <v>5</v>
      </c>
      <c r="D258" s="1">
        <v>41004.57708333333</v>
      </c>
      <c r="E258" s="2">
        <v>4.0972222217533272E-2</v>
      </c>
      <c r="F258">
        <f>WEEKDAY(Tableau1[[#This Row],[Arrivé le]],2)</f>
        <v>4</v>
      </c>
      <c r="G258">
        <f>INT(MOD(Tableau1[[#This Row],[Arrivé le]],1)*24)</f>
        <v>12</v>
      </c>
      <c r="H258">
        <f>SUMPRODUCT((Tableau1[Arrivé le]&lt;=Tableau1[[#This Row],[Arrivé le]])*(Tableau1[Sortie le]&gt;=Tableau1[[#This Row],[Arrivé le]]))</f>
        <v>15</v>
      </c>
    </row>
    <row r="259" spans="1:8" x14ac:dyDescent="0.35">
      <c r="A259" s="1">
        <v>41004.540972222225</v>
      </c>
      <c r="B259">
        <v>4</v>
      </c>
      <c r="C259" t="s">
        <v>5</v>
      </c>
      <c r="D259" s="1">
        <v>41004.731944444444</v>
      </c>
      <c r="E259" s="2">
        <v>0.19097222221898846</v>
      </c>
      <c r="F259">
        <f>WEEKDAY(Tableau1[[#This Row],[Arrivé le]],2)</f>
        <v>4</v>
      </c>
      <c r="G259">
        <f>INT(MOD(Tableau1[[#This Row],[Arrivé le]],1)*24)</f>
        <v>12</v>
      </c>
      <c r="H259">
        <f>SUMPRODUCT((Tableau1[Arrivé le]&lt;=Tableau1[[#This Row],[Arrivé le]])*(Tableau1[Sortie le]&gt;=Tableau1[[#This Row],[Arrivé le]]))</f>
        <v>15</v>
      </c>
    </row>
    <row r="260" spans="1:8" x14ac:dyDescent="0.35">
      <c r="A260" s="1">
        <v>41004.543749999997</v>
      </c>
      <c r="B260">
        <v>4</v>
      </c>
      <c r="C260" t="s">
        <v>5</v>
      </c>
      <c r="D260" s="1">
        <v>41004.602083333331</v>
      </c>
      <c r="E260" s="2">
        <v>5.8333333334303461E-2</v>
      </c>
      <c r="F260">
        <f>WEEKDAY(Tableau1[[#This Row],[Arrivé le]],2)</f>
        <v>4</v>
      </c>
      <c r="G260">
        <f>INT(MOD(Tableau1[[#This Row],[Arrivé le]],1)*24)</f>
        <v>13</v>
      </c>
      <c r="H260">
        <f>SUMPRODUCT((Tableau1[Arrivé le]&lt;=Tableau1[[#This Row],[Arrivé le]])*(Tableau1[Sortie le]&gt;=Tableau1[[#This Row],[Arrivé le]]))</f>
        <v>16</v>
      </c>
    </row>
    <row r="261" spans="1:8" x14ac:dyDescent="0.35">
      <c r="A261" s="1">
        <v>41004.551388888889</v>
      </c>
      <c r="B261">
        <v>4</v>
      </c>
      <c r="C261" t="s">
        <v>5</v>
      </c>
      <c r="D261" s="1">
        <v>41004.659722222219</v>
      </c>
      <c r="E261" s="2">
        <v>0.10833333332993789</v>
      </c>
      <c r="F261">
        <f>WEEKDAY(Tableau1[[#This Row],[Arrivé le]],2)</f>
        <v>4</v>
      </c>
      <c r="G261">
        <f>INT(MOD(Tableau1[[#This Row],[Arrivé le]],1)*24)</f>
        <v>13</v>
      </c>
      <c r="H261">
        <f>SUMPRODUCT((Tableau1[Arrivé le]&lt;=Tableau1[[#This Row],[Arrivé le]])*(Tableau1[Sortie le]&gt;=Tableau1[[#This Row],[Arrivé le]]))</f>
        <v>17</v>
      </c>
    </row>
    <row r="262" spans="1:8" x14ac:dyDescent="0.35">
      <c r="A262" s="1">
        <v>41004.552777777775</v>
      </c>
      <c r="B262">
        <v>4</v>
      </c>
      <c r="C262" t="s">
        <v>5</v>
      </c>
      <c r="D262" s="1">
        <v>41004.618750000001</v>
      </c>
      <c r="E262" s="2">
        <v>6.5972222226264421E-2</v>
      </c>
      <c r="F262">
        <f>WEEKDAY(Tableau1[[#This Row],[Arrivé le]],2)</f>
        <v>4</v>
      </c>
      <c r="G262">
        <f>INT(MOD(Tableau1[[#This Row],[Arrivé le]],1)*24)</f>
        <v>13</v>
      </c>
      <c r="H262">
        <f>SUMPRODUCT((Tableau1[Arrivé le]&lt;=Tableau1[[#This Row],[Arrivé le]])*(Tableau1[Sortie le]&gt;=Tableau1[[#This Row],[Arrivé le]]))</f>
        <v>18</v>
      </c>
    </row>
    <row r="263" spans="1:8" x14ac:dyDescent="0.35">
      <c r="A263" s="1">
        <v>41004.55972222222</v>
      </c>
      <c r="B263">
        <v>4</v>
      </c>
      <c r="C263" t="s">
        <v>5</v>
      </c>
      <c r="D263" s="1">
        <v>41004.722916666666</v>
      </c>
      <c r="E263" s="2">
        <v>0.16319444444525288</v>
      </c>
      <c r="F263">
        <f>WEEKDAY(Tableau1[[#This Row],[Arrivé le]],2)</f>
        <v>4</v>
      </c>
      <c r="G263">
        <f>INT(MOD(Tableau1[[#This Row],[Arrivé le]],1)*24)</f>
        <v>13</v>
      </c>
      <c r="H263">
        <f>SUMPRODUCT((Tableau1[Arrivé le]&lt;=Tableau1[[#This Row],[Arrivé le]])*(Tableau1[Sortie le]&gt;=Tableau1[[#This Row],[Arrivé le]]))</f>
        <v>16</v>
      </c>
    </row>
    <row r="264" spans="1:8" x14ac:dyDescent="0.35">
      <c r="A264" s="1">
        <v>41004.563888888886</v>
      </c>
      <c r="B264">
        <v>4</v>
      </c>
      <c r="C264" t="s">
        <v>5</v>
      </c>
      <c r="D264" s="1">
        <v>41004.631249999999</v>
      </c>
      <c r="E264" s="2">
        <v>6.7361111112404615E-2</v>
      </c>
      <c r="F264">
        <f>WEEKDAY(Tableau1[[#This Row],[Arrivé le]],2)</f>
        <v>4</v>
      </c>
      <c r="G264">
        <f>INT(MOD(Tableau1[[#This Row],[Arrivé le]],1)*24)</f>
        <v>13</v>
      </c>
      <c r="H264">
        <f>SUMPRODUCT((Tableau1[Arrivé le]&lt;=Tableau1[[#This Row],[Arrivé le]])*(Tableau1[Sortie le]&gt;=Tableau1[[#This Row],[Arrivé le]]))</f>
        <v>17</v>
      </c>
    </row>
    <row r="265" spans="1:8" x14ac:dyDescent="0.35">
      <c r="A265" s="1">
        <v>41004.568749999999</v>
      </c>
      <c r="B265">
        <v>4</v>
      </c>
      <c r="C265" t="s">
        <v>5</v>
      </c>
      <c r="D265" s="1">
        <v>41004.670138888891</v>
      </c>
      <c r="E265" s="2">
        <v>0.10138888889196096</v>
      </c>
      <c r="F265">
        <f>WEEKDAY(Tableau1[[#This Row],[Arrivé le]],2)</f>
        <v>4</v>
      </c>
      <c r="G265">
        <f>INT(MOD(Tableau1[[#This Row],[Arrivé le]],1)*24)</f>
        <v>13</v>
      </c>
      <c r="H265">
        <f>SUMPRODUCT((Tableau1[Arrivé le]&lt;=Tableau1[[#This Row],[Arrivé le]])*(Tableau1[Sortie le]&gt;=Tableau1[[#This Row],[Arrivé le]]))</f>
        <v>18</v>
      </c>
    </row>
    <row r="266" spans="1:8" x14ac:dyDescent="0.35">
      <c r="A266" s="1">
        <v>41004.574999999997</v>
      </c>
      <c r="B266">
        <v>4</v>
      </c>
      <c r="C266" t="s">
        <v>5</v>
      </c>
      <c r="D266" s="1">
        <v>41004.661111111112</v>
      </c>
      <c r="E266" s="2">
        <v>8.6111111115314998E-2</v>
      </c>
      <c r="F266">
        <f>WEEKDAY(Tableau1[[#This Row],[Arrivé le]],2)</f>
        <v>4</v>
      </c>
      <c r="G266">
        <f>INT(MOD(Tableau1[[#This Row],[Arrivé le]],1)*24)</f>
        <v>13</v>
      </c>
      <c r="H266">
        <f>SUMPRODUCT((Tableau1[Arrivé le]&lt;=Tableau1[[#This Row],[Arrivé le]])*(Tableau1[Sortie le]&gt;=Tableau1[[#This Row],[Arrivé le]]))</f>
        <v>19</v>
      </c>
    </row>
    <row r="267" spans="1:8" x14ac:dyDescent="0.35">
      <c r="A267" s="1">
        <v>41004.575694444444</v>
      </c>
      <c r="B267">
        <v>4</v>
      </c>
      <c r="C267" t="s">
        <v>5</v>
      </c>
      <c r="D267" s="1">
        <v>41004.632638888892</v>
      </c>
      <c r="E267" s="2">
        <v>5.6944444448163267E-2</v>
      </c>
      <c r="F267">
        <f>WEEKDAY(Tableau1[[#This Row],[Arrivé le]],2)</f>
        <v>4</v>
      </c>
      <c r="G267">
        <f>INT(MOD(Tableau1[[#This Row],[Arrivé le]],1)*24)</f>
        <v>13</v>
      </c>
      <c r="H267">
        <f>SUMPRODUCT((Tableau1[Arrivé le]&lt;=Tableau1[[#This Row],[Arrivé le]])*(Tableau1[Sortie le]&gt;=Tableau1[[#This Row],[Arrivé le]]))</f>
        <v>20</v>
      </c>
    </row>
    <row r="268" spans="1:8" x14ac:dyDescent="0.35">
      <c r="A268" s="1">
        <v>41004.584027777775</v>
      </c>
      <c r="B268">
        <v>4</v>
      </c>
      <c r="C268" t="s">
        <v>5</v>
      </c>
      <c r="D268" s="1">
        <v>41004.647916666669</v>
      </c>
      <c r="E268" s="2">
        <v>6.3888888893416151E-2</v>
      </c>
      <c r="F268">
        <f>WEEKDAY(Tableau1[[#This Row],[Arrivé le]],2)</f>
        <v>4</v>
      </c>
      <c r="G268">
        <f>INT(MOD(Tableau1[[#This Row],[Arrivé le]],1)*24)</f>
        <v>14</v>
      </c>
      <c r="H268">
        <f>SUMPRODUCT((Tableau1[Arrivé le]&lt;=Tableau1[[#This Row],[Arrivé le]])*(Tableau1[Sortie le]&gt;=Tableau1[[#This Row],[Arrivé le]]))</f>
        <v>20</v>
      </c>
    </row>
    <row r="269" spans="1:8" x14ac:dyDescent="0.35">
      <c r="A269" s="1">
        <v>41004.589583333334</v>
      </c>
      <c r="B269">
        <v>4</v>
      </c>
      <c r="C269" t="s">
        <v>5</v>
      </c>
      <c r="D269" s="1">
        <v>41004.666666666664</v>
      </c>
      <c r="E269" s="2">
        <v>7.7083333329937886E-2</v>
      </c>
      <c r="F269">
        <f>WEEKDAY(Tableau1[[#This Row],[Arrivé le]],2)</f>
        <v>4</v>
      </c>
      <c r="G269">
        <f>INT(MOD(Tableau1[[#This Row],[Arrivé le]],1)*24)</f>
        <v>14</v>
      </c>
      <c r="H269">
        <f>SUMPRODUCT((Tableau1[Arrivé le]&lt;=Tableau1[[#This Row],[Arrivé le]])*(Tableau1[Sortie le]&gt;=Tableau1[[#This Row],[Arrivé le]]))</f>
        <v>21</v>
      </c>
    </row>
    <row r="270" spans="1:8" x14ac:dyDescent="0.35">
      <c r="A270" s="1">
        <v>41004.59375</v>
      </c>
      <c r="B270">
        <v>4</v>
      </c>
      <c r="C270" t="s">
        <v>5</v>
      </c>
      <c r="D270" s="1">
        <v>41004.643750000003</v>
      </c>
      <c r="E270" s="2">
        <v>5.0000000002910383E-2</v>
      </c>
      <c r="F270">
        <f>WEEKDAY(Tableau1[[#This Row],[Arrivé le]],2)</f>
        <v>4</v>
      </c>
      <c r="G270">
        <f>INT(MOD(Tableau1[[#This Row],[Arrivé le]],1)*24)</f>
        <v>14</v>
      </c>
      <c r="H270">
        <f>SUMPRODUCT((Tableau1[Arrivé le]&lt;=Tableau1[[#This Row],[Arrivé le]])*(Tableau1[Sortie le]&gt;=Tableau1[[#This Row],[Arrivé le]]))</f>
        <v>22</v>
      </c>
    </row>
    <row r="271" spans="1:8" x14ac:dyDescent="0.35">
      <c r="A271" s="1">
        <v>41004.597222222219</v>
      </c>
      <c r="B271">
        <v>4</v>
      </c>
      <c r="C271" t="s">
        <v>5</v>
      </c>
      <c r="D271" s="1">
        <v>41004.652083333334</v>
      </c>
      <c r="E271" s="2">
        <v>5.4861111115314998E-2</v>
      </c>
      <c r="F271">
        <f>WEEKDAY(Tableau1[[#This Row],[Arrivé le]],2)</f>
        <v>4</v>
      </c>
      <c r="G271">
        <f>INT(MOD(Tableau1[[#This Row],[Arrivé le]],1)*24)</f>
        <v>14</v>
      </c>
      <c r="H271">
        <f>SUMPRODUCT((Tableau1[Arrivé le]&lt;=Tableau1[[#This Row],[Arrivé le]])*(Tableau1[Sortie le]&gt;=Tableau1[[#This Row],[Arrivé le]]))</f>
        <v>23</v>
      </c>
    </row>
    <row r="272" spans="1:8" x14ac:dyDescent="0.35">
      <c r="A272" s="1">
        <v>41004.607638888891</v>
      </c>
      <c r="B272">
        <v>4</v>
      </c>
      <c r="C272" t="s">
        <v>5</v>
      </c>
      <c r="D272" s="1">
        <v>41004.782638888886</v>
      </c>
      <c r="E272" s="2">
        <v>0.17499999999563443</v>
      </c>
      <c r="F272">
        <f>WEEKDAY(Tableau1[[#This Row],[Arrivé le]],2)</f>
        <v>4</v>
      </c>
      <c r="G272">
        <f>INT(MOD(Tableau1[[#This Row],[Arrivé le]],1)*24)</f>
        <v>14</v>
      </c>
      <c r="H272">
        <f>SUMPRODUCT((Tableau1[Arrivé le]&lt;=Tableau1[[#This Row],[Arrivé le]])*(Tableau1[Sortie le]&gt;=Tableau1[[#This Row],[Arrivé le]]))</f>
        <v>22</v>
      </c>
    </row>
    <row r="273" spans="1:8" x14ac:dyDescent="0.35">
      <c r="A273" s="1">
        <v>41004.611805555556</v>
      </c>
      <c r="B273">
        <v>4</v>
      </c>
      <c r="C273" t="s">
        <v>5</v>
      </c>
      <c r="D273" s="1">
        <v>41004.691666666666</v>
      </c>
      <c r="E273" s="2">
        <v>7.9861111109494232E-2</v>
      </c>
      <c r="F273">
        <f>WEEKDAY(Tableau1[[#This Row],[Arrivé le]],2)</f>
        <v>4</v>
      </c>
      <c r="G273">
        <f>INT(MOD(Tableau1[[#This Row],[Arrivé le]],1)*24)</f>
        <v>14</v>
      </c>
      <c r="H273">
        <f>SUMPRODUCT((Tableau1[Arrivé le]&lt;=Tableau1[[#This Row],[Arrivé le]])*(Tableau1[Sortie le]&gt;=Tableau1[[#This Row],[Arrivé le]]))</f>
        <v>23</v>
      </c>
    </row>
    <row r="274" spans="1:8" x14ac:dyDescent="0.35">
      <c r="A274" s="1">
        <v>41004.620833333334</v>
      </c>
      <c r="B274">
        <v>4</v>
      </c>
      <c r="C274" t="s">
        <v>5</v>
      </c>
      <c r="D274" s="1">
        <v>41004.738194444442</v>
      </c>
      <c r="E274" s="2">
        <v>0.11736111110803904</v>
      </c>
      <c r="F274">
        <f>WEEKDAY(Tableau1[[#This Row],[Arrivé le]],2)</f>
        <v>4</v>
      </c>
      <c r="G274">
        <f>INT(MOD(Tableau1[[#This Row],[Arrivé le]],1)*24)</f>
        <v>14</v>
      </c>
      <c r="H274">
        <f>SUMPRODUCT((Tableau1[Arrivé le]&lt;=Tableau1[[#This Row],[Arrivé le]])*(Tableau1[Sortie le]&gt;=Tableau1[[#This Row],[Arrivé le]]))</f>
        <v>23</v>
      </c>
    </row>
    <row r="275" spans="1:8" x14ac:dyDescent="0.35">
      <c r="A275" s="1">
        <v>41004.626388888886</v>
      </c>
      <c r="B275">
        <v>4</v>
      </c>
      <c r="C275" t="s">
        <v>5</v>
      </c>
      <c r="D275" s="1">
        <v>41005.741666666669</v>
      </c>
      <c r="E275" s="2">
        <v>1.1152777777824667</v>
      </c>
      <c r="F275">
        <f>WEEKDAY(Tableau1[[#This Row],[Arrivé le]],2)</f>
        <v>4</v>
      </c>
      <c r="G275">
        <f>INT(MOD(Tableau1[[#This Row],[Arrivé le]],1)*24)</f>
        <v>15</v>
      </c>
      <c r="H275">
        <f>SUMPRODUCT((Tableau1[Arrivé le]&lt;=Tableau1[[#This Row],[Arrivé le]])*(Tableau1[Sortie le]&gt;=Tableau1[[#This Row],[Arrivé le]]))</f>
        <v>24</v>
      </c>
    </row>
    <row r="276" spans="1:8" x14ac:dyDescent="0.35">
      <c r="A276" s="1">
        <v>41004.62777777778</v>
      </c>
      <c r="B276">
        <v>4</v>
      </c>
      <c r="C276" t="s">
        <v>5</v>
      </c>
      <c r="D276" s="1">
        <v>41004.770138888889</v>
      </c>
      <c r="E276" s="2">
        <v>0.14236111110949423</v>
      </c>
      <c r="F276">
        <f>WEEKDAY(Tableau1[[#This Row],[Arrivé le]],2)</f>
        <v>4</v>
      </c>
      <c r="G276">
        <f>INT(MOD(Tableau1[[#This Row],[Arrivé le]],1)*24)</f>
        <v>15</v>
      </c>
      <c r="H276">
        <f>SUMPRODUCT((Tableau1[Arrivé le]&lt;=Tableau1[[#This Row],[Arrivé le]])*(Tableau1[Sortie le]&gt;=Tableau1[[#This Row],[Arrivé le]]))</f>
        <v>24</v>
      </c>
    </row>
    <row r="277" spans="1:8" x14ac:dyDescent="0.35">
      <c r="A277" s="1">
        <v>41004.631944444445</v>
      </c>
      <c r="B277">
        <v>4</v>
      </c>
      <c r="C277" t="s">
        <v>5</v>
      </c>
      <c r="D277" s="1">
        <v>41004.751388888886</v>
      </c>
      <c r="E277" s="2">
        <v>0.11944444444088731</v>
      </c>
      <c r="F277">
        <f>WEEKDAY(Tableau1[[#This Row],[Arrivé le]],2)</f>
        <v>4</v>
      </c>
      <c r="G277">
        <f>INT(MOD(Tableau1[[#This Row],[Arrivé le]],1)*24)</f>
        <v>15</v>
      </c>
      <c r="H277">
        <f>SUMPRODUCT((Tableau1[Arrivé le]&lt;=Tableau1[[#This Row],[Arrivé le]])*(Tableau1[Sortie le]&gt;=Tableau1[[#This Row],[Arrivé le]]))</f>
        <v>23</v>
      </c>
    </row>
    <row r="278" spans="1:8" x14ac:dyDescent="0.35">
      <c r="A278" s="1">
        <v>41004.640277777777</v>
      </c>
      <c r="B278">
        <v>4</v>
      </c>
      <c r="C278" t="s">
        <v>5</v>
      </c>
      <c r="D278" s="1">
        <v>41004.704861111109</v>
      </c>
      <c r="E278" s="2">
        <v>6.4583333332848269E-2</v>
      </c>
      <c r="F278">
        <f>WEEKDAY(Tableau1[[#This Row],[Arrivé le]],2)</f>
        <v>4</v>
      </c>
      <c r="G278">
        <f>INT(MOD(Tableau1[[#This Row],[Arrivé le]],1)*24)</f>
        <v>15</v>
      </c>
      <c r="H278">
        <f>SUMPRODUCT((Tableau1[Arrivé le]&lt;=Tableau1[[#This Row],[Arrivé le]])*(Tableau1[Sortie le]&gt;=Tableau1[[#This Row],[Arrivé le]]))</f>
        <v>22</v>
      </c>
    </row>
    <row r="279" spans="1:8" x14ac:dyDescent="0.35">
      <c r="A279" s="1">
        <v>41004.646527777775</v>
      </c>
      <c r="B279">
        <v>4</v>
      </c>
      <c r="C279" t="s">
        <v>5</v>
      </c>
      <c r="D279" s="1">
        <v>41004.70208333333</v>
      </c>
      <c r="E279" s="2">
        <v>5.5555555554747116E-2</v>
      </c>
      <c r="F279">
        <f>WEEKDAY(Tableau1[[#This Row],[Arrivé le]],2)</f>
        <v>4</v>
      </c>
      <c r="G279">
        <f>INT(MOD(Tableau1[[#This Row],[Arrivé le]],1)*24)</f>
        <v>15</v>
      </c>
      <c r="H279">
        <f>SUMPRODUCT((Tableau1[Arrivé le]&lt;=Tableau1[[#This Row],[Arrivé le]])*(Tableau1[Sortie le]&gt;=Tableau1[[#This Row],[Arrivé le]]))</f>
        <v>21</v>
      </c>
    </row>
    <row r="280" spans="1:8" x14ac:dyDescent="0.35">
      <c r="A280" s="1">
        <v>41004.652777777781</v>
      </c>
      <c r="B280">
        <v>4</v>
      </c>
      <c r="C280" t="s">
        <v>5</v>
      </c>
      <c r="D280" s="1">
        <v>41004.756249999999</v>
      </c>
      <c r="E280" s="2">
        <v>0.10347222221753327</v>
      </c>
      <c r="F280">
        <f>WEEKDAY(Tableau1[[#This Row],[Arrivé le]],2)</f>
        <v>4</v>
      </c>
      <c r="G280">
        <f>INT(MOD(Tableau1[[#This Row],[Arrivé le]],1)*24)</f>
        <v>15</v>
      </c>
      <c r="H280">
        <f>SUMPRODUCT((Tableau1[Arrivé le]&lt;=Tableau1[[#This Row],[Arrivé le]])*(Tableau1[Sortie le]&gt;=Tableau1[[#This Row],[Arrivé le]]))</f>
        <v>19</v>
      </c>
    </row>
    <row r="281" spans="1:8" x14ac:dyDescent="0.35">
      <c r="A281" s="1">
        <v>41004.656944444447</v>
      </c>
      <c r="B281">
        <v>4</v>
      </c>
      <c r="C281" t="s">
        <v>5</v>
      </c>
      <c r="D281" s="1">
        <v>41004.65902777778</v>
      </c>
      <c r="E281" s="2">
        <v>2.0833333328482695E-3</v>
      </c>
      <c r="F281">
        <f>WEEKDAY(Tableau1[[#This Row],[Arrivé le]],2)</f>
        <v>4</v>
      </c>
      <c r="G281">
        <f>INT(MOD(Tableau1[[#This Row],[Arrivé le]],1)*24)</f>
        <v>15</v>
      </c>
      <c r="H281">
        <f>SUMPRODUCT((Tableau1[Arrivé le]&lt;=Tableau1[[#This Row],[Arrivé le]])*(Tableau1[Sortie le]&gt;=Tableau1[[#This Row],[Arrivé le]]))</f>
        <v>19</v>
      </c>
    </row>
    <row r="282" spans="1:8" x14ac:dyDescent="0.35">
      <c r="A282" s="1">
        <v>41004.658333333333</v>
      </c>
      <c r="B282">
        <v>4</v>
      </c>
      <c r="C282" t="s">
        <v>5</v>
      </c>
      <c r="D282" s="1">
        <v>41004.751388888886</v>
      </c>
      <c r="E282" s="2">
        <v>9.3055555553291924E-2</v>
      </c>
      <c r="F282">
        <f>WEEKDAY(Tableau1[[#This Row],[Arrivé le]],2)</f>
        <v>4</v>
      </c>
      <c r="G282">
        <f>INT(MOD(Tableau1[[#This Row],[Arrivé le]],1)*24)</f>
        <v>15</v>
      </c>
      <c r="H282">
        <f>SUMPRODUCT((Tableau1[Arrivé le]&lt;=Tableau1[[#This Row],[Arrivé le]])*(Tableau1[Sortie le]&gt;=Tableau1[[#This Row],[Arrivé le]]))</f>
        <v>19</v>
      </c>
    </row>
    <row r="283" spans="1:8" x14ac:dyDescent="0.35">
      <c r="A283" s="1">
        <v>41004.661111111112</v>
      </c>
      <c r="B283">
        <v>4</v>
      </c>
      <c r="C283" t="s">
        <v>5</v>
      </c>
      <c r="D283" s="1">
        <v>41004.854861111111</v>
      </c>
      <c r="E283" s="2">
        <v>0.19374999999854481</v>
      </c>
      <c r="F283">
        <f>WEEKDAY(Tableau1[[#This Row],[Arrivé le]],2)</f>
        <v>4</v>
      </c>
      <c r="G283">
        <f>INT(MOD(Tableau1[[#This Row],[Arrivé le]],1)*24)</f>
        <v>15</v>
      </c>
      <c r="H283">
        <f>SUMPRODUCT((Tableau1[Arrivé le]&lt;=Tableau1[[#This Row],[Arrivé le]])*(Tableau1[Sortie le]&gt;=Tableau1[[#This Row],[Arrivé le]]))</f>
        <v>18</v>
      </c>
    </row>
    <row r="284" spans="1:8" x14ac:dyDescent="0.35">
      <c r="A284" s="1">
        <v>41004.664583333331</v>
      </c>
      <c r="B284">
        <v>4</v>
      </c>
      <c r="C284" t="s">
        <v>5</v>
      </c>
      <c r="D284" s="1">
        <v>41004.731249999997</v>
      </c>
      <c r="E284" s="2">
        <v>6.6666666665696539E-2</v>
      </c>
      <c r="F284">
        <f>WEEKDAY(Tableau1[[#This Row],[Arrivé le]],2)</f>
        <v>4</v>
      </c>
      <c r="G284">
        <f>INT(MOD(Tableau1[[#This Row],[Arrivé le]],1)*24)</f>
        <v>15</v>
      </c>
      <c r="H284">
        <f>SUMPRODUCT((Tableau1[Arrivé le]&lt;=Tableau1[[#This Row],[Arrivé le]])*(Tableau1[Sortie le]&gt;=Tableau1[[#This Row],[Arrivé le]]))</f>
        <v>17</v>
      </c>
    </row>
    <row r="285" spans="1:8" x14ac:dyDescent="0.35">
      <c r="A285" s="1">
        <v>41004.669444444444</v>
      </c>
      <c r="B285">
        <v>4</v>
      </c>
      <c r="C285" t="s">
        <v>5</v>
      </c>
      <c r="D285" s="1">
        <v>41004.726388888892</v>
      </c>
      <c r="E285" s="2">
        <v>5.6944444448163267E-2</v>
      </c>
      <c r="F285">
        <f>WEEKDAY(Tableau1[[#This Row],[Arrivé le]],2)</f>
        <v>4</v>
      </c>
      <c r="G285">
        <f>INT(MOD(Tableau1[[#This Row],[Arrivé le]],1)*24)</f>
        <v>16</v>
      </c>
      <c r="H285">
        <f>SUMPRODUCT((Tableau1[Arrivé le]&lt;=Tableau1[[#This Row],[Arrivé le]])*(Tableau1[Sortie le]&gt;=Tableau1[[#This Row],[Arrivé le]]))</f>
        <v>17</v>
      </c>
    </row>
    <row r="286" spans="1:8" x14ac:dyDescent="0.35">
      <c r="A286" s="1">
        <v>41004.670138888891</v>
      </c>
      <c r="B286">
        <v>4</v>
      </c>
      <c r="C286" t="s">
        <v>5</v>
      </c>
      <c r="D286" s="1">
        <v>41004.745833333334</v>
      </c>
      <c r="E286" s="2">
        <v>7.5694444443797693E-2</v>
      </c>
      <c r="F286">
        <f>WEEKDAY(Tableau1[[#This Row],[Arrivé le]],2)</f>
        <v>4</v>
      </c>
      <c r="G286">
        <f>INT(MOD(Tableau1[[#This Row],[Arrivé le]],1)*24)</f>
        <v>16</v>
      </c>
      <c r="H286">
        <f>SUMPRODUCT((Tableau1[Arrivé le]&lt;=Tableau1[[#This Row],[Arrivé le]])*(Tableau1[Sortie le]&gt;=Tableau1[[#This Row],[Arrivé le]]))</f>
        <v>18</v>
      </c>
    </row>
    <row r="287" spans="1:8" x14ac:dyDescent="0.35">
      <c r="A287" s="1">
        <v>41004.675000000003</v>
      </c>
      <c r="B287">
        <v>4</v>
      </c>
      <c r="C287" t="s">
        <v>5</v>
      </c>
      <c r="D287" s="1">
        <v>41004.761111111111</v>
      </c>
      <c r="E287" s="2">
        <v>8.611111110803904E-2</v>
      </c>
      <c r="F287">
        <f>WEEKDAY(Tableau1[[#This Row],[Arrivé le]],2)</f>
        <v>4</v>
      </c>
      <c r="G287">
        <f>INT(MOD(Tableau1[[#This Row],[Arrivé le]],1)*24)</f>
        <v>16</v>
      </c>
      <c r="H287">
        <f>SUMPRODUCT((Tableau1[Arrivé le]&lt;=Tableau1[[#This Row],[Arrivé le]])*(Tableau1[Sortie le]&gt;=Tableau1[[#This Row],[Arrivé le]]))</f>
        <v>18</v>
      </c>
    </row>
    <row r="288" spans="1:8" x14ac:dyDescent="0.35">
      <c r="A288" s="1">
        <v>41004.683333333334</v>
      </c>
      <c r="B288">
        <v>4</v>
      </c>
      <c r="C288" t="s">
        <v>5</v>
      </c>
      <c r="D288" s="1">
        <v>41004.731944444444</v>
      </c>
      <c r="E288" s="2">
        <v>4.8611111109494232E-2</v>
      </c>
      <c r="F288">
        <f>WEEKDAY(Tableau1[[#This Row],[Arrivé le]],2)</f>
        <v>4</v>
      </c>
      <c r="G288">
        <f>INT(MOD(Tableau1[[#This Row],[Arrivé le]],1)*24)</f>
        <v>16</v>
      </c>
      <c r="H288">
        <f>SUMPRODUCT((Tableau1[Arrivé le]&lt;=Tableau1[[#This Row],[Arrivé le]])*(Tableau1[Sortie le]&gt;=Tableau1[[#This Row],[Arrivé le]]))</f>
        <v>19</v>
      </c>
    </row>
    <row r="289" spans="1:8" x14ac:dyDescent="0.35">
      <c r="A289" s="1">
        <v>41004.688888888886</v>
      </c>
      <c r="B289">
        <v>4</v>
      </c>
      <c r="C289" t="s">
        <v>5</v>
      </c>
      <c r="D289" s="1">
        <v>41004.751388888886</v>
      </c>
      <c r="E289" s="2">
        <v>6.25E-2</v>
      </c>
      <c r="F289">
        <f>WEEKDAY(Tableau1[[#This Row],[Arrivé le]],2)</f>
        <v>4</v>
      </c>
      <c r="G289">
        <f>INT(MOD(Tableau1[[#This Row],[Arrivé le]],1)*24)</f>
        <v>16</v>
      </c>
      <c r="H289">
        <f>SUMPRODUCT((Tableau1[Arrivé le]&lt;=Tableau1[[#This Row],[Arrivé le]])*(Tableau1[Sortie le]&gt;=Tableau1[[#This Row],[Arrivé le]]))</f>
        <v>20</v>
      </c>
    </row>
    <row r="290" spans="1:8" x14ac:dyDescent="0.35">
      <c r="A290" s="1">
        <v>41004.693749999999</v>
      </c>
      <c r="B290">
        <v>4</v>
      </c>
      <c r="C290" t="s">
        <v>5</v>
      </c>
      <c r="D290" s="1">
        <v>41004.856944444444</v>
      </c>
      <c r="E290" s="2">
        <v>0.16319444444525288</v>
      </c>
      <c r="F290">
        <f>WEEKDAY(Tableau1[[#This Row],[Arrivé le]],2)</f>
        <v>4</v>
      </c>
      <c r="G290">
        <f>INT(MOD(Tableau1[[#This Row],[Arrivé le]],1)*24)</f>
        <v>16</v>
      </c>
      <c r="H290">
        <f>SUMPRODUCT((Tableau1[Arrivé le]&lt;=Tableau1[[#This Row],[Arrivé le]])*(Tableau1[Sortie le]&gt;=Tableau1[[#This Row],[Arrivé le]]))</f>
        <v>20</v>
      </c>
    </row>
    <row r="291" spans="1:8" x14ac:dyDescent="0.35">
      <c r="A291" s="1">
        <v>41004.700694444444</v>
      </c>
      <c r="B291">
        <v>4</v>
      </c>
      <c r="C291" t="s">
        <v>5</v>
      </c>
      <c r="D291" s="1">
        <v>41004.813194444447</v>
      </c>
      <c r="E291" s="2">
        <v>0.11250000000291038</v>
      </c>
      <c r="F291">
        <f>WEEKDAY(Tableau1[[#This Row],[Arrivé le]],2)</f>
        <v>4</v>
      </c>
      <c r="G291">
        <f>INT(MOD(Tableau1[[#This Row],[Arrivé le]],1)*24)</f>
        <v>16</v>
      </c>
      <c r="H291">
        <f>SUMPRODUCT((Tableau1[Arrivé le]&lt;=Tableau1[[#This Row],[Arrivé le]])*(Tableau1[Sortie le]&gt;=Tableau1[[#This Row],[Arrivé le]]))</f>
        <v>21</v>
      </c>
    </row>
    <row r="292" spans="1:8" x14ac:dyDescent="0.35">
      <c r="A292" s="1">
        <v>41004.707638888889</v>
      </c>
      <c r="B292">
        <v>4</v>
      </c>
      <c r="C292" t="s">
        <v>5</v>
      </c>
      <c r="D292" s="1">
        <v>41004.949305555558</v>
      </c>
      <c r="E292" s="2">
        <v>0.24166666666860692</v>
      </c>
      <c r="F292">
        <f>WEEKDAY(Tableau1[[#This Row],[Arrivé le]],2)</f>
        <v>4</v>
      </c>
      <c r="G292">
        <f>INT(MOD(Tableau1[[#This Row],[Arrivé le]],1)*24)</f>
        <v>16</v>
      </c>
      <c r="H292">
        <f>SUMPRODUCT((Tableau1[Arrivé le]&lt;=Tableau1[[#This Row],[Arrivé le]])*(Tableau1[Sortie le]&gt;=Tableau1[[#This Row],[Arrivé le]]))</f>
        <v>20</v>
      </c>
    </row>
    <row r="293" spans="1:8" x14ac:dyDescent="0.35">
      <c r="A293" s="1">
        <v>41004.714583333334</v>
      </c>
      <c r="B293">
        <v>4</v>
      </c>
      <c r="C293" t="s">
        <v>5</v>
      </c>
      <c r="D293" s="1">
        <v>41004.786805555559</v>
      </c>
      <c r="E293" s="2">
        <v>7.2222222224809229E-2</v>
      </c>
      <c r="F293">
        <f>WEEKDAY(Tableau1[[#This Row],[Arrivé le]],2)</f>
        <v>4</v>
      </c>
      <c r="G293">
        <f>INT(MOD(Tableau1[[#This Row],[Arrivé le]],1)*24)</f>
        <v>17</v>
      </c>
      <c r="H293">
        <f>SUMPRODUCT((Tableau1[Arrivé le]&lt;=Tableau1[[#This Row],[Arrivé le]])*(Tableau1[Sortie le]&gt;=Tableau1[[#This Row],[Arrivé le]]))</f>
        <v>21</v>
      </c>
    </row>
    <row r="294" spans="1:8" x14ac:dyDescent="0.35">
      <c r="A294" s="1">
        <v>41004.720138888886</v>
      </c>
      <c r="B294">
        <v>4</v>
      </c>
      <c r="C294" t="s">
        <v>5</v>
      </c>
      <c r="D294" s="1">
        <v>41004.820138888892</v>
      </c>
      <c r="E294" s="2">
        <v>0.10000000000582077</v>
      </c>
      <c r="F294">
        <f>WEEKDAY(Tableau1[[#This Row],[Arrivé le]],2)</f>
        <v>4</v>
      </c>
      <c r="G294">
        <f>INT(MOD(Tableau1[[#This Row],[Arrivé le]],1)*24)</f>
        <v>17</v>
      </c>
      <c r="H294">
        <f>SUMPRODUCT((Tableau1[Arrivé le]&lt;=Tableau1[[#This Row],[Arrivé le]])*(Tableau1[Sortie le]&gt;=Tableau1[[#This Row],[Arrivé le]]))</f>
        <v>22</v>
      </c>
    </row>
    <row r="295" spans="1:8" x14ac:dyDescent="0.35">
      <c r="A295" s="1">
        <v>41004.727777777778</v>
      </c>
      <c r="B295">
        <v>4</v>
      </c>
      <c r="C295" t="s">
        <v>5</v>
      </c>
      <c r="D295" s="1">
        <v>41004.799305555556</v>
      </c>
      <c r="E295" s="2">
        <v>7.1527777778101154E-2</v>
      </c>
      <c r="F295">
        <f>WEEKDAY(Tableau1[[#This Row],[Arrivé le]],2)</f>
        <v>4</v>
      </c>
      <c r="G295">
        <f>INT(MOD(Tableau1[[#This Row],[Arrivé le]],1)*24)</f>
        <v>17</v>
      </c>
      <c r="H295">
        <f>SUMPRODUCT((Tableau1[Arrivé le]&lt;=Tableau1[[#This Row],[Arrivé le]])*(Tableau1[Sortie le]&gt;=Tableau1[[#This Row],[Arrivé le]]))</f>
        <v>21</v>
      </c>
    </row>
    <row r="296" spans="1:8" x14ac:dyDescent="0.35">
      <c r="A296" s="1">
        <v>41004.729861111111</v>
      </c>
      <c r="B296">
        <v>4</v>
      </c>
      <c r="C296" t="s">
        <v>5</v>
      </c>
      <c r="D296" s="1">
        <v>41004.79583333333</v>
      </c>
      <c r="E296" s="2">
        <v>6.5972222218988463E-2</v>
      </c>
      <c r="F296">
        <f>WEEKDAY(Tableau1[[#This Row],[Arrivé le]],2)</f>
        <v>4</v>
      </c>
      <c r="G296">
        <f>INT(MOD(Tableau1[[#This Row],[Arrivé le]],1)*24)</f>
        <v>17</v>
      </c>
      <c r="H296">
        <f>SUMPRODUCT((Tableau1[Arrivé le]&lt;=Tableau1[[#This Row],[Arrivé le]])*(Tableau1[Sortie le]&gt;=Tableau1[[#This Row],[Arrivé le]]))</f>
        <v>22</v>
      </c>
    </row>
    <row r="297" spans="1:8" x14ac:dyDescent="0.35">
      <c r="A297" s="1">
        <v>41004.737500000003</v>
      </c>
      <c r="B297">
        <v>4</v>
      </c>
      <c r="C297" t="s">
        <v>5</v>
      </c>
      <c r="D297" s="1">
        <v>41005.020833333336</v>
      </c>
      <c r="E297" s="2">
        <v>0.28333333333284827</v>
      </c>
      <c r="F297">
        <f>WEEKDAY(Tableau1[[#This Row],[Arrivé le]],2)</f>
        <v>4</v>
      </c>
      <c r="G297">
        <f>INT(MOD(Tableau1[[#This Row],[Arrivé le]],1)*24)</f>
        <v>17</v>
      </c>
      <c r="H297">
        <f>SUMPRODUCT((Tableau1[Arrivé le]&lt;=Tableau1[[#This Row],[Arrivé le]])*(Tableau1[Sortie le]&gt;=Tableau1[[#This Row],[Arrivé le]]))</f>
        <v>20</v>
      </c>
    </row>
    <row r="298" spans="1:8" x14ac:dyDescent="0.35">
      <c r="A298" s="1">
        <v>41004.741666666669</v>
      </c>
      <c r="B298">
        <v>4</v>
      </c>
      <c r="C298" t="s">
        <v>5</v>
      </c>
      <c r="D298" s="1">
        <v>41004.849305555559</v>
      </c>
      <c r="E298" s="2">
        <v>0.10763888889050577</v>
      </c>
      <c r="F298">
        <f>WEEKDAY(Tableau1[[#This Row],[Arrivé le]],2)</f>
        <v>4</v>
      </c>
      <c r="G298">
        <f>INT(MOD(Tableau1[[#This Row],[Arrivé le]],1)*24)</f>
        <v>17</v>
      </c>
      <c r="H298">
        <f>SUMPRODUCT((Tableau1[Arrivé le]&lt;=Tableau1[[#This Row],[Arrivé le]])*(Tableau1[Sortie le]&gt;=Tableau1[[#This Row],[Arrivé le]]))</f>
        <v>20</v>
      </c>
    </row>
    <row r="299" spans="1:8" x14ac:dyDescent="0.35">
      <c r="A299" s="1">
        <v>41004.745833333334</v>
      </c>
      <c r="B299">
        <v>4</v>
      </c>
      <c r="C299" t="s">
        <v>5</v>
      </c>
      <c r="D299" s="1">
        <v>41004.797222222223</v>
      </c>
      <c r="E299" s="2">
        <v>5.1388888889050577E-2</v>
      </c>
      <c r="F299">
        <f>WEEKDAY(Tableau1[[#This Row],[Arrivé le]],2)</f>
        <v>4</v>
      </c>
      <c r="G299">
        <f>INT(MOD(Tableau1[[#This Row],[Arrivé le]],1)*24)</f>
        <v>17</v>
      </c>
      <c r="H299">
        <f>SUMPRODUCT((Tableau1[Arrivé le]&lt;=Tableau1[[#This Row],[Arrivé le]])*(Tableau1[Sortie le]&gt;=Tableau1[[#This Row],[Arrivé le]]))</f>
        <v>21</v>
      </c>
    </row>
    <row r="300" spans="1:8" x14ac:dyDescent="0.35">
      <c r="A300" s="1">
        <v>41004.750694444447</v>
      </c>
      <c r="B300">
        <v>4</v>
      </c>
      <c r="C300" t="s">
        <v>5</v>
      </c>
      <c r="D300" s="1">
        <v>41004.816666666666</v>
      </c>
      <c r="E300" s="2">
        <v>6.5972222218988463E-2</v>
      </c>
      <c r="F300">
        <f>WEEKDAY(Tableau1[[#This Row],[Arrivé le]],2)</f>
        <v>4</v>
      </c>
      <c r="G300">
        <f>INT(MOD(Tableau1[[#This Row],[Arrivé le]],1)*24)</f>
        <v>18</v>
      </c>
      <c r="H300">
        <f>SUMPRODUCT((Tableau1[Arrivé le]&lt;=Tableau1[[#This Row],[Arrivé le]])*(Tableau1[Sortie le]&gt;=Tableau1[[#This Row],[Arrivé le]]))</f>
        <v>21</v>
      </c>
    </row>
    <row r="301" spans="1:8" x14ac:dyDescent="0.35">
      <c r="A301" s="1">
        <v>41004.756944444445</v>
      </c>
      <c r="B301">
        <v>4</v>
      </c>
      <c r="C301" t="s">
        <v>5</v>
      </c>
      <c r="D301" s="1">
        <v>41004.820138888892</v>
      </c>
      <c r="E301" s="2">
        <v>6.3194444446708076E-2</v>
      </c>
      <c r="F301">
        <f>WEEKDAY(Tableau1[[#This Row],[Arrivé le]],2)</f>
        <v>4</v>
      </c>
      <c r="G301">
        <f>INT(MOD(Tableau1[[#This Row],[Arrivé le]],1)*24)</f>
        <v>18</v>
      </c>
      <c r="H301">
        <f>SUMPRODUCT((Tableau1[Arrivé le]&lt;=Tableau1[[#This Row],[Arrivé le]])*(Tableau1[Sortie le]&gt;=Tableau1[[#This Row],[Arrivé le]]))</f>
        <v>18</v>
      </c>
    </row>
    <row r="302" spans="1:8" x14ac:dyDescent="0.35">
      <c r="A302" s="1">
        <v>41004.763888888891</v>
      </c>
      <c r="B302">
        <v>4</v>
      </c>
      <c r="C302" t="s">
        <v>5</v>
      </c>
      <c r="D302" s="1">
        <v>41004.972916666666</v>
      </c>
      <c r="E302" s="2">
        <v>0.20902777777519077</v>
      </c>
      <c r="F302">
        <f>WEEKDAY(Tableau1[[#This Row],[Arrivé le]],2)</f>
        <v>4</v>
      </c>
      <c r="G302">
        <f>INT(MOD(Tableau1[[#This Row],[Arrivé le]],1)*24)</f>
        <v>18</v>
      </c>
      <c r="H302">
        <f>SUMPRODUCT((Tableau1[Arrivé le]&lt;=Tableau1[[#This Row],[Arrivé le]])*(Tableau1[Sortie le]&gt;=Tableau1[[#This Row],[Arrivé le]]))</f>
        <v>18</v>
      </c>
    </row>
    <row r="303" spans="1:8" x14ac:dyDescent="0.35">
      <c r="A303" s="1">
        <v>41004.765972222223</v>
      </c>
      <c r="B303">
        <v>4</v>
      </c>
      <c r="C303" t="s">
        <v>5</v>
      </c>
      <c r="D303" s="1">
        <v>41004.804166666669</v>
      </c>
      <c r="E303" s="2">
        <v>3.8194444445252884E-2</v>
      </c>
      <c r="F303">
        <f>WEEKDAY(Tableau1[[#This Row],[Arrivé le]],2)</f>
        <v>4</v>
      </c>
      <c r="G303">
        <f>INT(MOD(Tableau1[[#This Row],[Arrivé le]],1)*24)</f>
        <v>18</v>
      </c>
      <c r="H303">
        <f>SUMPRODUCT((Tableau1[Arrivé le]&lt;=Tableau1[[#This Row],[Arrivé le]])*(Tableau1[Sortie le]&gt;=Tableau1[[#This Row],[Arrivé le]]))</f>
        <v>19</v>
      </c>
    </row>
    <row r="304" spans="1:8" x14ac:dyDescent="0.35">
      <c r="A304" s="1">
        <v>41004.770138888889</v>
      </c>
      <c r="B304">
        <v>4</v>
      </c>
      <c r="C304" t="s">
        <v>5</v>
      </c>
      <c r="D304" s="1">
        <v>41004.822916666664</v>
      </c>
      <c r="E304" s="2">
        <v>5.2777777775190771E-2</v>
      </c>
      <c r="F304">
        <f>WEEKDAY(Tableau1[[#This Row],[Arrivé le]],2)</f>
        <v>4</v>
      </c>
      <c r="G304">
        <f>INT(MOD(Tableau1[[#This Row],[Arrivé le]],1)*24)</f>
        <v>18</v>
      </c>
      <c r="H304">
        <f>SUMPRODUCT((Tableau1[Arrivé le]&lt;=Tableau1[[#This Row],[Arrivé le]])*(Tableau1[Sortie le]&gt;=Tableau1[[#This Row],[Arrivé le]]))</f>
        <v>20</v>
      </c>
    </row>
    <row r="305" spans="1:8" x14ac:dyDescent="0.35">
      <c r="A305" s="1">
        <v>41004.77847222222</v>
      </c>
      <c r="B305">
        <v>4</v>
      </c>
      <c r="C305" t="s">
        <v>5</v>
      </c>
      <c r="D305" s="1">
        <v>41004.826388888891</v>
      </c>
      <c r="E305" s="2">
        <v>4.7916666670062114E-2</v>
      </c>
      <c r="F305">
        <f>WEEKDAY(Tableau1[[#This Row],[Arrivé le]],2)</f>
        <v>4</v>
      </c>
      <c r="G305">
        <f>INT(MOD(Tableau1[[#This Row],[Arrivé le]],1)*24)</f>
        <v>18</v>
      </c>
      <c r="H305">
        <f>SUMPRODUCT((Tableau1[Arrivé le]&lt;=Tableau1[[#This Row],[Arrivé le]])*(Tableau1[Sortie le]&gt;=Tableau1[[#This Row],[Arrivé le]]))</f>
        <v>20</v>
      </c>
    </row>
    <row r="306" spans="1:8" x14ac:dyDescent="0.35">
      <c r="A306" s="1">
        <v>41004.78402777778</v>
      </c>
      <c r="B306">
        <v>4</v>
      </c>
      <c r="C306" t="s">
        <v>5</v>
      </c>
      <c r="D306" s="1">
        <v>41004.838888888888</v>
      </c>
      <c r="E306" s="2">
        <v>5.486111110803904E-2</v>
      </c>
      <c r="F306">
        <f>WEEKDAY(Tableau1[[#This Row],[Arrivé le]],2)</f>
        <v>4</v>
      </c>
      <c r="G306">
        <f>INT(MOD(Tableau1[[#This Row],[Arrivé le]],1)*24)</f>
        <v>18</v>
      </c>
      <c r="H306">
        <f>SUMPRODUCT((Tableau1[Arrivé le]&lt;=Tableau1[[#This Row],[Arrivé le]])*(Tableau1[Sortie le]&gt;=Tableau1[[#This Row],[Arrivé le]]))</f>
        <v>19</v>
      </c>
    </row>
    <row r="307" spans="1:8" x14ac:dyDescent="0.35">
      <c r="A307" s="1">
        <v>41004.790972222225</v>
      </c>
      <c r="B307">
        <v>4</v>
      </c>
      <c r="C307" t="s">
        <v>5</v>
      </c>
      <c r="D307" s="1">
        <v>41004.834722222222</v>
      </c>
      <c r="E307" s="2">
        <v>4.3749999997089617E-2</v>
      </c>
      <c r="F307">
        <f>WEEKDAY(Tableau1[[#This Row],[Arrivé le]],2)</f>
        <v>4</v>
      </c>
      <c r="G307">
        <f>INT(MOD(Tableau1[[#This Row],[Arrivé le]],1)*24)</f>
        <v>18</v>
      </c>
      <c r="H307">
        <f>SUMPRODUCT((Tableau1[Arrivé le]&lt;=Tableau1[[#This Row],[Arrivé le]])*(Tableau1[Sortie le]&gt;=Tableau1[[#This Row],[Arrivé le]]))</f>
        <v>19</v>
      </c>
    </row>
    <row r="308" spans="1:8" x14ac:dyDescent="0.35">
      <c r="A308" s="1">
        <v>41004.795138888891</v>
      </c>
      <c r="B308">
        <v>4</v>
      </c>
      <c r="C308" t="s">
        <v>5</v>
      </c>
      <c r="D308" s="1">
        <v>41004.833333333336</v>
      </c>
      <c r="E308" s="2">
        <v>3.8194444445252884E-2</v>
      </c>
      <c r="F308">
        <f>WEEKDAY(Tableau1[[#This Row],[Arrivé le]],2)</f>
        <v>4</v>
      </c>
      <c r="G308">
        <f>INT(MOD(Tableau1[[#This Row],[Arrivé le]],1)*24)</f>
        <v>19</v>
      </c>
      <c r="H308">
        <f>SUMPRODUCT((Tableau1[Arrivé le]&lt;=Tableau1[[#This Row],[Arrivé le]])*(Tableau1[Sortie le]&gt;=Tableau1[[#This Row],[Arrivé le]]))</f>
        <v>20</v>
      </c>
    </row>
    <row r="309" spans="1:8" x14ac:dyDescent="0.35">
      <c r="A309" s="1">
        <v>41004.799305555556</v>
      </c>
      <c r="B309">
        <v>4</v>
      </c>
      <c r="C309" t="s">
        <v>5</v>
      </c>
      <c r="D309" s="1">
        <v>41004.902777777781</v>
      </c>
      <c r="E309" s="2">
        <v>0.10347222222480923</v>
      </c>
      <c r="F309">
        <f>WEEKDAY(Tableau1[[#This Row],[Arrivé le]],2)</f>
        <v>4</v>
      </c>
      <c r="G309">
        <f>INT(MOD(Tableau1[[#This Row],[Arrivé le]],1)*24)</f>
        <v>19</v>
      </c>
      <c r="H309">
        <f>SUMPRODUCT((Tableau1[Arrivé le]&lt;=Tableau1[[#This Row],[Arrivé le]])*(Tableau1[Sortie le]&gt;=Tableau1[[#This Row],[Arrivé le]]))</f>
        <v>19</v>
      </c>
    </row>
    <row r="310" spans="1:8" x14ac:dyDescent="0.35">
      <c r="A310" s="1">
        <v>41004.804166666669</v>
      </c>
      <c r="B310">
        <v>4</v>
      </c>
      <c r="C310" t="s">
        <v>5</v>
      </c>
      <c r="D310" s="1">
        <v>41004.844444444447</v>
      </c>
      <c r="E310" s="2">
        <v>4.0277777778101154E-2</v>
      </c>
      <c r="F310">
        <f>WEEKDAY(Tableau1[[#This Row],[Arrivé le]],2)</f>
        <v>4</v>
      </c>
      <c r="G310">
        <f>INT(MOD(Tableau1[[#This Row],[Arrivé le]],1)*24)</f>
        <v>19</v>
      </c>
      <c r="H310">
        <f>SUMPRODUCT((Tableau1[Arrivé le]&lt;=Tableau1[[#This Row],[Arrivé le]])*(Tableau1[Sortie le]&gt;=Tableau1[[#This Row],[Arrivé le]]))</f>
        <v>19</v>
      </c>
    </row>
    <row r="311" spans="1:8" x14ac:dyDescent="0.35">
      <c r="A311" s="1">
        <v>41004.80972222222</v>
      </c>
      <c r="B311">
        <v>4</v>
      </c>
      <c r="C311" t="s">
        <v>5</v>
      </c>
      <c r="D311" s="1">
        <v>41004.836805555555</v>
      </c>
      <c r="E311" s="2">
        <v>2.7083333334303461E-2</v>
      </c>
      <c r="F311">
        <f>WEEKDAY(Tableau1[[#This Row],[Arrivé le]],2)</f>
        <v>4</v>
      </c>
      <c r="G311">
        <f>INT(MOD(Tableau1[[#This Row],[Arrivé le]],1)*24)</f>
        <v>19</v>
      </c>
      <c r="H311">
        <f>SUMPRODUCT((Tableau1[Arrivé le]&lt;=Tableau1[[#This Row],[Arrivé le]])*(Tableau1[Sortie le]&gt;=Tableau1[[#This Row],[Arrivé le]]))</f>
        <v>19</v>
      </c>
    </row>
    <row r="312" spans="1:8" x14ac:dyDescent="0.35">
      <c r="A312" s="1">
        <v>41004.816666666666</v>
      </c>
      <c r="B312">
        <v>4</v>
      </c>
      <c r="C312" t="s">
        <v>5</v>
      </c>
      <c r="D312" s="1">
        <v>41004.920138888891</v>
      </c>
      <c r="E312" s="2">
        <v>0.10347222222480923</v>
      </c>
      <c r="F312">
        <f>WEEKDAY(Tableau1[[#This Row],[Arrivé le]],2)</f>
        <v>4</v>
      </c>
      <c r="G312">
        <f>INT(MOD(Tableau1[[#This Row],[Arrivé le]],1)*24)</f>
        <v>19</v>
      </c>
      <c r="H312">
        <f>SUMPRODUCT((Tableau1[Arrivé le]&lt;=Tableau1[[#This Row],[Arrivé le]])*(Tableau1[Sortie le]&gt;=Tableau1[[#This Row],[Arrivé le]]))</f>
        <v>19</v>
      </c>
    </row>
    <row r="313" spans="1:8" x14ac:dyDescent="0.35">
      <c r="A313" s="1">
        <v>41004.824999999997</v>
      </c>
      <c r="B313">
        <v>4</v>
      </c>
      <c r="C313" t="s">
        <v>5</v>
      </c>
      <c r="D313" s="1">
        <v>41004.877083333333</v>
      </c>
      <c r="E313" s="2">
        <v>5.2083333335758653E-2</v>
      </c>
      <c r="F313">
        <f>WEEKDAY(Tableau1[[#This Row],[Arrivé le]],2)</f>
        <v>4</v>
      </c>
      <c r="G313">
        <f>INT(MOD(Tableau1[[#This Row],[Arrivé le]],1)*24)</f>
        <v>19</v>
      </c>
      <c r="H313">
        <f>SUMPRODUCT((Tableau1[Arrivé le]&lt;=Tableau1[[#This Row],[Arrivé le]])*(Tableau1[Sortie le]&gt;=Tableau1[[#This Row],[Arrivé le]]))</f>
        <v>16</v>
      </c>
    </row>
    <row r="314" spans="1:8" x14ac:dyDescent="0.35">
      <c r="A314" s="1">
        <v>41004.82916666667</v>
      </c>
      <c r="B314">
        <v>4</v>
      </c>
      <c r="C314" t="s">
        <v>5</v>
      </c>
      <c r="D314" s="1">
        <v>41004.910416666666</v>
      </c>
      <c r="E314" s="2">
        <v>8.1249999995634425E-2</v>
      </c>
      <c r="F314">
        <f>WEEKDAY(Tableau1[[#This Row],[Arrivé le]],2)</f>
        <v>4</v>
      </c>
      <c r="G314">
        <f>INT(MOD(Tableau1[[#This Row],[Arrivé le]],1)*24)</f>
        <v>19</v>
      </c>
      <c r="H314">
        <f>SUMPRODUCT((Tableau1[Arrivé le]&lt;=Tableau1[[#This Row],[Arrivé le]])*(Tableau1[Sortie le]&gt;=Tableau1[[#This Row],[Arrivé le]]))</f>
        <v>16</v>
      </c>
    </row>
    <row r="315" spans="1:8" x14ac:dyDescent="0.35">
      <c r="A315" s="1">
        <v>41004.833333333336</v>
      </c>
      <c r="B315">
        <v>4</v>
      </c>
      <c r="C315" t="s">
        <v>5</v>
      </c>
      <c r="D315" s="1">
        <v>41004.885416666664</v>
      </c>
      <c r="E315" s="2">
        <v>5.2083333328482695E-2</v>
      </c>
      <c r="F315">
        <f>WEEKDAY(Tableau1[[#This Row],[Arrivé le]],2)</f>
        <v>4</v>
      </c>
      <c r="G315">
        <f>INT(MOD(Tableau1[[#This Row],[Arrivé le]],1)*24)</f>
        <v>20</v>
      </c>
      <c r="H315">
        <f>SUMPRODUCT((Tableau1[Arrivé le]&lt;=Tableau1[[#This Row],[Arrivé le]])*(Tableau1[Sortie le]&gt;=Tableau1[[#This Row],[Arrivé le]]))</f>
        <v>17</v>
      </c>
    </row>
    <row r="316" spans="1:8" x14ac:dyDescent="0.35">
      <c r="A316" s="1">
        <v>41004.838888888888</v>
      </c>
      <c r="B316">
        <v>4</v>
      </c>
      <c r="C316" t="s">
        <v>5</v>
      </c>
      <c r="D316" s="1">
        <v>41005.024305555555</v>
      </c>
      <c r="E316" s="2">
        <v>0.18541666666715173</v>
      </c>
      <c r="F316">
        <f>WEEKDAY(Tableau1[[#This Row],[Arrivé le]],2)</f>
        <v>4</v>
      </c>
      <c r="G316">
        <f>INT(MOD(Tableau1[[#This Row],[Arrivé le]],1)*24)</f>
        <v>20</v>
      </c>
      <c r="H316">
        <f>SUMPRODUCT((Tableau1[Arrivé le]&lt;=Tableau1[[#This Row],[Arrivé le]])*(Tableau1[Sortie le]&gt;=Tableau1[[#This Row],[Arrivé le]]))</f>
        <v>15</v>
      </c>
    </row>
    <row r="317" spans="1:8" x14ac:dyDescent="0.35">
      <c r="A317" s="1">
        <v>41004.843055555553</v>
      </c>
      <c r="B317">
        <v>4</v>
      </c>
      <c r="C317" t="s">
        <v>5</v>
      </c>
      <c r="D317" s="1">
        <v>41004.897916666669</v>
      </c>
      <c r="E317" s="2">
        <v>5.4861111115314998E-2</v>
      </c>
      <c r="F317">
        <f>WEEKDAY(Tableau1[[#This Row],[Arrivé le]],2)</f>
        <v>4</v>
      </c>
      <c r="G317">
        <f>INT(MOD(Tableau1[[#This Row],[Arrivé le]],1)*24)</f>
        <v>20</v>
      </c>
      <c r="H317">
        <f>SUMPRODUCT((Tableau1[Arrivé le]&lt;=Tableau1[[#This Row],[Arrivé le]])*(Tableau1[Sortie le]&gt;=Tableau1[[#This Row],[Arrivé le]]))</f>
        <v>15</v>
      </c>
    </row>
    <row r="318" spans="1:8" x14ac:dyDescent="0.35">
      <c r="A318" s="1">
        <v>41004.847916666666</v>
      </c>
      <c r="B318">
        <v>4</v>
      </c>
      <c r="C318" t="s">
        <v>5</v>
      </c>
      <c r="D318" s="1">
        <v>41004.870833333334</v>
      </c>
      <c r="E318" s="2">
        <v>2.2916666668606922E-2</v>
      </c>
      <c r="F318">
        <f>WEEKDAY(Tableau1[[#This Row],[Arrivé le]],2)</f>
        <v>4</v>
      </c>
      <c r="G318">
        <f>INT(MOD(Tableau1[[#This Row],[Arrivé le]],1)*24)</f>
        <v>20</v>
      </c>
      <c r="H318">
        <f>SUMPRODUCT((Tableau1[Arrivé le]&lt;=Tableau1[[#This Row],[Arrivé le]])*(Tableau1[Sortie le]&gt;=Tableau1[[#This Row],[Arrivé le]]))</f>
        <v>15</v>
      </c>
    </row>
    <row r="319" spans="1:8" x14ac:dyDescent="0.35">
      <c r="A319" s="1">
        <v>41004.853472222225</v>
      </c>
      <c r="B319">
        <v>4</v>
      </c>
      <c r="C319" t="s">
        <v>5</v>
      </c>
      <c r="D319" s="1">
        <v>41005.393055555556</v>
      </c>
      <c r="E319" s="2">
        <v>0.53958333333139308</v>
      </c>
      <c r="F319">
        <f>WEEKDAY(Tableau1[[#This Row],[Arrivé le]],2)</f>
        <v>4</v>
      </c>
      <c r="G319">
        <f>INT(MOD(Tableau1[[#This Row],[Arrivé le]],1)*24)</f>
        <v>20</v>
      </c>
      <c r="H319">
        <f>SUMPRODUCT((Tableau1[Arrivé le]&lt;=Tableau1[[#This Row],[Arrivé le]])*(Tableau1[Sortie le]&gt;=Tableau1[[#This Row],[Arrivé le]]))</f>
        <v>16</v>
      </c>
    </row>
    <row r="320" spans="1:8" x14ac:dyDescent="0.35">
      <c r="A320" s="1">
        <v>41004.853472222225</v>
      </c>
      <c r="B320">
        <v>4</v>
      </c>
      <c r="C320" t="s">
        <v>5</v>
      </c>
      <c r="D320" s="1">
        <v>41005.003472222219</v>
      </c>
      <c r="E320" s="2">
        <v>0.14999999999417923</v>
      </c>
      <c r="F320">
        <f>WEEKDAY(Tableau1[[#This Row],[Arrivé le]],2)</f>
        <v>4</v>
      </c>
      <c r="G320">
        <f>INT(MOD(Tableau1[[#This Row],[Arrivé le]],1)*24)</f>
        <v>20</v>
      </c>
      <c r="H320">
        <f>SUMPRODUCT((Tableau1[Arrivé le]&lt;=Tableau1[[#This Row],[Arrivé le]])*(Tableau1[Sortie le]&gt;=Tableau1[[#This Row],[Arrivé le]]))</f>
        <v>16</v>
      </c>
    </row>
    <row r="321" spans="1:8" x14ac:dyDescent="0.35">
      <c r="A321" s="1">
        <v>41004.86041666667</v>
      </c>
      <c r="B321">
        <v>4</v>
      </c>
      <c r="C321" t="s">
        <v>5</v>
      </c>
      <c r="D321" s="1">
        <v>41004.981249999997</v>
      </c>
      <c r="E321" s="2">
        <v>0.1208333333270275</v>
      </c>
      <c r="F321">
        <f>WEEKDAY(Tableau1[[#This Row],[Arrivé le]],2)</f>
        <v>4</v>
      </c>
      <c r="G321">
        <f>INT(MOD(Tableau1[[#This Row],[Arrivé le]],1)*24)</f>
        <v>20</v>
      </c>
      <c r="H321">
        <f>SUMPRODUCT((Tableau1[Arrivé le]&lt;=Tableau1[[#This Row],[Arrivé le]])*(Tableau1[Sortie le]&gt;=Tableau1[[#This Row],[Arrivé le]]))</f>
        <v>15</v>
      </c>
    </row>
    <row r="322" spans="1:8" x14ac:dyDescent="0.35">
      <c r="A322" s="1">
        <v>41004.87222222222</v>
      </c>
      <c r="B322">
        <v>4</v>
      </c>
      <c r="C322" t="s">
        <v>5</v>
      </c>
      <c r="D322" s="1">
        <v>41004.960416666669</v>
      </c>
      <c r="E322" s="2">
        <v>8.8194444448163267E-2</v>
      </c>
      <c r="F322">
        <f>WEEKDAY(Tableau1[[#This Row],[Arrivé le]],2)</f>
        <v>4</v>
      </c>
      <c r="G322">
        <f>INT(MOD(Tableau1[[#This Row],[Arrivé le]],1)*24)</f>
        <v>20</v>
      </c>
      <c r="H322">
        <f>SUMPRODUCT((Tableau1[Arrivé le]&lt;=Tableau1[[#This Row],[Arrivé le]])*(Tableau1[Sortie le]&gt;=Tableau1[[#This Row],[Arrivé le]]))</f>
        <v>15</v>
      </c>
    </row>
    <row r="323" spans="1:8" x14ac:dyDescent="0.35">
      <c r="A323" s="1">
        <v>41004.893750000003</v>
      </c>
      <c r="B323">
        <v>4</v>
      </c>
      <c r="C323" t="s">
        <v>5</v>
      </c>
      <c r="D323" s="1">
        <v>41004.954861111109</v>
      </c>
      <c r="E323" s="2">
        <v>6.1111111106583849E-2</v>
      </c>
      <c r="F323">
        <f>WEEKDAY(Tableau1[[#This Row],[Arrivé le]],2)</f>
        <v>4</v>
      </c>
      <c r="G323">
        <f>INT(MOD(Tableau1[[#This Row],[Arrivé le]],1)*24)</f>
        <v>21</v>
      </c>
      <c r="H323">
        <f>SUMPRODUCT((Tableau1[Arrivé le]&lt;=Tableau1[[#This Row],[Arrivé le]])*(Tableau1[Sortie le]&gt;=Tableau1[[#This Row],[Arrivé le]]))</f>
        <v>14</v>
      </c>
    </row>
    <row r="324" spans="1:8" x14ac:dyDescent="0.35">
      <c r="A324" s="1">
        <v>41004.898611111108</v>
      </c>
      <c r="B324">
        <v>4</v>
      </c>
      <c r="C324" t="s">
        <v>5</v>
      </c>
      <c r="D324" s="1">
        <v>41005.013194444444</v>
      </c>
      <c r="E324" s="2">
        <v>0.11458333333575865</v>
      </c>
      <c r="F324">
        <f>WEEKDAY(Tableau1[[#This Row],[Arrivé le]],2)</f>
        <v>4</v>
      </c>
      <c r="G324">
        <f>INT(MOD(Tableau1[[#This Row],[Arrivé le]],1)*24)</f>
        <v>21</v>
      </c>
      <c r="H324">
        <f>SUMPRODUCT((Tableau1[Arrivé le]&lt;=Tableau1[[#This Row],[Arrivé le]])*(Tableau1[Sortie le]&gt;=Tableau1[[#This Row],[Arrivé le]]))</f>
        <v>14</v>
      </c>
    </row>
    <row r="325" spans="1:8" x14ac:dyDescent="0.35">
      <c r="A325" s="1">
        <v>41004.911111111112</v>
      </c>
      <c r="B325">
        <v>4</v>
      </c>
      <c r="C325" t="s">
        <v>5</v>
      </c>
      <c r="D325" s="1">
        <v>41005.206250000003</v>
      </c>
      <c r="E325" s="2">
        <v>0.29513888889050577</v>
      </c>
      <c r="F325">
        <f>WEEKDAY(Tableau1[[#This Row],[Arrivé le]],2)</f>
        <v>4</v>
      </c>
      <c r="G325">
        <f>INT(MOD(Tableau1[[#This Row],[Arrivé le]],1)*24)</f>
        <v>21</v>
      </c>
      <c r="H325">
        <f>SUMPRODUCT((Tableau1[Arrivé le]&lt;=Tableau1[[#This Row],[Arrivé le]])*(Tableau1[Sortie le]&gt;=Tableau1[[#This Row],[Arrivé le]]))</f>
        <v>13</v>
      </c>
    </row>
    <row r="326" spans="1:8" x14ac:dyDescent="0.35">
      <c r="A326" s="1">
        <v>41004.918055555558</v>
      </c>
      <c r="B326">
        <v>4</v>
      </c>
      <c r="C326" t="s">
        <v>5</v>
      </c>
      <c r="D326" s="1">
        <v>41005.080555555556</v>
      </c>
      <c r="E326" s="2">
        <v>0.16249999999854481</v>
      </c>
      <c r="F326">
        <f>WEEKDAY(Tableau1[[#This Row],[Arrivé le]],2)</f>
        <v>4</v>
      </c>
      <c r="G326">
        <f>INT(MOD(Tableau1[[#This Row],[Arrivé le]],1)*24)</f>
        <v>22</v>
      </c>
      <c r="H326">
        <f>SUMPRODUCT((Tableau1[Arrivé le]&lt;=Tableau1[[#This Row],[Arrivé le]])*(Tableau1[Sortie le]&gt;=Tableau1[[#This Row],[Arrivé le]]))</f>
        <v>14</v>
      </c>
    </row>
    <row r="327" spans="1:8" x14ac:dyDescent="0.35">
      <c r="A327" s="1">
        <v>41005.017361111109</v>
      </c>
      <c r="B327">
        <v>4</v>
      </c>
      <c r="C327" t="s">
        <v>5</v>
      </c>
      <c r="D327" s="1">
        <v>41005.216666666667</v>
      </c>
      <c r="E327" s="2">
        <v>0.1993055555576575</v>
      </c>
      <c r="F327">
        <f>WEEKDAY(Tableau1[[#This Row],[Arrivé le]],2)</f>
        <v>5</v>
      </c>
      <c r="G327">
        <f>INT(MOD(Tableau1[[#This Row],[Arrivé le]],1)*24)</f>
        <v>0</v>
      </c>
      <c r="H327">
        <f>SUMPRODUCT((Tableau1[Arrivé le]&lt;=Tableau1[[#This Row],[Arrivé le]])*(Tableau1[Sortie le]&gt;=Tableau1[[#This Row],[Arrivé le]]))</f>
        <v>7</v>
      </c>
    </row>
    <row r="328" spans="1:8" x14ac:dyDescent="0.35">
      <c r="A328" s="1">
        <v>41005.043055555558</v>
      </c>
      <c r="B328">
        <v>4</v>
      </c>
      <c r="C328" t="s">
        <v>5</v>
      </c>
      <c r="D328" s="1">
        <v>41005.200694444444</v>
      </c>
      <c r="E328" s="2">
        <v>0.15763888888614019</v>
      </c>
      <c r="F328">
        <f>WEEKDAY(Tableau1[[#This Row],[Arrivé le]],2)</f>
        <v>5</v>
      </c>
      <c r="G328">
        <f>INT(MOD(Tableau1[[#This Row],[Arrivé le]],1)*24)</f>
        <v>1</v>
      </c>
      <c r="H328">
        <f>SUMPRODUCT((Tableau1[Arrivé le]&lt;=Tableau1[[#This Row],[Arrivé le]])*(Tableau1[Sortie le]&gt;=Tableau1[[#This Row],[Arrivé le]]))</f>
        <v>6</v>
      </c>
    </row>
    <row r="329" spans="1:8" x14ac:dyDescent="0.35">
      <c r="A329" s="1">
        <v>41005.050000000003</v>
      </c>
      <c r="B329">
        <v>4</v>
      </c>
      <c r="C329" t="s">
        <v>5</v>
      </c>
      <c r="D329" s="1">
        <v>41005.259722222225</v>
      </c>
      <c r="E329" s="2">
        <v>0.20972222222189885</v>
      </c>
      <c r="F329">
        <f>WEEKDAY(Tableau1[[#This Row],[Arrivé le]],2)</f>
        <v>5</v>
      </c>
      <c r="G329">
        <f>INT(MOD(Tableau1[[#This Row],[Arrivé le]],1)*24)</f>
        <v>1</v>
      </c>
      <c r="H329">
        <f>SUMPRODUCT((Tableau1[Arrivé le]&lt;=Tableau1[[#This Row],[Arrivé le]])*(Tableau1[Sortie le]&gt;=Tableau1[[#This Row],[Arrivé le]]))</f>
        <v>7</v>
      </c>
    </row>
    <row r="330" spans="1:8" x14ac:dyDescent="0.35">
      <c r="A330" s="1">
        <v>41005.052777777775</v>
      </c>
      <c r="B330">
        <v>4</v>
      </c>
      <c r="C330" t="s">
        <v>5</v>
      </c>
      <c r="D330" s="1">
        <v>41005.245833333334</v>
      </c>
      <c r="E330" s="2">
        <v>0.19305555555911269</v>
      </c>
      <c r="F330">
        <f>WEEKDAY(Tableau1[[#This Row],[Arrivé le]],2)</f>
        <v>5</v>
      </c>
      <c r="G330">
        <f>INT(MOD(Tableau1[[#This Row],[Arrivé le]],1)*24)</f>
        <v>1</v>
      </c>
      <c r="H330">
        <f>SUMPRODUCT((Tableau1[Arrivé le]&lt;=Tableau1[[#This Row],[Arrivé le]])*(Tableau1[Sortie le]&gt;=Tableau1[[#This Row],[Arrivé le]]))</f>
        <v>8</v>
      </c>
    </row>
    <row r="331" spans="1:8" x14ac:dyDescent="0.35">
      <c r="A331" s="1">
        <v>41005.058333333334</v>
      </c>
      <c r="B331">
        <v>4</v>
      </c>
      <c r="C331" t="s">
        <v>5</v>
      </c>
      <c r="D331" s="1">
        <v>41005.152083333334</v>
      </c>
      <c r="E331" s="2">
        <v>9.375E-2</v>
      </c>
      <c r="F331">
        <f>WEEKDAY(Tableau1[[#This Row],[Arrivé le]],2)</f>
        <v>5</v>
      </c>
      <c r="G331">
        <f>INT(MOD(Tableau1[[#This Row],[Arrivé le]],1)*24)</f>
        <v>1</v>
      </c>
      <c r="H331">
        <f>SUMPRODUCT((Tableau1[Arrivé le]&lt;=Tableau1[[#This Row],[Arrivé le]])*(Tableau1[Sortie le]&gt;=Tableau1[[#This Row],[Arrivé le]]))</f>
        <v>9</v>
      </c>
    </row>
    <row r="332" spans="1:8" x14ac:dyDescent="0.35">
      <c r="A332" s="1">
        <v>41005.063888888886</v>
      </c>
      <c r="B332">
        <v>4</v>
      </c>
      <c r="C332" t="s">
        <v>5</v>
      </c>
      <c r="D332" s="1">
        <v>41005.126388888886</v>
      </c>
      <c r="E332" s="2">
        <v>6.25E-2</v>
      </c>
      <c r="F332">
        <f>WEEKDAY(Tableau1[[#This Row],[Arrivé le]],2)</f>
        <v>5</v>
      </c>
      <c r="G332">
        <f>INT(MOD(Tableau1[[#This Row],[Arrivé le]],1)*24)</f>
        <v>1</v>
      </c>
      <c r="H332">
        <f>SUMPRODUCT((Tableau1[Arrivé le]&lt;=Tableau1[[#This Row],[Arrivé le]])*(Tableau1[Sortie le]&gt;=Tableau1[[#This Row],[Arrivé le]]))</f>
        <v>10</v>
      </c>
    </row>
    <row r="333" spans="1:8" x14ac:dyDescent="0.35">
      <c r="A333" s="1">
        <v>41005.098611111112</v>
      </c>
      <c r="B333">
        <v>4</v>
      </c>
      <c r="C333" t="s">
        <v>5</v>
      </c>
      <c r="D333" s="1">
        <v>41005.224305555559</v>
      </c>
      <c r="E333" s="2">
        <v>0.12569444444670808</v>
      </c>
      <c r="F333">
        <f>WEEKDAY(Tableau1[[#This Row],[Arrivé le]],2)</f>
        <v>5</v>
      </c>
      <c r="G333">
        <f>INT(MOD(Tableau1[[#This Row],[Arrivé le]],1)*24)</f>
        <v>2</v>
      </c>
      <c r="H333">
        <f>SUMPRODUCT((Tableau1[Arrivé le]&lt;=Tableau1[[#This Row],[Arrivé le]])*(Tableau1[Sortie le]&gt;=Tableau1[[#This Row],[Arrivé le]]))</f>
        <v>10</v>
      </c>
    </row>
    <row r="334" spans="1:8" x14ac:dyDescent="0.35">
      <c r="A334" s="1">
        <v>41005.111805555556</v>
      </c>
      <c r="B334">
        <v>4</v>
      </c>
      <c r="C334" t="s">
        <v>5</v>
      </c>
      <c r="D334" s="1">
        <v>41005.199305555558</v>
      </c>
      <c r="E334" s="2">
        <v>8.7500000001455192E-2</v>
      </c>
      <c r="F334">
        <f>WEEKDAY(Tableau1[[#This Row],[Arrivé le]],2)</f>
        <v>5</v>
      </c>
      <c r="G334">
        <f>INT(MOD(Tableau1[[#This Row],[Arrivé le]],1)*24)</f>
        <v>2</v>
      </c>
      <c r="H334">
        <f>SUMPRODUCT((Tableau1[Arrivé le]&lt;=Tableau1[[#This Row],[Arrivé le]])*(Tableau1[Sortie le]&gt;=Tableau1[[#This Row],[Arrivé le]]))</f>
        <v>11</v>
      </c>
    </row>
    <row r="335" spans="1:8" x14ac:dyDescent="0.35">
      <c r="A335" s="1">
        <v>41005.342361111114</v>
      </c>
      <c r="B335">
        <v>4</v>
      </c>
      <c r="C335" t="s">
        <v>5</v>
      </c>
      <c r="D335" s="1">
        <v>41005.46597222222</v>
      </c>
      <c r="E335" s="2">
        <v>0.12361111110658385</v>
      </c>
      <c r="F335">
        <f>WEEKDAY(Tableau1[[#This Row],[Arrivé le]],2)</f>
        <v>5</v>
      </c>
      <c r="G335">
        <f>INT(MOD(Tableau1[[#This Row],[Arrivé le]],1)*24)</f>
        <v>8</v>
      </c>
      <c r="H335">
        <f>SUMPRODUCT((Tableau1[Arrivé le]&lt;=Tableau1[[#This Row],[Arrivé le]])*(Tableau1[Sortie le]&gt;=Tableau1[[#This Row],[Arrivé le]]))</f>
        <v>3</v>
      </c>
    </row>
    <row r="336" spans="1:8" x14ac:dyDescent="0.35">
      <c r="A336" s="1">
        <v>41005.354166666664</v>
      </c>
      <c r="B336">
        <v>4</v>
      </c>
      <c r="C336" t="s">
        <v>5</v>
      </c>
      <c r="D336" s="1">
        <v>41005.433333333334</v>
      </c>
      <c r="E336" s="2">
        <v>7.9166666670062114E-2</v>
      </c>
      <c r="F336">
        <f>WEEKDAY(Tableau1[[#This Row],[Arrivé le]],2)</f>
        <v>5</v>
      </c>
      <c r="G336">
        <f>INT(MOD(Tableau1[[#This Row],[Arrivé le]],1)*24)</f>
        <v>8</v>
      </c>
      <c r="H336">
        <f>SUMPRODUCT((Tableau1[Arrivé le]&lt;=Tableau1[[#This Row],[Arrivé le]])*(Tableau1[Sortie le]&gt;=Tableau1[[#This Row],[Arrivé le]]))</f>
        <v>4</v>
      </c>
    </row>
    <row r="337" spans="1:8" x14ac:dyDescent="0.35">
      <c r="A337" s="1">
        <v>41005.359027777777</v>
      </c>
      <c r="B337">
        <v>4</v>
      </c>
      <c r="C337" t="s">
        <v>5</v>
      </c>
      <c r="D337" s="1">
        <v>41005.527083333334</v>
      </c>
      <c r="E337" s="2">
        <v>0.1680555555576575</v>
      </c>
      <c r="F337">
        <f>WEEKDAY(Tableau1[[#This Row],[Arrivé le]],2)</f>
        <v>5</v>
      </c>
      <c r="G337">
        <f>INT(MOD(Tableau1[[#This Row],[Arrivé le]],1)*24)</f>
        <v>8</v>
      </c>
      <c r="H337">
        <f>SUMPRODUCT((Tableau1[Arrivé le]&lt;=Tableau1[[#This Row],[Arrivé le]])*(Tableau1[Sortie le]&gt;=Tableau1[[#This Row],[Arrivé le]]))</f>
        <v>5</v>
      </c>
    </row>
    <row r="338" spans="1:8" x14ac:dyDescent="0.35">
      <c r="A338" s="1">
        <v>41005.370833333334</v>
      </c>
      <c r="B338">
        <v>4</v>
      </c>
      <c r="C338" t="s">
        <v>5</v>
      </c>
      <c r="D338" s="1">
        <v>41005.428472222222</v>
      </c>
      <c r="E338" s="2">
        <v>5.7638888887595385E-2</v>
      </c>
      <c r="F338">
        <f>WEEKDAY(Tableau1[[#This Row],[Arrivé le]],2)</f>
        <v>5</v>
      </c>
      <c r="G338">
        <f>INT(MOD(Tableau1[[#This Row],[Arrivé le]],1)*24)</f>
        <v>8</v>
      </c>
      <c r="H338">
        <f>SUMPRODUCT((Tableau1[Arrivé le]&lt;=Tableau1[[#This Row],[Arrivé le]])*(Tableau1[Sortie le]&gt;=Tableau1[[#This Row],[Arrivé le]]))</f>
        <v>6</v>
      </c>
    </row>
    <row r="339" spans="1:8" x14ac:dyDescent="0.35">
      <c r="A339" s="1">
        <v>41005.379861111112</v>
      </c>
      <c r="B339">
        <v>4</v>
      </c>
      <c r="C339" t="s">
        <v>5</v>
      </c>
      <c r="D339" s="1">
        <v>41005.398611111108</v>
      </c>
      <c r="E339" s="2">
        <v>1.8749999995634425E-2</v>
      </c>
      <c r="F339">
        <f>WEEKDAY(Tableau1[[#This Row],[Arrivé le]],2)</f>
        <v>5</v>
      </c>
      <c r="G339">
        <f>INT(MOD(Tableau1[[#This Row],[Arrivé le]],1)*24)</f>
        <v>9</v>
      </c>
      <c r="H339">
        <f>SUMPRODUCT((Tableau1[Arrivé le]&lt;=Tableau1[[#This Row],[Arrivé le]])*(Tableau1[Sortie le]&gt;=Tableau1[[#This Row],[Arrivé le]]))</f>
        <v>7</v>
      </c>
    </row>
    <row r="340" spans="1:8" x14ac:dyDescent="0.35">
      <c r="A340" s="1">
        <v>41005.387499999997</v>
      </c>
      <c r="B340">
        <v>4</v>
      </c>
      <c r="C340" t="s">
        <v>5</v>
      </c>
      <c r="D340" s="1">
        <v>41005.461805555555</v>
      </c>
      <c r="E340" s="2">
        <v>7.4305555557657499E-2</v>
      </c>
      <c r="F340">
        <f>WEEKDAY(Tableau1[[#This Row],[Arrivé le]],2)</f>
        <v>5</v>
      </c>
      <c r="G340">
        <f>INT(MOD(Tableau1[[#This Row],[Arrivé le]],1)*24)</f>
        <v>9</v>
      </c>
      <c r="H340">
        <f>SUMPRODUCT((Tableau1[Arrivé le]&lt;=Tableau1[[#This Row],[Arrivé le]])*(Tableau1[Sortie le]&gt;=Tableau1[[#This Row],[Arrivé le]]))</f>
        <v>8</v>
      </c>
    </row>
    <row r="341" spans="1:8" x14ac:dyDescent="0.35">
      <c r="A341" s="1">
        <v>41005.396527777775</v>
      </c>
      <c r="B341">
        <v>4</v>
      </c>
      <c r="C341" t="s">
        <v>5</v>
      </c>
      <c r="D341" s="1">
        <v>41005.454861111109</v>
      </c>
      <c r="E341" s="2">
        <v>5.8333333334303461E-2</v>
      </c>
      <c r="F341">
        <f>WEEKDAY(Tableau1[[#This Row],[Arrivé le]],2)</f>
        <v>5</v>
      </c>
      <c r="G341">
        <f>INT(MOD(Tableau1[[#This Row],[Arrivé le]],1)*24)</f>
        <v>9</v>
      </c>
      <c r="H341">
        <f>SUMPRODUCT((Tableau1[Arrivé le]&lt;=Tableau1[[#This Row],[Arrivé le]])*(Tableau1[Sortie le]&gt;=Tableau1[[#This Row],[Arrivé le]]))</f>
        <v>8</v>
      </c>
    </row>
    <row r="342" spans="1:8" x14ac:dyDescent="0.35">
      <c r="A342" s="1">
        <v>41005.402083333334</v>
      </c>
      <c r="B342">
        <v>4</v>
      </c>
      <c r="C342" t="s">
        <v>5</v>
      </c>
      <c r="D342" s="1">
        <v>41005.448611111111</v>
      </c>
      <c r="E342" s="2">
        <v>4.6527777776645962E-2</v>
      </c>
      <c r="F342">
        <f>WEEKDAY(Tableau1[[#This Row],[Arrivé le]],2)</f>
        <v>5</v>
      </c>
      <c r="G342">
        <f>INT(MOD(Tableau1[[#This Row],[Arrivé le]],1)*24)</f>
        <v>9</v>
      </c>
      <c r="H342">
        <f>SUMPRODUCT((Tableau1[Arrivé le]&lt;=Tableau1[[#This Row],[Arrivé le]])*(Tableau1[Sortie le]&gt;=Tableau1[[#This Row],[Arrivé le]]))</f>
        <v>8</v>
      </c>
    </row>
    <row r="343" spans="1:8" x14ac:dyDescent="0.35">
      <c r="A343" s="1">
        <v>41005.40902777778</v>
      </c>
      <c r="B343">
        <v>4</v>
      </c>
      <c r="C343" t="s">
        <v>5</v>
      </c>
      <c r="D343" s="1">
        <v>41005.431250000001</v>
      </c>
      <c r="E343" s="2">
        <v>2.2222222221898846E-2</v>
      </c>
      <c r="F343">
        <f>WEEKDAY(Tableau1[[#This Row],[Arrivé le]],2)</f>
        <v>5</v>
      </c>
      <c r="G343">
        <f>INT(MOD(Tableau1[[#This Row],[Arrivé le]],1)*24)</f>
        <v>9</v>
      </c>
      <c r="H343">
        <f>SUMPRODUCT((Tableau1[Arrivé le]&lt;=Tableau1[[#This Row],[Arrivé le]])*(Tableau1[Sortie le]&gt;=Tableau1[[#This Row],[Arrivé le]]))</f>
        <v>9</v>
      </c>
    </row>
    <row r="344" spans="1:8" x14ac:dyDescent="0.35">
      <c r="A344" s="1">
        <v>41005.417361111111</v>
      </c>
      <c r="B344">
        <v>4</v>
      </c>
      <c r="C344" t="s">
        <v>5</v>
      </c>
      <c r="D344" s="1">
        <v>41005.536111111112</v>
      </c>
      <c r="E344" s="2">
        <v>0.11875000000145519</v>
      </c>
      <c r="F344">
        <f>WEEKDAY(Tableau1[[#This Row],[Arrivé le]],2)</f>
        <v>5</v>
      </c>
      <c r="G344">
        <f>INT(MOD(Tableau1[[#This Row],[Arrivé le]],1)*24)</f>
        <v>10</v>
      </c>
      <c r="H344">
        <f>SUMPRODUCT((Tableau1[Arrivé le]&lt;=Tableau1[[#This Row],[Arrivé le]])*(Tableau1[Sortie le]&gt;=Tableau1[[#This Row],[Arrivé le]]))</f>
        <v>10</v>
      </c>
    </row>
    <row r="345" spans="1:8" x14ac:dyDescent="0.35">
      <c r="A345" s="1">
        <v>41005.427083333336</v>
      </c>
      <c r="B345">
        <v>4</v>
      </c>
      <c r="C345" t="s">
        <v>5</v>
      </c>
      <c r="D345" s="1">
        <v>41005.475694444445</v>
      </c>
      <c r="E345" s="2">
        <v>4.8611111109494232E-2</v>
      </c>
      <c r="F345">
        <f>WEEKDAY(Tableau1[[#This Row],[Arrivé le]],2)</f>
        <v>5</v>
      </c>
      <c r="G345">
        <f>INT(MOD(Tableau1[[#This Row],[Arrivé le]],1)*24)</f>
        <v>10</v>
      </c>
      <c r="H345">
        <f>SUMPRODUCT((Tableau1[Arrivé le]&lt;=Tableau1[[#This Row],[Arrivé le]])*(Tableau1[Sortie le]&gt;=Tableau1[[#This Row],[Arrivé le]]))</f>
        <v>11</v>
      </c>
    </row>
    <row r="346" spans="1:8" x14ac:dyDescent="0.35">
      <c r="A346" s="1">
        <v>41005.434027777781</v>
      </c>
      <c r="B346">
        <v>4</v>
      </c>
      <c r="C346" t="s">
        <v>5</v>
      </c>
      <c r="D346" s="1">
        <v>41005.472916666666</v>
      </c>
      <c r="E346" s="2">
        <v>3.8888888884685002E-2</v>
      </c>
      <c r="F346">
        <f>WEEKDAY(Tableau1[[#This Row],[Arrivé le]],2)</f>
        <v>5</v>
      </c>
      <c r="G346">
        <f>INT(MOD(Tableau1[[#This Row],[Arrivé le]],1)*24)</f>
        <v>10</v>
      </c>
      <c r="H346">
        <f>SUMPRODUCT((Tableau1[Arrivé le]&lt;=Tableau1[[#This Row],[Arrivé le]])*(Tableau1[Sortie le]&gt;=Tableau1[[#This Row],[Arrivé le]]))</f>
        <v>9</v>
      </c>
    </row>
    <row r="347" spans="1:8" x14ac:dyDescent="0.35">
      <c r="A347" s="1">
        <v>41005.441666666666</v>
      </c>
      <c r="B347">
        <v>4</v>
      </c>
      <c r="C347" t="s">
        <v>5</v>
      </c>
      <c r="D347" s="1">
        <v>41005.509027777778</v>
      </c>
      <c r="E347" s="2">
        <v>6.7361111112404615E-2</v>
      </c>
      <c r="F347">
        <f>WEEKDAY(Tableau1[[#This Row],[Arrivé le]],2)</f>
        <v>5</v>
      </c>
      <c r="G347">
        <f>INT(MOD(Tableau1[[#This Row],[Arrivé le]],1)*24)</f>
        <v>10</v>
      </c>
      <c r="H347">
        <f>SUMPRODUCT((Tableau1[Arrivé le]&lt;=Tableau1[[#This Row],[Arrivé le]])*(Tableau1[Sortie le]&gt;=Tableau1[[#This Row],[Arrivé le]]))</f>
        <v>10</v>
      </c>
    </row>
    <row r="348" spans="1:8" x14ac:dyDescent="0.35">
      <c r="A348" s="1">
        <v>41005.45416666667</v>
      </c>
      <c r="B348">
        <v>4</v>
      </c>
      <c r="C348" t="s">
        <v>5</v>
      </c>
      <c r="D348" s="1">
        <v>41005.499305555553</v>
      </c>
      <c r="E348" s="2">
        <v>4.5138888883229811E-2</v>
      </c>
      <c r="F348">
        <f>WEEKDAY(Tableau1[[#This Row],[Arrivé le]],2)</f>
        <v>5</v>
      </c>
      <c r="G348">
        <f>INT(MOD(Tableau1[[#This Row],[Arrivé le]],1)*24)</f>
        <v>10</v>
      </c>
      <c r="H348">
        <f>SUMPRODUCT((Tableau1[Arrivé le]&lt;=Tableau1[[#This Row],[Arrivé le]])*(Tableau1[Sortie le]&gt;=Tableau1[[#This Row],[Arrivé le]]))</f>
        <v>10</v>
      </c>
    </row>
    <row r="349" spans="1:8" x14ac:dyDescent="0.35">
      <c r="A349" s="1">
        <v>41005.461111111108</v>
      </c>
      <c r="B349">
        <v>4</v>
      </c>
      <c r="C349" t="s">
        <v>5</v>
      </c>
      <c r="D349" s="1">
        <v>41005.598611111112</v>
      </c>
      <c r="E349" s="2">
        <v>0.13750000000436557</v>
      </c>
      <c r="F349">
        <f>WEEKDAY(Tableau1[[#This Row],[Arrivé le]],2)</f>
        <v>5</v>
      </c>
      <c r="G349">
        <f>INT(MOD(Tableau1[[#This Row],[Arrivé le]],1)*24)</f>
        <v>11</v>
      </c>
      <c r="H349">
        <f>SUMPRODUCT((Tableau1[Arrivé le]&lt;=Tableau1[[#This Row],[Arrivé le]])*(Tableau1[Sortie le]&gt;=Tableau1[[#This Row],[Arrivé le]]))</f>
        <v>10</v>
      </c>
    </row>
    <row r="350" spans="1:8" x14ac:dyDescent="0.35">
      <c r="A350" s="1">
        <v>41005.46875</v>
      </c>
      <c r="B350">
        <v>4</v>
      </c>
      <c r="C350" t="s">
        <v>5</v>
      </c>
      <c r="D350" s="1">
        <v>41005.761111111111</v>
      </c>
      <c r="E350" s="2">
        <v>0.29236111111094942</v>
      </c>
      <c r="F350">
        <f>WEEKDAY(Tableau1[[#This Row],[Arrivé le]],2)</f>
        <v>5</v>
      </c>
      <c r="G350">
        <f>INT(MOD(Tableau1[[#This Row],[Arrivé le]],1)*24)</f>
        <v>11</v>
      </c>
      <c r="H350">
        <f>SUMPRODUCT((Tableau1[Arrivé le]&lt;=Tableau1[[#This Row],[Arrivé le]])*(Tableau1[Sortie le]&gt;=Tableau1[[#This Row],[Arrivé le]]))</f>
        <v>9</v>
      </c>
    </row>
    <row r="351" spans="1:8" x14ac:dyDescent="0.35">
      <c r="A351" s="1">
        <v>41005.47152777778</v>
      </c>
      <c r="B351">
        <v>4</v>
      </c>
      <c r="C351" t="s">
        <v>5</v>
      </c>
      <c r="D351" s="1">
        <v>41005.720138888886</v>
      </c>
      <c r="E351" s="2">
        <v>0.24861111110658385</v>
      </c>
      <c r="F351">
        <f>WEEKDAY(Tableau1[[#This Row],[Arrivé le]],2)</f>
        <v>5</v>
      </c>
      <c r="G351">
        <f>INT(MOD(Tableau1[[#This Row],[Arrivé le]],1)*24)</f>
        <v>11</v>
      </c>
      <c r="H351">
        <f>SUMPRODUCT((Tableau1[Arrivé le]&lt;=Tableau1[[#This Row],[Arrivé le]])*(Tableau1[Sortie le]&gt;=Tableau1[[#This Row],[Arrivé le]]))</f>
        <v>10</v>
      </c>
    </row>
    <row r="352" spans="1:8" x14ac:dyDescent="0.35">
      <c r="A352" s="1">
        <v>41005.486805555556</v>
      </c>
      <c r="B352">
        <v>4</v>
      </c>
      <c r="C352" t="s">
        <v>5</v>
      </c>
      <c r="D352" s="1">
        <v>41005.557638888888</v>
      </c>
      <c r="E352" s="2">
        <v>7.0833333331393078E-2</v>
      </c>
      <c r="F352">
        <f>WEEKDAY(Tableau1[[#This Row],[Arrivé le]],2)</f>
        <v>5</v>
      </c>
      <c r="G352">
        <f>INT(MOD(Tableau1[[#This Row],[Arrivé le]],1)*24)</f>
        <v>11</v>
      </c>
      <c r="H352">
        <f>SUMPRODUCT((Tableau1[Arrivé le]&lt;=Tableau1[[#This Row],[Arrivé le]])*(Tableau1[Sortie le]&gt;=Tableau1[[#This Row],[Arrivé le]]))</f>
        <v>9</v>
      </c>
    </row>
    <row r="353" spans="1:8" x14ac:dyDescent="0.35">
      <c r="A353" s="1">
        <v>41005.488888888889</v>
      </c>
      <c r="B353">
        <v>4</v>
      </c>
      <c r="C353" t="s">
        <v>5</v>
      </c>
      <c r="D353" s="1">
        <v>41005.550000000003</v>
      </c>
      <c r="E353" s="2">
        <v>6.1111111113859806E-2</v>
      </c>
      <c r="F353">
        <f>WEEKDAY(Tableau1[[#This Row],[Arrivé le]],2)</f>
        <v>5</v>
      </c>
      <c r="G353">
        <f>INT(MOD(Tableau1[[#This Row],[Arrivé le]],1)*24)</f>
        <v>11</v>
      </c>
      <c r="H353">
        <f>SUMPRODUCT((Tableau1[Arrivé le]&lt;=Tableau1[[#This Row],[Arrivé le]])*(Tableau1[Sortie le]&gt;=Tableau1[[#This Row],[Arrivé le]]))</f>
        <v>10</v>
      </c>
    </row>
    <row r="354" spans="1:8" x14ac:dyDescent="0.35">
      <c r="A354" s="1">
        <v>41005.495138888888</v>
      </c>
      <c r="B354">
        <v>4</v>
      </c>
      <c r="C354" t="s">
        <v>5</v>
      </c>
      <c r="D354" s="1">
        <v>41005.625</v>
      </c>
      <c r="E354" s="2">
        <v>0.12986111111240461</v>
      </c>
      <c r="F354">
        <f>WEEKDAY(Tableau1[[#This Row],[Arrivé le]],2)</f>
        <v>5</v>
      </c>
      <c r="G354">
        <f>INT(MOD(Tableau1[[#This Row],[Arrivé le]],1)*24)</f>
        <v>11</v>
      </c>
      <c r="H354">
        <f>SUMPRODUCT((Tableau1[Arrivé le]&lt;=Tableau1[[#This Row],[Arrivé le]])*(Tableau1[Sortie le]&gt;=Tableau1[[#This Row],[Arrivé le]]))</f>
        <v>11</v>
      </c>
    </row>
    <row r="355" spans="1:8" x14ac:dyDescent="0.35">
      <c r="A355" s="1">
        <v>41005.501388888886</v>
      </c>
      <c r="B355">
        <v>4</v>
      </c>
      <c r="C355" t="s">
        <v>5</v>
      </c>
      <c r="D355" s="1">
        <v>41005.720833333333</v>
      </c>
      <c r="E355" s="2">
        <v>0.21944444444670808</v>
      </c>
      <c r="F355">
        <f>WEEKDAY(Tableau1[[#This Row],[Arrivé le]],2)</f>
        <v>5</v>
      </c>
      <c r="G355">
        <f>INT(MOD(Tableau1[[#This Row],[Arrivé le]],1)*24)</f>
        <v>12</v>
      </c>
      <c r="H355">
        <f>SUMPRODUCT((Tableau1[Arrivé le]&lt;=Tableau1[[#This Row],[Arrivé le]])*(Tableau1[Sortie le]&gt;=Tableau1[[#This Row],[Arrivé le]]))</f>
        <v>11</v>
      </c>
    </row>
    <row r="356" spans="1:8" x14ac:dyDescent="0.35">
      <c r="A356" s="1">
        <v>41005.509722222225</v>
      </c>
      <c r="B356">
        <v>4</v>
      </c>
      <c r="C356" t="s">
        <v>5</v>
      </c>
      <c r="D356" s="1">
        <v>41005.710416666669</v>
      </c>
      <c r="E356" s="2">
        <v>0.20069444444379769</v>
      </c>
      <c r="F356">
        <f>WEEKDAY(Tableau1[[#This Row],[Arrivé le]],2)</f>
        <v>5</v>
      </c>
      <c r="G356">
        <f>INT(MOD(Tableau1[[#This Row],[Arrivé le]],1)*24)</f>
        <v>12</v>
      </c>
      <c r="H356">
        <f>SUMPRODUCT((Tableau1[Arrivé le]&lt;=Tableau1[[#This Row],[Arrivé le]])*(Tableau1[Sortie le]&gt;=Tableau1[[#This Row],[Arrivé le]]))</f>
        <v>11</v>
      </c>
    </row>
    <row r="357" spans="1:8" x14ac:dyDescent="0.35">
      <c r="A357" s="1">
        <v>41005.517361111109</v>
      </c>
      <c r="B357">
        <v>4</v>
      </c>
      <c r="C357" t="s">
        <v>5</v>
      </c>
      <c r="D357" s="1">
        <v>41005.652083333334</v>
      </c>
      <c r="E357" s="2">
        <v>0.13472222222480923</v>
      </c>
      <c r="F357">
        <f>WEEKDAY(Tableau1[[#This Row],[Arrivé le]],2)</f>
        <v>5</v>
      </c>
      <c r="G357">
        <f>INT(MOD(Tableau1[[#This Row],[Arrivé le]],1)*24)</f>
        <v>12</v>
      </c>
      <c r="H357">
        <f>SUMPRODUCT((Tableau1[Arrivé le]&lt;=Tableau1[[#This Row],[Arrivé le]])*(Tableau1[Sortie le]&gt;=Tableau1[[#This Row],[Arrivé le]]))</f>
        <v>12</v>
      </c>
    </row>
    <row r="358" spans="1:8" x14ac:dyDescent="0.35">
      <c r="A358" s="1">
        <v>41005.523611111108</v>
      </c>
      <c r="B358">
        <v>4</v>
      </c>
      <c r="C358" t="s">
        <v>5</v>
      </c>
      <c r="D358" s="1">
        <v>41005.668055555558</v>
      </c>
      <c r="E358" s="2">
        <v>0.14444444444961846</v>
      </c>
      <c r="F358">
        <f>WEEKDAY(Tableau1[[#This Row],[Arrivé le]],2)</f>
        <v>5</v>
      </c>
      <c r="G358">
        <f>INT(MOD(Tableau1[[#This Row],[Arrivé le]],1)*24)</f>
        <v>12</v>
      </c>
      <c r="H358">
        <f>SUMPRODUCT((Tableau1[Arrivé le]&lt;=Tableau1[[#This Row],[Arrivé le]])*(Tableau1[Sortie le]&gt;=Tableau1[[#This Row],[Arrivé le]]))</f>
        <v>13</v>
      </c>
    </row>
    <row r="359" spans="1:8" x14ac:dyDescent="0.35">
      <c r="A359" s="1">
        <v>41005.527083333334</v>
      </c>
      <c r="B359">
        <v>4</v>
      </c>
      <c r="C359" t="s">
        <v>5</v>
      </c>
      <c r="D359" s="1">
        <v>41005.542361111111</v>
      </c>
      <c r="E359" s="2">
        <v>1.5277777776645962E-2</v>
      </c>
      <c r="F359">
        <f>WEEKDAY(Tableau1[[#This Row],[Arrivé le]],2)</f>
        <v>5</v>
      </c>
      <c r="G359">
        <f>INT(MOD(Tableau1[[#This Row],[Arrivé le]],1)*24)</f>
        <v>12</v>
      </c>
      <c r="H359">
        <f>SUMPRODUCT((Tableau1[Arrivé le]&lt;=Tableau1[[#This Row],[Arrivé le]])*(Tableau1[Sortie le]&gt;=Tableau1[[#This Row],[Arrivé le]]))</f>
        <v>14</v>
      </c>
    </row>
    <row r="360" spans="1:8" x14ac:dyDescent="0.35">
      <c r="A360" s="1">
        <v>41005.53125</v>
      </c>
      <c r="B360">
        <v>4</v>
      </c>
      <c r="C360" t="s">
        <v>5</v>
      </c>
      <c r="D360" s="1">
        <v>41005.593055555553</v>
      </c>
      <c r="E360" s="2">
        <v>6.1805555553291924E-2</v>
      </c>
      <c r="F360">
        <f>WEEKDAY(Tableau1[[#This Row],[Arrivé le]],2)</f>
        <v>5</v>
      </c>
      <c r="G360">
        <f>INT(MOD(Tableau1[[#This Row],[Arrivé le]],1)*24)</f>
        <v>12</v>
      </c>
      <c r="H360">
        <f>SUMPRODUCT((Tableau1[Arrivé le]&lt;=Tableau1[[#This Row],[Arrivé le]])*(Tableau1[Sortie le]&gt;=Tableau1[[#This Row],[Arrivé le]]))</f>
        <v>14</v>
      </c>
    </row>
    <row r="361" spans="1:8" x14ac:dyDescent="0.35">
      <c r="A361" s="1">
        <v>41005.538888888892</v>
      </c>
      <c r="B361">
        <v>4</v>
      </c>
      <c r="C361" t="s">
        <v>5</v>
      </c>
      <c r="D361" s="1">
        <v>41005.609027777777</v>
      </c>
      <c r="E361" s="2">
        <v>7.0138888884685002E-2</v>
      </c>
      <c r="F361">
        <f>WEEKDAY(Tableau1[[#This Row],[Arrivé le]],2)</f>
        <v>5</v>
      </c>
      <c r="G361">
        <f>INT(MOD(Tableau1[[#This Row],[Arrivé le]],1)*24)</f>
        <v>12</v>
      </c>
      <c r="H361">
        <f>SUMPRODUCT((Tableau1[Arrivé le]&lt;=Tableau1[[#This Row],[Arrivé le]])*(Tableau1[Sortie le]&gt;=Tableau1[[#This Row],[Arrivé le]]))</f>
        <v>14</v>
      </c>
    </row>
    <row r="362" spans="1:8" x14ac:dyDescent="0.35">
      <c r="A362" s="1">
        <v>41005.54583333333</v>
      </c>
      <c r="B362">
        <v>4</v>
      </c>
      <c r="C362" t="s">
        <v>5</v>
      </c>
      <c r="D362" s="1">
        <v>41005.637499999997</v>
      </c>
      <c r="E362" s="2">
        <v>9.1666666667151731E-2</v>
      </c>
      <c r="F362">
        <f>WEEKDAY(Tableau1[[#This Row],[Arrivé le]],2)</f>
        <v>5</v>
      </c>
      <c r="G362">
        <f>INT(MOD(Tableau1[[#This Row],[Arrivé le]],1)*24)</f>
        <v>13</v>
      </c>
      <c r="H362">
        <f>SUMPRODUCT((Tableau1[Arrivé le]&lt;=Tableau1[[#This Row],[Arrivé le]])*(Tableau1[Sortie le]&gt;=Tableau1[[#This Row],[Arrivé le]]))</f>
        <v>14</v>
      </c>
    </row>
    <row r="363" spans="1:8" x14ac:dyDescent="0.35">
      <c r="A363" s="1">
        <v>41005.554861111108</v>
      </c>
      <c r="B363">
        <v>4</v>
      </c>
      <c r="C363" t="s">
        <v>5</v>
      </c>
      <c r="D363" s="1">
        <v>41005.604861111111</v>
      </c>
      <c r="E363" s="2">
        <v>5.0000000002910383E-2</v>
      </c>
      <c r="F363">
        <f>WEEKDAY(Tableau1[[#This Row],[Arrivé le]],2)</f>
        <v>5</v>
      </c>
      <c r="G363">
        <f>INT(MOD(Tableau1[[#This Row],[Arrivé le]],1)*24)</f>
        <v>13</v>
      </c>
      <c r="H363">
        <f>SUMPRODUCT((Tableau1[Arrivé le]&lt;=Tableau1[[#This Row],[Arrivé le]])*(Tableau1[Sortie le]&gt;=Tableau1[[#This Row],[Arrivé le]]))</f>
        <v>14</v>
      </c>
    </row>
    <row r="364" spans="1:8" x14ac:dyDescent="0.35">
      <c r="A364" s="1">
        <v>41005.56527777778</v>
      </c>
      <c r="B364">
        <v>4</v>
      </c>
      <c r="C364" t="s">
        <v>5</v>
      </c>
      <c r="D364" s="1">
        <v>41005.717361111114</v>
      </c>
      <c r="E364" s="2">
        <v>0.15208333333430346</v>
      </c>
      <c r="F364">
        <f>WEEKDAY(Tableau1[[#This Row],[Arrivé le]],2)</f>
        <v>5</v>
      </c>
      <c r="G364">
        <f>INT(MOD(Tableau1[[#This Row],[Arrivé le]],1)*24)</f>
        <v>13</v>
      </c>
      <c r="H364">
        <f>SUMPRODUCT((Tableau1[Arrivé le]&lt;=Tableau1[[#This Row],[Arrivé le]])*(Tableau1[Sortie le]&gt;=Tableau1[[#This Row],[Arrivé le]]))</f>
        <v>14</v>
      </c>
    </row>
    <row r="365" spans="1:8" x14ac:dyDescent="0.35">
      <c r="A365" s="1">
        <v>41005.574305555558</v>
      </c>
      <c r="B365">
        <v>4</v>
      </c>
      <c r="C365" t="s">
        <v>5</v>
      </c>
      <c r="D365" s="1">
        <v>41005.727083333331</v>
      </c>
      <c r="E365" s="2">
        <v>0.15277777777373558</v>
      </c>
      <c r="F365">
        <f>WEEKDAY(Tableau1[[#This Row],[Arrivé le]],2)</f>
        <v>5</v>
      </c>
      <c r="G365">
        <f>INT(MOD(Tableau1[[#This Row],[Arrivé le]],1)*24)</f>
        <v>13</v>
      </c>
      <c r="H365">
        <f>SUMPRODUCT((Tableau1[Arrivé le]&lt;=Tableau1[[#This Row],[Arrivé le]])*(Tableau1[Sortie le]&gt;=Tableau1[[#This Row],[Arrivé le]]))</f>
        <v>15</v>
      </c>
    </row>
    <row r="366" spans="1:8" x14ac:dyDescent="0.35">
      <c r="A366" s="1">
        <v>41005.585416666669</v>
      </c>
      <c r="B366">
        <v>4</v>
      </c>
      <c r="C366" t="s">
        <v>5</v>
      </c>
      <c r="D366" s="1">
        <v>41005.63958333333</v>
      </c>
      <c r="E366" s="2">
        <v>5.4166666661330964E-2</v>
      </c>
      <c r="F366">
        <f>WEEKDAY(Tableau1[[#This Row],[Arrivé le]],2)</f>
        <v>5</v>
      </c>
      <c r="G366">
        <f>INT(MOD(Tableau1[[#This Row],[Arrivé le]],1)*24)</f>
        <v>14</v>
      </c>
      <c r="H366">
        <f>SUMPRODUCT((Tableau1[Arrivé le]&lt;=Tableau1[[#This Row],[Arrivé le]])*(Tableau1[Sortie le]&gt;=Tableau1[[#This Row],[Arrivé le]]))</f>
        <v>16</v>
      </c>
    </row>
    <row r="367" spans="1:8" x14ac:dyDescent="0.35">
      <c r="A367" s="1">
        <v>41005.602083333331</v>
      </c>
      <c r="B367">
        <v>4</v>
      </c>
      <c r="C367" t="s">
        <v>5</v>
      </c>
      <c r="D367" s="1">
        <v>41005.648611111108</v>
      </c>
      <c r="E367" s="2">
        <v>4.6527777776645962E-2</v>
      </c>
      <c r="F367">
        <f>WEEKDAY(Tableau1[[#This Row],[Arrivé le]],2)</f>
        <v>5</v>
      </c>
      <c r="G367">
        <f>INT(MOD(Tableau1[[#This Row],[Arrivé le]],1)*24)</f>
        <v>14</v>
      </c>
      <c r="H367">
        <f>SUMPRODUCT((Tableau1[Arrivé le]&lt;=Tableau1[[#This Row],[Arrivé le]])*(Tableau1[Sortie le]&gt;=Tableau1[[#This Row],[Arrivé le]]))</f>
        <v>15</v>
      </c>
    </row>
    <row r="368" spans="1:8" x14ac:dyDescent="0.35">
      <c r="A368" s="1">
        <v>41005.622916666667</v>
      </c>
      <c r="B368">
        <v>4</v>
      </c>
      <c r="C368" t="s">
        <v>5</v>
      </c>
      <c r="D368" s="1">
        <v>41005.699305555558</v>
      </c>
      <c r="E368" s="2">
        <v>7.6388888890505768E-2</v>
      </c>
      <c r="F368">
        <f>WEEKDAY(Tableau1[[#This Row],[Arrivé le]],2)</f>
        <v>5</v>
      </c>
      <c r="G368">
        <f>INT(MOD(Tableau1[[#This Row],[Arrivé le]],1)*24)</f>
        <v>14</v>
      </c>
      <c r="H368">
        <f>SUMPRODUCT((Tableau1[Arrivé le]&lt;=Tableau1[[#This Row],[Arrivé le]])*(Tableau1[Sortie le]&gt;=Tableau1[[#This Row],[Arrivé le]]))</f>
        <v>14</v>
      </c>
    </row>
    <row r="369" spans="1:8" x14ac:dyDescent="0.35">
      <c r="A369" s="1">
        <v>41005.636111111111</v>
      </c>
      <c r="B369">
        <v>4</v>
      </c>
      <c r="C369" t="s">
        <v>5</v>
      </c>
      <c r="D369" s="1">
        <v>41005.70208333333</v>
      </c>
      <c r="E369" s="2">
        <v>6.5972222218988463E-2</v>
      </c>
      <c r="F369">
        <f>WEEKDAY(Tableau1[[#This Row],[Arrivé le]],2)</f>
        <v>5</v>
      </c>
      <c r="G369">
        <f>INT(MOD(Tableau1[[#This Row],[Arrivé le]],1)*24)</f>
        <v>15</v>
      </c>
      <c r="H369">
        <f>SUMPRODUCT((Tableau1[Arrivé le]&lt;=Tableau1[[#This Row],[Arrivé le]])*(Tableau1[Sortie le]&gt;=Tableau1[[#This Row],[Arrivé le]]))</f>
        <v>14</v>
      </c>
    </row>
    <row r="370" spans="1:8" x14ac:dyDescent="0.35">
      <c r="A370" s="1">
        <v>41005.645138888889</v>
      </c>
      <c r="B370">
        <v>4</v>
      </c>
      <c r="C370" t="s">
        <v>5</v>
      </c>
      <c r="D370" s="1">
        <v>41005.683333333334</v>
      </c>
      <c r="E370" s="2">
        <v>3.8194444445252884E-2</v>
      </c>
      <c r="F370">
        <f>WEEKDAY(Tableau1[[#This Row],[Arrivé le]],2)</f>
        <v>5</v>
      </c>
      <c r="G370">
        <f>INT(MOD(Tableau1[[#This Row],[Arrivé le]],1)*24)</f>
        <v>15</v>
      </c>
      <c r="H370">
        <f>SUMPRODUCT((Tableau1[Arrivé le]&lt;=Tableau1[[#This Row],[Arrivé le]])*(Tableau1[Sortie le]&gt;=Tableau1[[#This Row],[Arrivé le]]))</f>
        <v>13</v>
      </c>
    </row>
    <row r="371" spans="1:8" x14ac:dyDescent="0.35">
      <c r="A371" s="1">
        <v>41005.657638888886</v>
      </c>
      <c r="B371">
        <v>4</v>
      </c>
      <c r="C371" t="s">
        <v>5</v>
      </c>
      <c r="D371" s="1">
        <v>41005.75</v>
      </c>
      <c r="E371" s="2">
        <v>9.2361111113859806E-2</v>
      </c>
      <c r="F371">
        <f>WEEKDAY(Tableau1[[#This Row],[Arrivé le]],2)</f>
        <v>5</v>
      </c>
      <c r="G371">
        <f>INT(MOD(Tableau1[[#This Row],[Arrivé le]],1)*24)</f>
        <v>15</v>
      </c>
      <c r="H371">
        <f>SUMPRODUCT((Tableau1[Arrivé le]&lt;=Tableau1[[#This Row],[Arrivé le]])*(Tableau1[Sortie le]&gt;=Tableau1[[#This Row],[Arrivé le]]))</f>
        <v>12</v>
      </c>
    </row>
    <row r="372" spans="1:8" x14ac:dyDescent="0.35">
      <c r="A372" s="1">
        <v>41005.665972222225</v>
      </c>
      <c r="B372">
        <v>4</v>
      </c>
      <c r="C372" t="s">
        <v>5</v>
      </c>
      <c r="D372" s="1">
        <v>41005.727777777778</v>
      </c>
      <c r="E372" s="2">
        <v>6.1805555553291924E-2</v>
      </c>
      <c r="F372">
        <f>WEEKDAY(Tableau1[[#This Row],[Arrivé le]],2)</f>
        <v>5</v>
      </c>
      <c r="G372">
        <f>INT(MOD(Tableau1[[#This Row],[Arrivé le]],1)*24)</f>
        <v>15</v>
      </c>
      <c r="H372">
        <f>SUMPRODUCT((Tableau1[Arrivé le]&lt;=Tableau1[[#This Row],[Arrivé le]])*(Tableau1[Sortie le]&gt;=Tableau1[[#This Row],[Arrivé le]]))</f>
        <v>13</v>
      </c>
    </row>
    <row r="373" spans="1:8" x14ac:dyDescent="0.35">
      <c r="A373" s="1">
        <v>41005.674305555556</v>
      </c>
      <c r="B373">
        <v>4</v>
      </c>
      <c r="C373" t="s">
        <v>5</v>
      </c>
      <c r="D373" s="1">
        <v>41005.931250000001</v>
      </c>
      <c r="E373" s="2">
        <v>0.25694444444525288</v>
      </c>
      <c r="F373">
        <f>WEEKDAY(Tableau1[[#This Row],[Arrivé le]],2)</f>
        <v>5</v>
      </c>
      <c r="G373">
        <f>INT(MOD(Tableau1[[#This Row],[Arrivé le]],1)*24)</f>
        <v>16</v>
      </c>
      <c r="H373">
        <f>SUMPRODUCT((Tableau1[Arrivé le]&lt;=Tableau1[[#This Row],[Arrivé le]])*(Tableau1[Sortie le]&gt;=Tableau1[[#This Row],[Arrivé le]]))</f>
        <v>13</v>
      </c>
    </row>
    <row r="374" spans="1:8" x14ac:dyDescent="0.35">
      <c r="A374" s="1">
        <v>41005.680555555555</v>
      </c>
      <c r="B374">
        <v>4</v>
      </c>
      <c r="C374" t="s">
        <v>5</v>
      </c>
      <c r="D374" s="1">
        <v>41005.855555555558</v>
      </c>
      <c r="E374" s="2">
        <v>0.17500000000291038</v>
      </c>
      <c r="F374">
        <f>WEEKDAY(Tableau1[[#This Row],[Arrivé le]],2)</f>
        <v>5</v>
      </c>
      <c r="G374">
        <f>INT(MOD(Tableau1[[#This Row],[Arrivé le]],1)*24)</f>
        <v>16</v>
      </c>
      <c r="H374">
        <f>SUMPRODUCT((Tableau1[Arrivé le]&lt;=Tableau1[[#This Row],[Arrivé le]])*(Tableau1[Sortie le]&gt;=Tableau1[[#This Row],[Arrivé le]]))</f>
        <v>14</v>
      </c>
    </row>
    <row r="375" spans="1:8" x14ac:dyDescent="0.35">
      <c r="A375" s="1">
        <v>41005.688194444447</v>
      </c>
      <c r="B375">
        <v>4</v>
      </c>
      <c r="C375" t="s">
        <v>5</v>
      </c>
      <c r="D375" s="1">
        <v>41005.781944444447</v>
      </c>
      <c r="E375" s="2">
        <v>9.375E-2</v>
      </c>
      <c r="F375">
        <f>WEEKDAY(Tableau1[[#This Row],[Arrivé le]],2)</f>
        <v>5</v>
      </c>
      <c r="G375">
        <f>INT(MOD(Tableau1[[#This Row],[Arrivé le]],1)*24)</f>
        <v>16</v>
      </c>
      <c r="H375">
        <f>SUMPRODUCT((Tableau1[Arrivé le]&lt;=Tableau1[[#This Row],[Arrivé le]])*(Tableau1[Sortie le]&gt;=Tableau1[[#This Row],[Arrivé le]]))</f>
        <v>14</v>
      </c>
    </row>
    <row r="376" spans="1:8" x14ac:dyDescent="0.35">
      <c r="A376" s="1">
        <v>41005.697222222225</v>
      </c>
      <c r="B376">
        <v>4</v>
      </c>
      <c r="C376" t="s">
        <v>5</v>
      </c>
      <c r="D376" s="1">
        <v>41005.772916666669</v>
      </c>
      <c r="E376" s="2">
        <v>7.5694444443797693E-2</v>
      </c>
      <c r="F376">
        <f>WEEKDAY(Tableau1[[#This Row],[Arrivé le]],2)</f>
        <v>5</v>
      </c>
      <c r="G376">
        <f>INT(MOD(Tableau1[[#This Row],[Arrivé le]],1)*24)</f>
        <v>16</v>
      </c>
      <c r="H376">
        <f>SUMPRODUCT((Tableau1[Arrivé le]&lt;=Tableau1[[#This Row],[Arrivé le]])*(Tableau1[Sortie le]&gt;=Tableau1[[#This Row],[Arrivé le]]))</f>
        <v>15</v>
      </c>
    </row>
    <row r="377" spans="1:8" x14ac:dyDescent="0.35">
      <c r="A377" s="1">
        <v>41005.702777777777</v>
      </c>
      <c r="B377">
        <v>4</v>
      </c>
      <c r="C377" t="s">
        <v>5</v>
      </c>
      <c r="D377" s="1">
        <v>41005.767361111109</v>
      </c>
      <c r="E377" s="2">
        <v>6.4583333332848269E-2</v>
      </c>
      <c r="F377">
        <f>WEEKDAY(Tableau1[[#This Row],[Arrivé le]],2)</f>
        <v>5</v>
      </c>
      <c r="G377">
        <f>INT(MOD(Tableau1[[#This Row],[Arrivé le]],1)*24)</f>
        <v>16</v>
      </c>
      <c r="H377">
        <f>SUMPRODUCT((Tableau1[Arrivé le]&lt;=Tableau1[[#This Row],[Arrivé le]])*(Tableau1[Sortie le]&gt;=Tableau1[[#This Row],[Arrivé le]]))</f>
        <v>14</v>
      </c>
    </row>
    <row r="378" spans="1:8" x14ac:dyDescent="0.35">
      <c r="A378" s="1">
        <v>41005.708333333336</v>
      </c>
      <c r="B378">
        <v>4</v>
      </c>
      <c r="C378" t="s">
        <v>5</v>
      </c>
      <c r="D378" s="1">
        <v>41005.768055555556</v>
      </c>
      <c r="E378" s="2">
        <v>5.9722222220443655E-2</v>
      </c>
      <c r="F378">
        <f>WEEKDAY(Tableau1[[#This Row],[Arrivé le]],2)</f>
        <v>5</v>
      </c>
      <c r="G378">
        <f>INT(MOD(Tableau1[[#This Row],[Arrivé le]],1)*24)</f>
        <v>17</v>
      </c>
      <c r="H378">
        <f>SUMPRODUCT((Tableau1[Arrivé le]&lt;=Tableau1[[#This Row],[Arrivé le]])*(Tableau1[Sortie le]&gt;=Tableau1[[#This Row],[Arrivé le]]))</f>
        <v>15</v>
      </c>
    </row>
    <row r="379" spans="1:8" x14ac:dyDescent="0.35">
      <c r="A379" s="1">
        <v>41005.713888888888</v>
      </c>
      <c r="B379">
        <v>4</v>
      </c>
      <c r="C379" t="s">
        <v>5</v>
      </c>
      <c r="D379" s="1">
        <v>41005.756249999999</v>
      </c>
      <c r="E379" s="2">
        <v>4.2361111110949423E-2</v>
      </c>
      <c r="F379">
        <f>WEEKDAY(Tableau1[[#This Row],[Arrivé le]],2)</f>
        <v>5</v>
      </c>
      <c r="G379">
        <f>INT(MOD(Tableau1[[#This Row],[Arrivé le]],1)*24)</f>
        <v>17</v>
      </c>
      <c r="H379">
        <f>SUMPRODUCT((Tableau1[Arrivé le]&lt;=Tableau1[[#This Row],[Arrivé le]])*(Tableau1[Sortie le]&gt;=Tableau1[[#This Row],[Arrivé le]]))</f>
        <v>15</v>
      </c>
    </row>
    <row r="380" spans="1:8" x14ac:dyDescent="0.35">
      <c r="A380" s="1">
        <v>41005.719444444447</v>
      </c>
      <c r="B380">
        <v>4</v>
      </c>
      <c r="C380" t="s">
        <v>5</v>
      </c>
      <c r="D380" s="1">
        <v>41005.765972222223</v>
      </c>
      <c r="E380" s="2">
        <v>4.6527777776645962E-2</v>
      </c>
      <c r="F380">
        <f>WEEKDAY(Tableau1[[#This Row],[Arrivé le]],2)</f>
        <v>5</v>
      </c>
      <c r="G380">
        <f>INT(MOD(Tableau1[[#This Row],[Arrivé le]],1)*24)</f>
        <v>17</v>
      </c>
      <c r="H380">
        <f>SUMPRODUCT((Tableau1[Arrivé le]&lt;=Tableau1[[#This Row],[Arrivé le]])*(Tableau1[Sortie le]&gt;=Tableau1[[#This Row],[Arrivé le]]))</f>
        <v>15</v>
      </c>
    </row>
    <row r="381" spans="1:8" x14ac:dyDescent="0.35">
      <c r="A381" s="1">
        <v>41005.725694444445</v>
      </c>
      <c r="B381">
        <v>4</v>
      </c>
      <c r="C381" t="s">
        <v>5</v>
      </c>
      <c r="D381" s="1">
        <v>41005.77847222222</v>
      </c>
      <c r="E381" s="2">
        <v>5.2777777775190771E-2</v>
      </c>
      <c r="F381">
        <f>WEEKDAY(Tableau1[[#This Row],[Arrivé le]],2)</f>
        <v>5</v>
      </c>
      <c r="G381">
        <f>INT(MOD(Tableau1[[#This Row],[Arrivé le]],1)*24)</f>
        <v>17</v>
      </c>
      <c r="H381">
        <f>SUMPRODUCT((Tableau1[Arrivé le]&lt;=Tableau1[[#This Row],[Arrivé le]])*(Tableau1[Sortie le]&gt;=Tableau1[[#This Row],[Arrivé le]]))</f>
        <v>14</v>
      </c>
    </row>
    <row r="382" spans="1:8" x14ac:dyDescent="0.35">
      <c r="A382" s="1">
        <v>41005.729861111111</v>
      </c>
      <c r="B382">
        <v>4</v>
      </c>
      <c r="C382" t="s">
        <v>5</v>
      </c>
      <c r="D382" s="1">
        <v>41005.794444444444</v>
      </c>
      <c r="E382" s="2">
        <v>6.4583333332848269E-2</v>
      </c>
      <c r="F382">
        <f>WEEKDAY(Tableau1[[#This Row],[Arrivé le]],2)</f>
        <v>5</v>
      </c>
      <c r="G382">
        <f>INT(MOD(Tableau1[[#This Row],[Arrivé le]],1)*24)</f>
        <v>17</v>
      </c>
      <c r="H382">
        <f>SUMPRODUCT((Tableau1[Arrivé le]&lt;=Tableau1[[#This Row],[Arrivé le]])*(Tableau1[Sortie le]&gt;=Tableau1[[#This Row],[Arrivé le]]))</f>
        <v>13</v>
      </c>
    </row>
    <row r="383" spans="1:8" x14ac:dyDescent="0.35">
      <c r="A383" s="1">
        <v>41005.738888888889</v>
      </c>
      <c r="B383">
        <v>4</v>
      </c>
      <c r="C383" t="s">
        <v>5</v>
      </c>
      <c r="D383" s="1">
        <v>41005.80972222222</v>
      </c>
      <c r="E383" s="2">
        <v>7.0833333331393078E-2</v>
      </c>
      <c r="F383">
        <f>WEEKDAY(Tableau1[[#This Row],[Arrivé le]],2)</f>
        <v>5</v>
      </c>
      <c r="G383">
        <f>INT(MOD(Tableau1[[#This Row],[Arrivé le]],1)*24)</f>
        <v>17</v>
      </c>
      <c r="H383">
        <f>SUMPRODUCT((Tableau1[Arrivé le]&lt;=Tableau1[[#This Row],[Arrivé le]])*(Tableau1[Sortie le]&gt;=Tableau1[[#This Row],[Arrivé le]]))</f>
        <v>14</v>
      </c>
    </row>
    <row r="384" spans="1:8" x14ac:dyDescent="0.35">
      <c r="A384" s="1">
        <v>41005.745138888888</v>
      </c>
      <c r="B384">
        <v>4</v>
      </c>
      <c r="C384" t="s">
        <v>5</v>
      </c>
      <c r="D384" s="1">
        <v>41005.818055555559</v>
      </c>
      <c r="E384" s="2">
        <v>7.2916666671517305E-2</v>
      </c>
      <c r="F384">
        <f>WEEKDAY(Tableau1[[#This Row],[Arrivé le]],2)</f>
        <v>5</v>
      </c>
      <c r="G384">
        <f>INT(MOD(Tableau1[[#This Row],[Arrivé le]],1)*24)</f>
        <v>17</v>
      </c>
      <c r="H384">
        <f>SUMPRODUCT((Tableau1[Arrivé le]&lt;=Tableau1[[#This Row],[Arrivé le]])*(Tableau1[Sortie le]&gt;=Tableau1[[#This Row],[Arrivé le]]))</f>
        <v>14</v>
      </c>
    </row>
    <row r="385" spans="1:8" x14ac:dyDescent="0.35">
      <c r="A385" s="1">
        <v>41005.75277777778</v>
      </c>
      <c r="B385">
        <v>4</v>
      </c>
      <c r="C385" t="s">
        <v>5</v>
      </c>
      <c r="D385" s="1">
        <v>41005.833333333336</v>
      </c>
      <c r="E385" s="2">
        <v>8.0555555556202307E-2</v>
      </c>
      <c r="F385">
        <f>WEEKDAY(Tableau1[[#This Row],[Arrivé le]],2)</f>
        <v>5</v>
      </c>
      <c r="G385">
        <f>INT(MOD(Tableau1[[#This Row],[Arrivé le]],1)*24)</f>
        <v>18</v>
      </c>
      <c r="H385">
        <f>SUMPRODUCT((Tableau1[Arrivé le]&lt;=Tableau1[[#This Row],[Arrivé le]])*(Tableau1[Sortie le]&gt;=Tableau1[[#This Row],[Arrivé le]]))</f>
        <v>14</v>
      </c>
    </row>
    <row r="386" spans="1:8" x14ac:dyDescent="0.35">
      <c r="A386" s="1">
        <v>41005.758333333331</v>
      </c>
      <c r="B386">
        <v>4</v>
      </c>
      <c r="C386" t="s">
        <v>5</v>
      </c>
      <c r="D386" s="1">
        <v>41005.822916666664</v>
      </c>
      <c r="E386" s="2">
        <v>6.4583333332848269E-2</v>
      </c>
      <c r="F386">
        <f>WEEKDAY(Tableau1[[#This Row],[Arrivé le]],2)</f>
        <v>5</v>
      </c>
      <c r="G386">
        <f>INT(MOD(Tableau1[[#This Row],[Arrivé le]],1)*24)</f>
        <v>18</v>
      </c>
      <c r="H386">
        <f>SUMPRODUCT((Tableau1[Arrivé le]&lt;=Tableau1[[#This Row],[Arrivé le]])*(Tableau1[Sortie le]&gt;=Tableau1[[#This Row],[Arrivé le]]))</f>
        <v>14</v>
      </c>
    </row>
    <row r="387" spans="1:8" x14ac:dyDescent="0.35">
      <c r="A387" s="1">
        <v>41005.772222222222</v>
      </c>
      <c r="B387">
        <v>4</v>
      </c>
      <c r="C387" t="s">
        <v>5</v>
      </c>
      <c r="D387" s="1">
        <v>41005.809027777781</v>
      </c>
      <c r="E387" s="2">
        <v>3.680555555911269E-2</v>
      </c>
      <c r="F387">
        <f>WEEKDAY(Tableau1[[#This Row],[Arrivé le]],2)</f>
        <v>5</v>
      </c>
      <c r="G387">
        <f>INT(MOD(Tableau1[[#This Row],[Arrivé le]],1)*24)</f>
        <v>18</v>
      </c>
      <c r="H387">
        <f>SUMPRODUCT((Tableau1[Arrivé le]&lt;=Tableau1[[#This Row],[Arrivé le]])*(Tableau1[Sortie le]&gt;=Tableau1[[#This Row],[Arrivé le]]))</f>
        <v>11</v>
      </c>
    </row>
    <row r="388" spans="1:8" x14ac:dyDescent="0.35">
      <c r="A388" s="1">
        <v>41005.777777777781</v>
      </c>
      <c r="B388">
        <v>4</v>
      </c>
      <c r="C388" t="s">
        <v>5</v>
      </c>
      <c r="D388" s="1">
        <v>41005.886805555558</v>
      </c>
      <c r="E388" s="2">
        <v>0.10902777777664596</v>
      </c>
      <c r="F388">
        <f>WEEKDAY(Tableau1[[#This Row],[Arrivé le]],2)</f>
        <v>5</v>
      </c>
      <c r="G388">
        <f>INT(MOD(Tableau1[[#This Row],[Arrivé le]],1)*24)</f>
        <v>18</v>
      </c>
      <c r="H388">
        <f>SUMPRODUCT((Tableau1[Arrivé le]&lt;=Tableau1[[#This Row],[Arrivé le]])*(Tableau1[Sortie le]&gt;=Tableau1[[#This Row],[Arrivé le]]))</f>
        <v>11</v>
      </c>
    </row>
    <row r="389" spans="1:8" x14ac:dyDescent="0.35">
      <c r="A389" s="1">
        <v>41005.784722222219</v>
      </c>
      <c r="B389">
        <v>4</v>
      </c>
      <c r="C389" t="s">
        <v>5</v>
      </c>
      <c r="D389" s="1">
        <v>41005.951388888891</v>
      </c>
      <c r="E389" s="2">
        <v>0.16666666667151731</v>
      </c>
      <c r="F389">
        <f>WEEKDAY(Tableau1[[#This Row],[Arrivé le]],2)</f>
        <v>5</v>
      </c>
      <c r="G389">
        <f>INT(MOD(Tableau1[[#This Row],[Arrivé le]],1)*24)</f>
        <v>18</v>
      </c>
      <c r="H389">
        <f>SUMPRODUCT((Tableau1[Arrivé le]&lt;=Tableau1[[#This Row],[Arrivé le]])*(Tableau1[Sortie le]&gt;=Tableau1[[#This Row],[Arrivé le]]))</f>
        <v>10</v>
      </c>
    </row>
    <row r="390" spans="1:8" x14ac:dyDescent="0.35">
      <c r="A390" s="1">
        <v>41005.794444444444</v>
      </c>
      <c r="B390">
        <v>4</v>
      </c>
      <c r="C390" t="s">
        <v>5</v>
      </c>
      <c r="D390" s="1">
        <v>41006.561111111114</v>
      </c>
      <c r="E390" s="2">
        <v>0.76666666667006211</v>
      </c>
      <c r="F390">
        <f>WEEKDAY(Tableau1[[#This Row],[Arrivé le]],2)</f>
        <v>5</v>
      </c>
      <c r="G390">
        <f>INT(MOD(Tableau1[[#This Row],[Arrivé le]],1)*24)</f>
        <v>19</v>
      </c>
      <c r="H390">
        <f>SUMPRODUCT((Tableau1[Arrivé le]&lt;=Tableau1[[#This Row],[Arrivé le]])*(Tableau1[Sortie le]&gt;=Tableau1[[#This Row],[Arrivé le]]))</f>
        <v>12</v>
      </c>
    </row>
    <row r="391" spans="1:8" x14ac:dyDescent="0.35">
      <c r="A391" s="1">
        <v>41005.794444444444</v>
      </c>
      <c r="B391">
        <v>4</v>
      </c>
      <c r="C391" t="s">
        <v>5</v>
      </c>
      <c r="D391" s="1">
        <v>41005.959722222222</v>
      </c>
      <c r="E391" s="2">
        <v>0.16527777777810115</v>
      </c>
      <c r="F391">
        <f>WEEKDAY(Tableau1[[#This Row],[Arrivé le]],2)</f>
        <v>5</v>
      </c>
      <c r="G391">
        <f>INT(MOD(Tableau1[[#This Row],[Arrivé le]],1)*24)</f>
        <v>19</v>
      </c>
      <c r="H391">
        <f>SUMPRODUCT((Tableau1[Arrivé le]&lt;=Tableau1[[#This Row],[Arrivé le]])*(Tableau1[Sortie le]&gt;=Tableau1[[#This Row],[Arrivé le]]))</f>
        <v>12</v>
      </c>
    </row>
    <row r="392" spans="1:8" x14ac:dyDescent="0.35">
      <c r="A392" s="1">
        <v>41005.801388888889</v>
      </c>
      <c r="B392">
        <v>4</v>
      </c>
      <c r="C392" t="s">
        <v>5</v>
      </c>
      <c r="D392" s="1">
        <v>41005.861805555556</v>
      </c>
      <c r="E392" s="2">
        <v>6.0416666667151731E-2</v>
      </c>
      <c r="F392">
        <f>WEEKDAY(Tableau1[[#This Row],[Arrivé le]],2)</f>
        <v>5</v>
      </c>
      <c r="G392">
        <f>INT(MOD(Tableau1[[#This Row],[Arrivé le]],1)*24)</f>
        <v>19</v>
      </c>
      <c r="H392">
        <f>SUMPRODUCT((Tableau1[Arrivé le]&lt;=Tableau1[[#This Row],[Arrivé le]])*(Tableau1[Sortie le]&gt;=Tableau1[[#This Row],[Arrivé le]]))</f>
        <v>12</v>
      </c>
    </row>
    <row r="393" spans="1:8" x14ac:dyDescent="0.35">
      <c r="A393" s="1">
        <v>41005.808333333334</v>
      </c>
      <c r="B393">
        <v>4</v>
      </c>
      <c r="C393" t="s">
        <v>5</v>
      </c>
      <c r="D393" s="1">
        <v>41005.92083333333</v>
      </c>
      <c r="E393" s="2">
        <v>0.11249999999563443</v>
      </c>
      <c r="F393">
        <f>WEEKDAY(Tableau1[[#This Row],[Arrivé le]],2)</f>
        <v>5</v>
      </c>
      <c r="G393">
        <f>INT(MOD(Tableau1[[#This Row],[Arrivé le]],1)*24)</f>
        <v>19</v>
      </c>
      <c r="H393">
        <f>SUMPRODUCT((Tableau1[Arrivé le]&lt;=Tableau1[[#This Row],[Arrivé le]])*(Tableau1[Sortie le]&gt;=Tableau1[[#This Row],[Arrivé le]]))</f>
        <v>13</v>
      </c>
    </row>
    <row r="394" spans="1:8" x14ac:dyDescent="0.35">
      <c r="A394" s="1">
        <v>41005.818055555559</v>
      </c>
      <c r="B394">
        <v>4</v>
      </c>
      <c r="C394" t="s">
        <v>5</v>
      </c>
      <c r="D394" s="1">
        <v>41005.899305555555</v>
      </c>
      <c r="E394" s="2">
        <v>8.1249999995634425E-2</v>
      </c>
      <c r="F394">
        <f>WEEKDAY(Tableau1[[#This Row],[Arrivé le]],2)</f>
        <v>5</v>
      </c>
      <c r="G394">
        <f>INT(MOD(Tableau1[[#This Row],[Arrivé le]],1)*24)</f>
        <v>19</v>
      </c>
      <c r="H394">
        <f>SUMPRODUCT((Tableau1[Arrivé le]&lt;=Tableau1[[#This Row],[Arrivé le]])*(Tableau1[Sortie le]&gt;=Tableau1[[#This Row],[Arrivé le]]))</f>
        <v>12</v>
      </c>
    </row>
    <row r="395" spans="1:8" x14ac:dyDescent="0.35">
      <c r="A395" s="1">
        <v>41005.830555555556</v>
      </c>
      <c r="B395">
        <v>4</v>
      </c>
      <c r="C395" t="s">
        <v>5</v>
      </c>
      <c r="D395" s="1">
        <v>41006.102777777778</v>
      </c>
      <c r="E395" s="2">
        <v>0.27222222222189885</v>
      </c>
      <c r="F395">
        <f>WEEKDAY(Tableau1[[#This Row],[Arrivé le]],2)</f>
        <v>5</v>
      </c>
      <c r="G395">
        <f>INT(MOD(Tableau1[[#This Row],[Arrivé le]],1)*24)</f>
        <v>19</v>
      </c>
      <c r="H395">
        <f>SUMPRODUCT((Tableau1[Arrivé le]&lt;=Tableau1[[#This Row],[Arrivé le]])*(Tableau1[Sortie le]&gt;=Tableau1[[#This Row],[Arrivé le]]))</f>
        <v>11</v>
      </c>
    </row>
    <row r="396" spans="1:8" x14ac:dyDescent="0.35">
      <c r="A396" s="1">
        <v>41005.843055555553</v>
      </c>
      <c r="B396">
        <v>4</v>
      </c>
      <c r="C396" t="s">
        <v>5</v>
      </c>
      <c r="D396" s="1">
        <v>41005.880555555559</v>
      </c>
      <c r="E396" s="2">
        <v>3.7500000005820766E-2</v>
      </c>
      <c r="F396">
        <f>WEEKDAY(Tableau1[[#This Row],[Arrivé le]],2)</f>
        <v>5</v>
      </c>
      <c r="G396">
        <f>INT(MOD(Tableau1[[#This Row],[Arrivé le]],1)*24)</f>
        <v>20</v>
      </c>
      <c r="H396">
        <f>SUMPRODUCT((Tableau1[Arrivé le]&lt;=Tableau1[[#This Row],[Arrivé le]])*(Tableau1[Sortie le]&gt;=Tableau1[[#This Row],[Arrivé le]]))</f>
        <v>11</v>
      </c>
    </row>
    <row r="397" spans="1:8" x14ac:dyDescent="0.35">
      <c r="A397" s="1">
        <v>41005.85</v>
      </c>
      <c r="B397">
        <v>4</v>
      </c>
      <c r="C397" t="s">
        <v>5</v>
      </c>
      <c r="D397" s="1">
        <v>41005.907638888886</v>
      </c>
      <c r="E397" s="2">
        <v>5.7638888887595385E-2</v>
      </c>
      <c r="F397">
        <f>WEEKDAY(Tableau1[[#This Row],[Arrivé le]],2)</f>
        <v>5</v>
      </c>
      <c r="G397">
        <f>INT(MOD(Tableau1[[#This Row],[Arrivé le]],1)*24)</f>
        <v>20</v>
      </c>
      <c r="H397">
        <f>SUMPRODUCT((Tableau1[Arrivé le]&lt;=Tableau1[[#This Row],[Arrivé le]])*(Tableau1[Sortie le]&gt;=Tableau1[[#This Row],[Arrivé le]]))</f>
        <v>12</v>
      </c>
    </row>
    <row r="398" spans="1:8" x14ac:dyDescent="0.35">
      <c r="A398" s="1">
        <v>41005.854166666664</v>
      </c>
      <c r="B398">
        <v>4</v>
      </c>
      <c r="C398" t="s">
        <v>5</v>
      </c>
      <c r="D398" s="1">
        <v>41005.888888888891</v>
      </c>
      <c r="E398" s="2">
        <v>3.4722222226264421E-2</v>
      </c>
      <c r="F398">
        <f>WEEKDAY(Tableau1[[#This Row],[Arrivé le]],2)</f>
        <v>5</v>
      </c>
      <c r="G398">
        <f>INT(MOD(Tableau1[[#This Row],[Arrivé le]],1)*24)</f>
        <v>20</v>
      </c>
      <c r="H398">
        <f>SUMPRODUCT((Tableau1[Arrivé le]&lt;=Tableau1[[#This Row],[Arrivé le]])*(Tableau1[Sortie le]&gt;=Tableau1[[#This Row],[Arrivé le]]))</f>
        <v>13</v>
      </c>
    </row>
    <row r="399" spans="1:8" x14ac:dyDescent="0.35">
      <c r="A399" s="1">
        <v>41005.859027777777</v>
      </c>
      <c r="B399">
        <v>4</v>
      </c>
      <c r="C399" t="s">
        <v>5</v>
      </c>
      <c r="D399" s="1">
        <v>41005.921527777777</v>
      </c>
      <c r="E399" s="2">
        <v>6.25E-2</v>
      </c>
      <c r="F399">
        <f>WEEKDAY(Tableau1[[#This Row],[Arrivé le]],2)</f>
        <v>5</v>
      </c>
      <c r="G399">
        <f>INT(MOD(Tableau1[[#This Row],[Arrivé le]],1)*24)</f>
        <v>20</v>
      </c>
      <c r="H399">
        <f>SUMPRODUCT((Tableau1[Arrivé le]&lt;=Tableau1[[#This Row],[Arrivé le]])*(Tableau1[Sortie le]&gt;=Tableau1[[#This Row],[Arrivé le]]))</f>
        <v>13</v>
      </c>
    </row>
    <row r="400" spans="1:8" x14ac:dyDescent="0.35">
      <c r="A400" s="1">
        <v>41005.879166666666</v>
      </c>
      <c r="B400">
        <v>4</v>
      </c>
      <c r="C400" t="s">
        <v>5</v>
      </c>
      <c r="D400" s="1">
        <v>41006.024305555555</v>
      </c>
      <c r="E400" s="2">
        <v>0.14513888888905058</v>
      </c>
      <c r="F400">
        <f>WEEKDAY(Tableau1[[#This Row],[Arrivé le]],2)</f>
        <v>5</v>
      </c>
      <c r="G400">
        <f>INT(MOD(Tableau1[[#This Row],[Arrivé le]],1)*24)</f>
        <v>21</v>
      </c>
      <c r="H400">
        <f>SUMPRODUCT((Tableau1[Arrivé le]&lt;=Tableau1[[#This Row],[Arrivé le]])*(Tableau1[Sortie le]&gt;=Tableau1[[#This Row],[Arrivé le]]))</f>
        <v>13</v>
      </c>
    </row>
    <row r="401" spans="1:8" x14ac:dyDescent="0.35">
      <c r="A401" s="1">
        <v>41005.920138888891</v>
      </c>
      <c r="B401">
        <v>4</v>
      </c>
      <c r="C401" t="s">
        <v>5</v>
      </c>
      <c r="D401" s="1">
        <v>41006.02847222222</v>
      </c>
      <c r="E401" s="2">
        <v>0.10833333332993789</v>
      </c>
      <c r="F401">
        <f>WEEKDAY(Tableau1[[#This Row],[Arrivé le]],2)</f>
        <v>5</v>
      </c>
      <c r="G401">
        <f>INT(MOD(Tableau1[[#This Row],[Arrivé le]],1)*24)</f>
        <v>22</v>
      </c>
      <c r="H401">
        <f>SUMPRODUCT((Tableau1[Arrivé le]&lt;=Tableau1[[#This Row],[Arrivé le]])*(Tableau1[Sortie le]&gt;=Tableau1[[#This Row],[Arrivé le]]))</f>
        <v>9</v>
      </c>
    </row>
    <row r="402" spans="1:8" x14ac:dyDescent="0.35">
      <c r="A402" s="1">
        <v>41005.939583333333</v>
      </c>
      <c r="B402">
        <v>4</v>
      </c>
      <c r="C402" t="s">
        <v>5</v>
      </c>
      <c r="D402" s="1">
        <v>41006.022222222222</v>
      </c>
      <c r="E402" s="2">
        <v>8.2638888889050577E-2</v>
      </c>
      <c r="F402">
        <f>WEEKDAY(Tableau1[[#This Row],[Arrivé le]],2)</f>
        <v>5</v>
      </c>
      <c r="G402">
        <f>INT(MOD(Tableau1[[#This Row],[Arrivé le]],1)*24)</f>
        <v>22</v>
      </c>
      <c r="H402">
        <f>SUMPRODUCT((Tableau1[Arrivé le]&lt;=Tableau1[[#This Row],[Arrivé le]])*(Tableau1[Sortie le]&gt;=Tableau1[[#This Row],[Arrivé le]]))</f>
        <v>7</v>
      </c>
    </row>
    <row r="403" spans="1:8" x14ac:dyDescent="0.35">
      <c r="A403" s="1">
        <v>41005.980555555558</v>
      </c>
      <c r="B403">
        <v>4</v>
      </c>
      <c r="C403" t="s">
        <v>5</v>
      </c>
      <c r="D403" s="1">
        <v>41006.029166666667</v>
      </c>
      <c r="E403" s="2">
        <v>4.8611111109494232E-2</v>
      </c>
      <c r="F403">
        <f>WEEKDAY(Tableau1[[#This Row],[Arrivé le]],2)</f>
        <v>5</v>
      </c>
      <c r="G403">
        <f>INT(MOD(Tableau1[[#This Row],[Arrivé le]],1)*24)</f>
        <v>23</v>
      </c>
      <c r="H403">
        <f>SUMPRODUCT((Tableau1[Arrivé le]&lt;=Tableau1[[#This Row],[Arrivé le]])*(Tableau1[Sortie le]&gt;=Tableau1[[#This Row],[Arrivé le]]))</f>
        <v>6</v>
      </c>
    </row>
    <row r="404" spans="1:8" x14ac:dyDescent="0.35">
      <c r="A404" s="1">
        <v>41006.013888888891</v>
      </c>
      <c r="B404">
        <v>4</v>
      </c>
      <c r="C404" t="s">
        <v>5</v>
      </c>
      <c r="D404" s="1">
        <v>41006.059027777781</v>
      </c>
      <c r="E404" s="2">
        <v>4.5138888890505768E-2</v>
      </c>
      <c r="F404">
        <f>WEEKDAY(Tableau1[[#This Row],[Arrivé le]],2)</f>
        <v>6</v>
      </c>
      <c r="G404">
        <f>INT(MOD(Tableau1[[#This Row],[Arrivé le]],1)*24)</f>
        <v>0</v>
      </c>
      <c r="H404">
        <f>SUMPRODUCT((Tableau1[Arrivé le]&lt;=Tableau1[[#This Row],[Arrivé le]])*(Tableau1[Sortie le]&gt;=Tableau1[[#This Row],[Arrivé le]]))</f>
        <v>7</v>
      </c>
    </row>
    <row r="405" spans="1:8" x14ac:dyDescent="0.35">
      <c r="A405" s="1">
        <v>41006.021527777775</v>
      </c>
      <c r="B405">
        <v>4</v>
      </c>
      <c r="C405" t="s">
        <v>5</v>
      </c>
      <c r="D405" s="1">
        <v>41006.365277777775</v>
      </c>
      <c r="E405" s="2">
        <v>0.34375</v>
      </c>
      <c r="F405">
        <f>WEEKDAY(Tableau1[[#This Row],[Arrivé le]],2)</f>
        <v>6</v>
      </c>
      <c r="G405">
        <f>INT(MOD(Tableau1[[#This Row],[Arrivé le]],1)*24)</f>
        <v>0</v>
      </c>
      <c r="H405">
        <f>SUMPRODUCT((Tableau1[Arrivé le]&lt;=Tableau1[[#This Row],[Arrivé le]])*(Tableau1[Sortie le]&gt;=Tableau1[[#This Row],[Arrivé le]]))</f>
        <v>8</v>
      </c>
    </row>
    <row r="406" spans="1:8" x14ac:dyDescent="0.35">
      <c r="A406" s="1">
        <v>41006.068749999999</v>
      </c>
      <c r="B406">
        <v>4</v>
      </c>
      <c r="C406" t="s">
        <v>5</v>
      </c>
      <c r="D406" s="1">
        <v>41006.104166666664</v>
      </c>
      <c r="E406" s="2">
        <v>3.5416666665696539E-2</v>
      </c>
      <c r="F406">
        <f>WEEKDAY(Tableau1[[#This Row],[Arrivé le]],2)</f>
        <v>6</v>
      </c>
      <c r="G406">
        <f>INT(MOD(Tableau1[[#This Row],[Arrivé le]],1)*24)</f>
        <v>1</v>
      </c>
      <c r="H406">
        <f>SUMPRODUCT((Tableau1[Arrivé le]&lt;=Tableau1[[#This Row],[Arrivé le]])*(Tableau1[Sortie le]&gt;=Tableau1[[#This Row],[Arrivé le]]))</f>
        <v>4</v>
      </c>
    </row>
    <row r="407" spans="1:8" x14ac:dyDescent="0.35">
      <c r="A407" s="1">
        <v>41006.283333333333</v>
      </c>
      <c r="B407">
        <v>4</v>
      </c>
      <c r="C407" t="s">
        <v>5</v>
      </c>
      <c r="D407" s="1">
        <v>41006.352083333331</v>
      </c>
      <c r="E407" s="2">
        <v>6.8749999998544808E-2</v>
      </c>
      <c r="F407">
        <f>WEEKDAY(Tableau1[[#This Row],[Arrivé le]],2)</f>
        <v>6</v>
      </c>
      <c r="G407">
        <f>INT(MOD(Tableau1[[#This Row],[Arrivé le]],1)*24)</f>
        <v>6</v>
      </c>
      <c r="H407">
        <f>SUMPRODUCT((Tableau1[Arrivé le]&lt;=Tableau1[[#This Row],[Arrivé le]])*(Tableau1[Sortie le]&gt;=Tableau1[[#This Row],[Arrivé le]]))</f>
        <v>3</v>
      </c>
    </row>
    <row r="408" spans="1:8" x14ac:dyDescent="0.35">
      <c r="A408" s="1">
        <v>41006.3125</v>
      </c>
      <c r="B408">
        <v>4</v>
      </c>
      <c r="C408" t="s">
        <v>5</v>
      </c>
      <c r="D408" s="1">
        <v>41006.402083333334</v>
      </c>
      <c r="E408" s="2">
        <v>8.9583333334303461E-2</v>
      </c>
      <c r="F408">
        <f>WEEKDAY(Tableau1[[#This Row],[Arrivé le]],2)</f>
        <v>6</v>
      </c>
      <c r="G408">
        <f>INT(MOD(Tableau1[[#This Row],[Arrivé le]],1)*24)</f>
        <v>7</v>
      </c>
      <c r="H408">
        <f>SUMPRODUCT((Tableau1[Arrivé le]&lt;=Tableau1[[#This Row],[Arrivé le]])*(Tableau1[Sortie le]&gt;=Tableau1[[#This Row],[Arrivé le]]))</f>
        <v>4</v>
      </c>
    </row>
    <row r="409" spans="1:8" x14ac:dyDescent="0.35">
      <c r="A409" s="1">
        <v>41006.378472222219</v>
      </c>
      <c r="B409">
        <v>4</v>
      </c>
      <c r="C409" t="s">
        <v>5</v>
      </c>
      <c r="D409" s="1">
        <v>41006.439583333333</v>
      </c>
      <c r="E409" s="2">
        <v>6.1111111113859806E-2</v>
      </c>
      <c r="F409">
        <f>WEEKDAY(Tableau1[[#This Row],[Arrivé le]],2)</f>
        <v>6</v>
      </c>
      <c r="G409">
        <f>INT(MOD(Tableau1[[#This Row],[Arrivé le]],1)*24)</f>
        <v>9</v>
      </c>
      <c r="H409">
        <f>SUMPRODUCT((Tableau1[Arrivé le]&lt;=Tableau1[[#This Row],[Arrivé le]])*(Tableau1[Sortie le]&gt;=Tableau1[[#This Row],[Arrivé le]]))</f>
        <v>3</v>
      </c>
    </row>
    <row r="410" spans="1:8" x14ac:dyDescent="0.35">
      <c r="A410" s="1">
        <v>41006.393055555556</v>
      </c>
      <c r="B410">
        <v>4</v>
      </c>
      <c r="C410" t="s">
        <v>5</v>
      </c>
      <c r="D410" s="1">
        <v>41006.443749999999</v>
      </c>
      <c r="E410" s="2">
        <v>5.0694444442342501E-2</v>
      </c>
      <c r="F410">
        <f>WEEKDAY(Tableau1[[#This Row],[Arrivé le]],2)</f>
        <v>6</v>
      </c>
      <c r="G410">
        <f>INT(MOD(Tableau1[[#This Row],[Arrivé le]],1)*24)</f>
        <v>9</v>
      </c>
      <c r="H410">
        <f>SUMPRODUCT((Tableau1[Arrivé le]&lt;=Tableau1[[#This Row],[Arrivé le]])*(Tableau1[Sortie le]&gt;=Tableau1[[#This Row],[Arrivé le]]))</f>
        <v>4</v>
      </c>
    </row>
    <row r="411" spans="1:8" x14ac:dyDescent="0.35">
      <c r="A411" s="1">
        <v>41006.40347222222</v>
      </c>
      <c r="B411">
        <v>4</v>
      </c>
      <c r="C411" t="s">
        <v>5</v>
      </c>
      <c r="D411" s="1">
        <v>41006.46597222222</v>
      </c>
      <c r="E411" s="2">
        <v>6.25E-2</v>
      </c>
      <c r="F411">
        <f>WEEKDAY(Tableau1[[#This Row],[Arrivé le]],2)</f>
        <v>6</v>
      </c>
      <c r="G411">
        <f>INT(MOD(Tableau1[[#This Row],[Arrivé le]],1)*24)</f>
        <v>9</v>
      </c>
      <c r="H411">
        <f>SUMPRODUCT((Tableau1[Arrivé le]&lt;=Tableau1[[#This Row],[Arrivé le]])*(Tableau1[Sortie le]&gt;=Tableau1[[#This Row],[Arrivé le]]))</f>
        <v>4</v>
      </c>
    </row>
    <row r="412" spans="1:8" x14ac:dyDescent="0.35">
      <c r="A412" s="1">
        <v>41006.409722222219</v>
      </c>
      <c r="B412">
        <v>4</v>
      </c>
      <c r="C412" t="s">
        <v>5</v>
      </c>
      <c r="D412" s="1">
        <v>41006.518750000003</v>
      </c>
      <c r="E412" s="2">
        <v>0.10902777778392192</v>
      </c>
      <c r="F412">
        <f>WEEKDAY(Tableau1[[#This Row],[Arrivé le]],2)</f>
        <v>6</v>
      </c>
      <c r="G412">
        <f>INT(MOD(Tableau1[[#This Row],[Arrivé le]],1)*24)</f>
        <v>9</v>
      </c>
      <c r="H412">
        <f>SUMPRODUCT((Tableau1[Arrivé le]&lt;=Tableau1[[#This Row],[Arrivé le]])*(Tableau1[Sortie le]&gt;=Tableau1[[#This Row],[Arrivé le]]))</f>
        <v>6</v>
      </c>
    </row>
    <row r="413" spans="1:8" x14ac:dyDescent="0.35">
      <c r="A413" s="1">
        <v>41006.409722222219</v>
      </c>
      <c r="B413">
        <v>4</v>
      </c>
      <c r="C413" t="s">
        <v>5</v>
      </c>
      <c r="D413" s="1">
        <v>41006.518750000003</v>
      </c>
      <c r="E413" s="2">
        <v>0.10902777778392192</v>
      </c>
      <c r="F413">
        <f>WEEKDAY(Tableau1[[#This Row],[Arrivé le]],2)</f>
        <v>6</v>
      </c>
      <c r="G413">
        <f>INT(MOD(Tableau1[[#This Row],[Arrivé le]],1)*24)</f>
        <v>9</v>
      </c>
      <c r="H413">
        <f>SUMPRODUCT((Tableau1[Arrivé le]&lt;=Tableau1[[#This Row],[Arrivé le]])*(Tableau1[Sortie le]&gt;=Tableau1[[#This Row],[Arrivé le]]))</f>
        <v>6</v>
      </c>
    </row>
    <row r="414" spans="1:8" x14ac:dyDescent="0.35">
      <c r="A414" s="1">
        <v>41006.42083333333</v>
      </c>
      <c r="B414">
        <v>4</v>
      </c>
      <c r="C414" t="s">
        <v>5</v>
      </c>
      <c r="D414" s="1">
        <v>41006.569444444445</v>
      </c>
      <c r="E414" s="2">
        <v>0.148611111115315</v>
      </c>
      <c r="F414">
        <f>WEEKDAY(Tableau1[[#This Row],[Arrivé le]],2)</f>
        <v>6</v>
      </c>
      <c r="G414">
        <f>INT(MOD(Tableau1[[#This Row],[Arrivé le]],1)*24)</f>
        <v>10</v>
      </c>
      <c r="H414">
        <f>SUMPRODUCT((Tableau1[Arrivé le]&lt;=Tableau1[[#This Row],[Arrivé le]])*(Tableau1[Sortie le]&gt;=Tableau1[[#This Row],[Arrivé le]]))</f>
        <v>8</v>
      </c>
    </row>
    <row r="415" spans="1:8" x14ac:dyDescent="0.35">
      <c r="A415" s="1">
        <v>41006.42083333333</v>
      </c>
      <c r="B415">
        <v>4</v>
      </c>
      <c r="C415" t="s">
        <v>5</v>
      </c>
      <c r="D415" s="1">
        <v>41006.569444444445</v>
      </c>
      <c r="E415" s="2">
        <v>0.148611111115315</v>
      </c>
      <c r="F415">
        <f>WEEKDAY(Tableau1[[#This Row],[Arrivé le]],2)</f>
        <v>6</v>
      </c>
      <c r="G415">
        <f>INT(MOD(Tableau1[[#This Row],[Arrivé le]],1)*24)</f>
        <v>10</v>
      </c>
      <c r="H415">
        <f>SUMPRODUCT((Tableau1[Arrivé le]&lt;=Tableau1[[#This Row],[Arrivé le]])*(Tableau1[Sortie le]&gt;=Tableau1[[#This Row],[Arrivé le]]))</f>
        <v>8</v>
      </c>
    </row>
    <row r="416" spans="1:8" x14ac:dyDescent="0.35">
      <c r="A416" s="1">
        <v>41006.427777777775</v>
      </c>
      <c r="B416">
        <v>4</v>
      </c>
      <c r="C416" t="s">
        <v>5</v>
      </c>
      <c r="D416" s="1">
        <v>41006.646527777775</v>
      </c>
      <c r="E416" s="2">
        <v>0.21875</v>
      </c>
      <c r="F416">
        <f>WEEKDAY(Tableau1[[#This Row],[Arrivé le]],2)</f>
        <v>6</v>
      </c>
      <c r="G416">
        <f>INT(MOD(Tableau1[[#This Row],[Arrivé le]],1)*24)</f>
        <v>10</v>
      </c>
      <c r="H416">
        <f>SUMPRODUCT((Tableau1[Arrivé le]&lt;=Tableau1[[#This Row],[Arrivé le]])*(Tableau1[Sortie le]&gt;=Tableau1[[#This Row],[Arrivé le]]))</f>
        <v>9</v>
      </c>
    </row>
    <row r="417" spans="1:8" x14ac:dyDescent="0.35">
      <c r="A417" s="1">
        <v>41006.433333333334</v>
      </c>
      <c r="B417">
        <v>4</v>
      </c>
      <c r="C417" t="s">
        <v>5</v>
      </c>
      <c r="D417" s="1">
        <v>41006.520138888889</v>
      </c>
      <c r="E417" s="2">
        <v>8.6805555554747116E-2</v>
      </c>
      <c r="F417">
        <f>WEEKDAY(Tableau1[[#This Row],[Arrivé le]],2)</f>
        <v>6</v>
      </c>
      <c r="G417">
        <f>INT(MOD(Tableau1[[#This Row],[Arrivé le]],1)*24)</f>
        <v>10</v>
      </c>
      <c r="H417">
        <f>SUMPRODUCT((Tableau1[Arrivé le]&lt;=Tableau1[[#This Row],[Arrivé le]])*(Tableau1[Sortie le]&gt;=Tableau1[[#This Row],[Arrivé le]]))</f>
        <v>10</v>
      </c>
    </row>
    <row r="418" spans="1:8" x14ac:dyDescent="0.35">
      <c r="A418" s="1">
        <v>41006.443749999999</v>
      </c>
      <c r="B418">
        <v>4</v>
      </c>
      <c r="C418" t="s">
        <v>5</v>
      </c>
      <c r="D418" s="1">
        <v>41006.577777777777</v>
      </c>
      <c r="E418" s="2">
        <v>0.13402777777810115</v>
      </c>
      <c r="F418">
        <f>WEEKDAY(Tableau1[[#This Row],[Arrivé le]],2)</f>
        <v>6</v>
      </c>
      <c r="G418">
        <f>INT(MOD(Tableau1[[#This Row],[Arrivé le]],1)*24)</f>
        <v>10</v>
      </c>
      <c r="H418">
        <f>SUMPRODUCT((Tableau1[Arrivé le]&lt;=Tableau1[[#This Row],[Arrivé le]])*(Tableau1[Sortie le]&gt;=Tableau1[[#This Row],[Arrivé le]]))</f>
        <v>10</v>
      </c>
    </row>
    <row r="419" spans="1:8" x14ac:dyDescent="0.35">
      <c r="A419" s="1">
        <v>41006.462500000001</v>
      </c>
      <c r="B419">
        <v>4</v>
      </c>
      <c r="C419" t="s">
        <v>5</v>
      </c>
      <c r="D419" s="1">
        <v>41006.587500000001</v>
      </c>
      <c r="E419" s="2">
        <v>0.125</v>
      </c>
      <c r="F419">
        <f>WEEKDAY(Tableau1[[#This Row],[Arrivé le]],2)</f>
        <v>6</v>
      </c>
      <c r="G419">
        <f>INT(MOD(Tableau1[[#This Row],[Arrivé le]],1)*24)</f>
        <v>11</v>
      </c>
      <c r="H419">
        <f>SUMPRODUCT((Tableau1[Arrivé le]&lt;=Tableau1[[#This Row],[Arrivé le]])*(Tableau1[Sortie le]&gt;=Tableau1[[#This Row],[Arrivé le]]))</f>
        <v>10</v>
      </c>
    </row>
    <row r="420" spans="1:8" x14ac:dyDescent="0.35">
      <c r="A420" s="1">
        <v>41006.476388888892</v>
      </c>
      <c r="B420">
        <v>4</v>
      </c>
      <c r="C420" t="s">
        <v>5</v>
      </c>
      <c r="D420" s="1">
        <v>41006.629166666666</v>
      </c>
      <c r="E420" s="2">
        <v>0.15277777777373558</v>
      </c>
      <c r="F420">
        <f>WEEKDAY(Tableau1[[#This Row],[Arrivé le]],2)</f>
        <v>6</v>
      </c>
      <c r="G420">
        <f>INT(MOD(Tableau1[[#This Row],[Arrivé le]],1)*24)</f>
        <v>11</v>
      </c>
      <c r="H420">
        <f>SUMPRODUCT((Tableau1[Arrivé le]&lt;=Tableau1[[#This Row],[Arrivé le]])*(Tableau1[Sortie le]&gt;=Tableau1[[#This Row],[Arrivé le]]))</f>
        <v>10</v>
      </c>
    </row>
    <row r="421" spans="1:8" x14ac:dyDescent="0.35">
      <c r="A421" s="1">
        <v>41006.486111111109</v>
      </c>
      <c r="B421">
        <v>4</v>
      </c>
      <c r="C421" t="s">
        <v>5</v>
      </c>
      <c r="D421" s="1">
        <v>41006.599305555559</v>
      </c>
      <c r="E421" s="2">
        <v>0.11319444444961846</v>
      </c>
      <c r="F421">
        <f>WEEKDAY(Tableau1[[#This Row],[Arrivé le]],2)</f>
        <v>6</v>
      </c>
      <c r="G421">
        <f>INT(MOD(Tableau1[[#This Row],[Arrivé le]],1)*24)</f>
        <v>11</v>
      </c>
      <c r="H421">
        <f>SUMPRODUCT((Tableau1[Arrivé le]&lt;=Tableau1[[#This Row],[Arrivé le]])*(Tableau1[Sortie le]&gt;=Tableau1[[#This Row],[Arrivé le]]))</f>
        <v>11</v>
      </c>
    </row>
    <row r="422" spans="1:8" x14ac:dyDescent="0.35">
      <c r="A422" s="1">
        <v>41006.495833333334</v>
      </c>
      <c r="B422">
        <v>4</v>
      </c>
      <c r="C422" t="s">
        <v>5</v>
      </c>
      <c r="D422" s="1">
        <v>41006.62222222222</v>
      </c>
      <c r="E422" s="2">
        <v>0.12638888888614019</v>
      </c>
      <c r="F422">
        <f>WEEKDAY(Tableau1[[#This Row],[Arrivé le]],2)</f>
        <v>6</v>
      </c>
      <c r="G422">
        <f>INT(MOD(Tableau1[[#This Row],[Arrivé le]],1)*24)</f>
        <v>11</v>
      </c>
      <c r="H422">
        <f>SUMPRODUCT((Tableau1[Arrivé le]&lt;=Tableau1[[#This Row],[Arrivé le]])*(Tableau1[Sortie le]&gt;=Tableau1[[#This Row],[Arrivé le]]))</f>
        <v>12</v>
      </c>
    </row>
    <row r="423" spans="1:8" x14ac:dyDescent="0.35">
      <c r="A423" s="1">
        <v>41006.504166666666</v>
      </c>
      <c r="B423">
        <v>4</v>
      </c>
      <c r="C423" t="s">
        <v>5</v>
      </c>
      <c r="D423" s="1">
        <v>41006.602083333331</v>
      </c>
      <c r="E423" s="2">
        <v>9.7916666665696539E-2</v>
      </c>
      <c r="F423">
        <f>WEEKDAY(Tableau1[[#This Row],[Arrivé le]],2)</f>
        <v>6</v>
      </c>
      <c r="G423">
        <f>INT(MOD(Tableau1[[#This Row],[Arrivé le]],1)*24)</f>
        <v>12</v>
      </c>
      <c r="H423">
        <f>SUMPRODUCT((Tableau1[Arrivé le]&lt;=Tableau1[[#This Row],[Arrivé le]])*(Tableau1[Sortie le]&gt;=Tableau1[[#This Row],[Arrivé le]]))</f>
        <v>13</v>
      </c>
    </row>
    <row r="424" spans="1:8" x14ac:dyDescent="0.35">
      <c r="A424" s="1">
        <v>41006.509027777778</v>
      </c>
      <c r="B424">
        <v>4</v>
      </c>
      <c r="C424" t="s">
        <v>5</v>
      </c>
      <c r="D424" s="1">
        <v>41006.649305555555</v>
      </c>
      <c r="E424" s="2">
        <v>0.14027777777664596</v>
      </c>
      <c r="F424">
        <f>WEEKDAY(Tableau1[[#This Row],[Arrivé le]],2)</f>
        <v>6</v>
      </c>
      <c r="G424">
        <f>INT(MOD(Tableau1[[#This Row],[Arrivé le]],1)*24)</f>
        <v>12</v>
      </c>
      <c r="H424">
        <f>SUMPRODUCT((Tableau1[Arrivé le]&lt;=Tableau1[[#This Row],[Arrivé le]])*(Tableau1[Sortie le]&gt;=Tableau1[[#This Row],[Arrivé le]]))</f>
        <v>14</v>
      </c>
    </row>
    <row r="425" spans="1:8" x14ac:dyDescent="0.35">
      <c r="A425" s="1">
        <v>41006.519444444442</v>
      </c>
      <c r="B425">
        <v>4</v>
      </c>
      <c r="C425" t="s">
        <v>5</v>
      </c>
      <c r="D425" s="1">
        <v>41006.613888888889</v>
      </c>
      <c r="E425" s="2">
        <v>9.4444444446708076E-2</v>
      </c>
      <c r="F425">
        <f>WEEKDAY(Tableau1[[#This Row],[Arrivé le]],2)</f>
        <v>6</v>
      </c>
      <c r="G425">
        <f>INT(MOD(Tableau1[[#This Row],[Arrivé le]],1)*24)</f>
        <v>12</v>
      </c>
      <c r="H425">
        <f>SUMPRODUCT((Tableau1[Arrivé le]&lt;=Tableau1[[#This Row],[Arrivé le]])*(Tableau1[Sortie le]&gt;=Tableau1[[#This Row],[Arrivé le]]))</f>
        <v>13</v>
      </c>
    </row>
    <row r="426" spans="1:8" x14ac:dyDescent="0.35">
      <c r="A426" s="1">
        <v>41006.520138888889</v>
      </c>
      <c r="B426">
        <v>4</v>
      </c>
      <c r="C426" t="s">
        <v>5</v>
      </c>
      <c r="D426" s="1">
        <v>41006.522916666669</v>
      </c>
      <c r="E426" s="2">
        <v>2.7777777795563452E-3</v>
      </c>
      <c r="F426">
        <f>WEEKDAY(Tableau1[[#This Row],[Arrivé le]],2)</f>
        <v>6</v>
      </c>
      <c r="G426">
        <f>INT(MOD(Tableau1[[#This Row],[Arrivé le]],1)*24)</f>
        <v>12</v>
      </c>
      <c r="H426">
        <f>SUMPRODUCT((Tableau1[Arrivé le]&lt;=Tableau1[[#This Row],[Arrivé le]])*(Tableau1[Sortie le]&gt;=Tableau1[[#This Row],[Arrivé le]]))</f>
        <v>14</v>
      </c>
    </row>
    <row r="427" spans="1:8" x14ac:dyDescent="0.35">
      <c r="A427" s="1">
        <v>41006.529166666667</v>
      </c>
      <c r="B427">
        <v>4</v>
      </c>
      <c r="C427" t="s">
        <v>5</v>
      </c>
      <c r="D427" s="1">
        <v>41006.793749999997</v>
      </c>
      <c r="E427" s="2">
        <v>0.26458333332993789</v>
      </c>
      <c r="F427">
        <f>WEEKDAY(Tableau1[[#This Row],[Arrivé le]],2)</f>
        <v>6</v>
      </c>
      <c r="G427">
        <f>INT(MOD(Tableau1[[#This Row],[Arrivé le]],1)*24)</f>
        <v>12</v>
      </c>
      <c r="H427">
        <f>SUMPRODUCT((Tableau1[Arrivé le]&lt;=Tableau1[[#This Row],[Arrivé le]])*(Tableau1[Sortie le]&gt;=Tableau1[[#This Row],[Arrivé le]]))</f>
        <v>13</v>
      </c>
    </row>
    <row r="428" spans="1:8" x14ac:dyDescent="0.35">
      <c r="A428" s="1">
        <v>41006.540972222225</v>
      </c>
      <c r="B428">
        <v>4</v>
      </c>
      <c r="C428" t="s">
        <v>5</v>
      </c>
      <c r="D428" s="1">
        <v>41006.710416666669</v>
      </c>
      <c r="E428" s="2">
        <v>0.16944444444379769</v>
      </c>
      <c r="F428">
        <f>WEEKDAY(Tableau1[[#This Row],[Arrivé le]],2)</f>
        <v>6</v>
      </c>
      <c r="G428">
        <f>INT(MOD(Tableau1[[#This Row],[Arrivé le]],1)*24)</f>
        <v>12</v>
      </c>
      <c r="H428">
        <f>SUMPRODUCT((Tableau1[Arrivé le]&lt;=Tableau1[[#This Row],[Arrivé le]])*(Tableau1[Sortie le]&gt;=Tableau1[[#This Row],[Arrivé le]]))</f>
        <v>14</v>
      </c>
    </row>
    <row r="429" spans="1:8" x14ac:dyDescent="0.35">
      <c r="A429" s="1">
        <v>41006.550694444442</v>
      </c>
      <c r="B429">
        <v>4</v>
      </c>
      <c r="C429" t="s">
        <v>5</v>
      </c>
      <c r="D429" s="1">
        <v>41006.716666666667</v>
      </c>
      <c r="E429" s="2">
        <v>0.16597222222480923</v>
      </c>
      <c r="F429">
        <f>WEEKDAY(Tableau1[[#This Row],[Arrivé le]],2)</f>
        <v>6</v>
      </c>
      <c r="G429">
        <f>INT(MOD(Tableau1[[#This Row],[Arrivé le]],1)*24)</f>
        <v>13</v>
      </c>
      <c r="H429">
        <f>SUMPRODUCT((Tableau1[Arrivé le]&lt;=Tableau1[[#This Row],[Arrivé le]])*(Tableau1[Sortie le]&gt;=Tableau1[[#This Row],[Arrivé le]]))</f>
        <v>16</v>
      </c>
    </row>
    <row r="430" spans="1:8" x14ac:dyDescent="0.35">
      <c r="A430" s="1">
        <v>41006.550694444442</v>
      </c>
      <c r="B430">
        <v>4</v>
      </c>
      <c r="C430" t="s">
        <v>5</v>
      </c>
      <c r="D430" s="1">
        <v>41006.714583333334</v>
      </c>
      <c r="E430" s="2">
        <v>0.16388888889196096</v>
      </c>
      <c r="F430">
        <f>WEEKDAY(Tableau1[[#This Row],[Arrivé le]],2)</f>
        <v>6</v>
      </c>
      <c r="G430">
        <f>INT(MOD(Tableau1[[#This Row],[Arrivé le]],1)*24)</f>
        <v>13</v>
      </c>
      <c r="H430">
        <f>SUMPRODUCT((Tableau1[Arrivé le]&lt;=Tableau1[[#This Row],[Arrivé le]])*(Tableau1[Sortie le]&gt;=Tableau1[[#This Row],[Arrivé le]]))</f>
        <v>16</v>
      </c>
    </row>
    <row r="431" spans="1:8" x14ac:dyDescent="0.35">
      <c r="A431" s="1">
        <v>41006.566666666666</v>
      </c>
      <c r="B431">
        <v>4</v>
      </c>
      <c r="C431" t="s">
        <v>5</v>
      </c>
      <c r="D431" s="1">
        <v>41006.597916666666</v>
      </c>
      <c r="E431" s="2">
        <v>3.125E-2</v>
      </c>
      <c r="F431">
        <f>WEEKDAY(Tableau1[[#This Row],[Arrivé le]],2)</f>
        <v>6</v>
      </c>
      <c r="G431">
        <f>INT(MOD(Tableau1[[#This Row],[Arrivé le]],1)*24)</f>
        <v>13</v>
      </c>
      <c r="H431">
        <f>SUMPRODUCT((Tableau1[Arrivé le]&lt;=Tableau1[[#This Row],[Arrivé le]])*(Tableau1[Sortie le]&gt;=Tableau1[[#This Row],[Arrivé le]]))</f>
        <v>16</v>
      </c>
    </row>
    <row r="432" spans="1:8" x14ac:dyDescent="0.35">
      <c r="A432" s="1">
        <v>41006.574305555558</v>
      </c>
      <c r="B432">
        <v>4</v>
      </c>
      <c r="C432" t="s">
        <v>5</v>
      </c>
      <c r="D432" s="1">
        <v>41006.777777777781</v>
      </c>
      <c r="E432" s="2">
        <v>0.20347222222335404</v>
      </c>
      <c r="F432">
        <f>WEEKDAY(Tableau1[[#This Row],[Arrivé le]],2)</f>
        <v>6</v>
      </c>
      <c r="G432">
        <f>INT(MOD(Tableau1[[#This Row],[Arrivé le]],1)*24)</f>
        <v>13</v>
      </c>
      <c r="H432">
        <f>SUMPRODUCT((Tableau1[Arrivé le]&lt;=Tableau1[[#This Row],[Arrivé le]])*(Tableau1[Sortie le]&gt;=Tableau1[[#This Row],[Arrivé le]]))</f>
        <v>15</v>
      </c>
    </row>
    <row r="433" spans="1:8" x14ac:dyDescent="0.35">
      <c r="A433" s="1">
        <v>41006.581250000003</v>
      </c>
      <c r="B433">
        <v>4</v>
      </c>
      <c r="C433" t="s">
        <v>5</v>
      </c>
      <c r="D433" s="1">
        <v>41006.695138888892</v>
      </c>
      <c r="E433" s="2">
        <v>0.11388888888905058</v>
      </c>
      <c r="F433">
        <f>WEEKDAY(Tableau1[[#This Row],[Arrivé le]],2)</f>
        <v>6</v>
      </c>
      <c r="G433">
        <f>INT(MOD(Tableau1[[#This Row],[Arrivé le]],1)*24)</f>
        <v>13</v>
      </c>
      <c r="H433">
        <f>SUMPRODUCT((Tableau1[Arrivé le]&lt;=Tableau1[[#This Row],[Arrivé le]])*(Tableau1[Sortie le]&gt;=Tableau1[[#This Row],[Arrivé le]]))</f>
        <v>15</v>
      </c>
    </row>
    <row r="434" spans="1:8" x14ac:dyDescent="0.35">
      <c r="A434" s="1">
        <v>41006.592361111114</v>
      </c>
      <c r="B434">
        <v>4</v>
      </c>
      <c r="C434" t="s">
        <v>5</v>
      </c>
      <c r="D434" s="1">
        <v>41006.707638888889</v>
      </c>
      <c r="E434" s="2">
        <v>0.11527777777519077</v>
      </c>
      <c r="F434">
        <f>WEEKDAY(Tableau1[[#This Row],[Arrivé le]],2)</f>
        <v>6</v>
      </c>
      <c r="G434">
        <f>INT(MOD(Tableau1[[#This Row],[Arrivé le]],1)*24)</f>
        <v>14</v>
      </c>
      <c r="H434">
        <f>SUMPRODUCT((Tableau1[Arrivé le]&lt;=Tableau1[[#This Row],[Arrivé le]])*(Tableau1[Sortie le]&gt;=Tableau1[[#This Row],[Arrivé le]]))</f>
        <v>15</v>
      </c>
    </row>
    <row r="435" spans="1:8" x14ac:dyDescent="0.35">
      <c r="A435" s="1">
        <v>41006.599305555559</v>
      </c>
      <c r="B435">
        <v>4</v>
      </c>
      <c r="C435" t="s">
        <v>5</v>
      </c>
      <c r="D435" s="1">
        <v>41006.619444444441</v>
      </c>
      <c r="E435" s="2">
        <v>2.0138888881774619E-2</v>
      </c>
      <c r="F435">
        <f>WEEKDAY(Tableau1[[#This Row],[Arrivé le]],2)</f>
        <v>6</v>
      </c>
      <c r="G435">
        <f>INT(MOD(Tableau1[[#This Row],[Arrivé le]],1)*24)</f>
        <v>14</v>
      </c>
      <c r="H435">
        <f>SUMPRODUCT((Tableau1[Arrivé le]&lt;=Tableau1[[#This Row],[Arrivé le]])*(Tableau1[Sortie le]&gt;=Tableau1[[#This Row],[Arrivé le]]))</f>
        <v>15</v>
      </c>
    </row>
    <row r="436" spans="1:8" x14ac:dyDescent="0.35">
      <c r="A436" s="1">
        <v>41006.601388888892</v>
      </c>
      <c r="B436">
        <v>4</v>
      </c>
      <c r="C436" t="s">
        <v>5</v>
      </c>
      <c r="D436" s="1">
        <v>41006.647916666669</v>
      </c>
      <c r="E436" s="2">
        <v>4.6527777776645962E-2</v>
      </c>
      <c r="F436">
        <f>WEEKDAY(Tableau1[[#This Row],[Arrivé le]],2)</f>
        <v>6</v>
      </c>
      <c r="G436">
        <f>INT(MOD(Tableau1[[#This Row],[Arrivé le]],1)*24)</f>
        <v>14</v>
      </c>
      <c r="H436">
        <f>SUMPRODUCT((Tableau1[Arrivé le]&lt;=Tableau1[[#This Row],[Arrivé le]])*(Tableau1[Sortie le]&gt;=Tableau1[[#This Row],[Arrivé le]]))</f>
        <v>15</v>
      </c>
    </row>
    <row r="437" spans="1:8" x14ac:dyDescent="0.35">
      <c r="A437" s="1">
        <v>41006.615277777775</v>
      </c>
      <c r="B437">
        <v>4</v>
      </c>
      <c r="C437" t="s">
        <v>5</v>
      </c>
      <c r="D437" s="1">
        <v>41006.818749999999</v>
      </c>
      <c r="E437" s="2">
        <v>0.20347222222335404</v>
      </c>
      <c r="F437">
        <f>WEEKDAY(Tableau1[[#This Row],[Arrivé le]],2)</f>
        <v>6</v>
      </c>
      <c r="G437">
        <f>INT(MOD(Tableau1[[#This Row],[Arrivé le]],1)*24)</f>
        <v>14</v>
      </c>
      <c r="H437">
        <f>SUMPRODUCT((Tableau1[Arrivé le]&lt;=Tableau1[[#This Row],[Arrivé le]])*(Tableau1[Sortie le]&gt;=Tableau1[[#This Row],[Arrivé le]]))</f>
        <v>14</v>
      </c>
    </row>
    <row r="438" spans="1:8" x14ac:dyDescent="0.35">
      <c r="A438" s="1">
        <v>41006.62222222222</v>
      </c>
      <c r="B438">
        <v>4</v>
      </c>
      <c r="C438" t="s">
        <v>5</v>
      </c>
      <c r="D438" s="1">
        <v>41006.731944444444</v>
      </c>
      <c r="E438" s="2">
        <v>0.10972222222335404</v>
      </c>
      <c r="F438">
        <f>WEEKDAY(Tableau1[[#This Row],[Arrivé le]],2)</f>
        <v>6</v>
      </c>
      <c r="G438">
        <f>INT(MOD(Tableau1[[#This Row],[Arrivé le]],1)*24)</f>
        <v>14</v>
      </c>
      <c r="H438">
        <f>SUMPRODUCT((Tableau1[Arrivé le]&lt;=Tableau1[[#This Row],[Arrivé le]])*(Tableau1[Sortie le]&gt;=Tableau1[[#This Row],[Arrivé le]]))</f>
        <v>14</v>
      </c>
    </row>
    <row r="439" spans="1:8" x14ac:dyDescent="0.35">
      <c r="A439" s="1">
        <v>41006.629166666666</v>
      </c>
      <c r="B439">
        <v>4</v>
      </c>
      <c r="C439" t="s">
        <v>5</v>
      </c>
      <c r="D439" s="1">
        <v>41007.460416666669</v>
      </c>
      <c r="E439" s="2">
        <v>0.83125000000291038</v>
      </c>
      <c r="F439">
        <f>WEEKDAY(Tableau1[[#This Row],[Arrivé le]],2)</f>
        <v>6</v>
      </c>
      <c r="G439">
        <f>INT(MOD(Tableau1[[#This Row],[Arrivé le]],1)*24)</f>
        <v>15</v>
      </c>
      <c r="H439">
        <f>SUMPRODUCT((Tableau1[Arrivé le]&lt;=Tableau1[[#This Row],[Arrivé le]])*(Tableau1[Sortie le]&gt;=Tableau1[[#This Row],[Arrivé le]]))</f>
        <v>14</v>
      </c>
    </row>
    <row r="440" spans="1:8" x14ac:dyDescent="0.35">
      <c r="A440" s="1">
        <v>41006.629861111112</v>
      </c>
      <c r="B440">
        <v>4</v>
      </c>
      <c r="C440" t="s">
        <v>5</v>
      </c>
      <c r="D440" s="1">
        <v>41006.818055555559</v>
      </c>
      <c r="E440" s="2">
        <v>0.18819444444670808</v>
      </c>
      <c r="F440">
        <f>WEEKDAY(Tableau1[[#This Row],[Arrivé le]],2)</f>
        <v>6</v>
      </c>
      <c r="G440">
        <f>INT(MOD(Tableau1[[#This Row],[Arrivé le]],1)*24)</f>
        <v>15</v>
      </c>
      <c r="H440">
        <f>SUMPRODUCT((Tableau1[Arrivé le]&lt;=Tableau1[[#This Row],[Arrivé le]])*(Tableau1[Sortie le]&gt;=Tableau1[[#This Row],[Arrivé le]]))</f>
        <v>14</v>
      </c>
    </row>
    <row r="441" spans="1:8" x14ac:dyDescent="0.35">
      <c r="A441" s="1">
        <v>41006.655555555553</v>
      </c>
      <c r="B441">
        <v>4</v>
      </c>
      <c r="C441" t="s">
        <v>5</v>
      </c>
      <c r="D441" s="1">
        <v>41006.72152777778</v>
      </c>
      <c r="E441" s="2">
        <v>6.5972222226264421E-2</v>
      </c>
      <c r="F441">
        <f>WEEKDAY(Tableau1[[#This Row],[Arrivé le]],2)</f>
        <v>6</v>
      </c>
      <c r="G441">
        <f>INT(MOD(Tableau1[[#This Row],[Arrivé le]],1)*24)</f>
        <v>15</v>
      </c>
      <c r="H441">
        <f>SUMPRODUCT((Tableau1[Arrivé le]&lt;=Tableau1[[#This Row],[Arrivé le]])*(Tableau1[Sortie le]&gt;=Tableau1[[#This Row],[Arrivé le]]))</f>
        <v>12</v>
      </c>
    </row>
    <row r="442" spans="1:8" x14ac:dyDescent="0.35">
      <c r="A442" s="1">
        <v>41006.662499999999</v>
      </c>
      <c r="B442">
        <v>4</v>
      </c>
      <c r="C442" t="s">
        <v>5</v>
      </c>
      <c r="D442" s="1">
        <v>41006.713194444441</v>
      </c>
      <c r="E442" s="2">
        <v>5.0694444442342501E-2</v>
      </c>
      <c r="F442">
        <f>WEEKDAY(Tableau1[[#This Row],[Arrivé le]],2)</f>
        <v>6</v>
      </c>
      <c r="G442">
        <f>INT(MOD(Tableau1[[#This Row],[Arrivé le]],1)*24)</f>
        <v>15</v>
      </c>
      <c r="H442">
        <f>SUMPRODUCT((Tableau1[Arrivé le]&lt;=Tableau1[[#This Row],[Arrivé le]])*(Tableau1[Sortie le]&gt;=Tableau1[[#This Row],[Arrivé le]]))</f>
        <v>13</v>
      </c>
    </row>
    <row r="443" spans="1:8" x14ac:dyDescent="0.35">
      <c r="A443" s="1">
        <v>41006.675000000003</v>
      </c>
      <c r="B443">
        <v>4</v>
      </c>
      <c r="C443" t="s">
        <v>5</v>
      </c>
      <c r="D443" s="1">
        <v>41006.994444444441</v>
      </c>
      <c r="E443" s="2">
        <v>0.31944444443797693</v>
      </c>
      <c r="F443">
        <f>WEEKDAY(Tableau1[[#This Row],[Arrivé le]],2)</f>
        <v>6</v>
      </c>
      <c r="G443">
        <f>INT(MOD(Tableau1[[#This Row],[Arrivé le]],1)*24)</f>
        <v>16</v>
      </c>
      <c r="H443">
        <f>SUMPRODUCT((Tableau1[Arrivé le]&lt;=Tableau1[[#This Row],[Arrivé le]])*(Tableau1[Sortie le]&gt;=Tableau1[[#This Row],[Arrivé le]]))</f>
        <v>14</v>
      </c>
    </row>
    <row r="444" spans="1:8" x14ac:dyDescent="0.35">
      <c r="A444" s="1">
        <v>41006.677777777775</v>
      </c>
      <c r="B444">
        <v>4</v>
      </c>
      <c r="C444" t="s">
        <v>5</v>
      </c>
      <c r="D444" s="1">
        <v>41006.756249999999</v>
      </c>
      <c r="E444" s="2">
        <v>7.8472222223354038E-2</v>
      </c>
      <c r="F444">
        <f>WEEKDAY(Tableau1[[#This Row],[Arrivé le]],2)</f>
        <v>6</v>
      </c>
      <c r="G444">
        <f>INT(MOD(Tableau1[[#This Row],[Arrivé le]],1)*24)</f>
        <v>16</v>
      </c>
      <c r="H444">
        <f>SUMPRODUCT((Tableau1[Arrivé le]&lt;=Tableau1[[#This Row],[Arrivé le]])*(Tableau1[Sortie le]&gt;=Tableau1[[#This Row],[Arrivé le]]))</f>
        <v>15</v>
      </c>
    </row>
    <row r="445" spans="1:8" x14ac:dyDescent="0.35">
      <c r="A445" s="1">
        <v>41006.685416666667</v>
      </c>
      <c r="B445">
        <v>4</v>
      </c>
      <c r="C445" t="s">
        <v>5</v>
      </c>
      <c r="D445" s="1">
        <v>41006.774305555555</v>
      </c>
      <c r="E445" s="2">
        <v>8.8888888887595385E-2</v>
      </c>
      <c r="F445">
        <f>WEEKDAY(Tableau1[[#This Row],[Arrivé le]],2)</f>
        <v>6</v>
      </c>
      <c r="G445">
        <f>INT(MOD(Tableau1[[#This Row],[Arrivé le]],1)*24)</f>
        <v>16</v>
      </c>
      <c r="H445">
        <f>SUMPRODUCT((Tableau1[Arrivé le]&lt;=Tableau1[[#This Row],[Arrivé le]])*(Tableau1[Sortie le]&gt;=Tableau1[[#This Row],[Arrivé le]]))</f>
        <v>16</v>
      </c>
    </row>
    <row r="446" spans="1:8" x14ac:dyDescent="0.35">
      <c r="A446" s="1">
        <v>41006.717361111114</v>
      </c>
      <c r="B446">
        <v>4</v>
      </c>
      <c r="C446" t="s">
        <v>5</v>
      </c>
      <c r="D446" s="1">
        <v>41006.767361111109</v>
      </c>
      <c r="E446" s="2">
        <v>4.9999999995634425E-2</v>
      </c>
      <c r="F446">
        <f>WEEKDAY(Tableau1[[#This Row],[Arrivé le]],2)</f>
        <v>6</v>
      </c>
      <c r="G446">
        <f>INT(MOD(Tableau1[[#This Row],[Arrivé le]],1)*24)</f>
        <v>17</v>
      </c>
      <c r="H446">
        <f>SUMPRODUCT((Tableau1[Arrivé le]&lt;=Tableau1[[#This Row],[Arrivé le]])*(Tableau1[Sortie le]&gt;=Tableau1[[#This Row],[Arrivé le]]))</f>
        <v>11</v>
      </c>
    </row>
    <row r="447" spans="1:8" x14ac:dyDescent="0.35">
      <c r="A447" s="1">
        <v>41006.725694444445</v>
      </c>
      <c r="B447">
        <v>4</v>
      </c>
      <c r="C447" t="s">
        <v>5</v>
      </c>
      <c r="D447" s="1">
        <v>41006.786805555559</v>
      </c>
      <c r="E447" s="2">
        <v>6.1111111113859806E-2</v>
      </c>
      <c r="F447">
        <f>WEEKDAY(Tableau1[[#This Row],[Arrivé le]],2)</f>
        <v>6</v>
      </c>
      <c r="G447">
        <f>INT(MOD(Tableau1[[#This Row],[Arrivé le]],1)*24)</f>
        <v>17</v>
      </c>
      <c r="H447">
        <f>SUMPRODUCT((Tableau1[Arrivé le]&lt;=Tableau1[[#This Row],[Arrivé le]])*(Tableau1[Sortie le]&gt;=Tableau1[[#This Row],[Arrivé le]]))</f>
        <v>11</v>
      </c>
    </row>
    <row r="448" spans="1:8" x14ac:dyDescent="0.35">
      <c r="A448" s="1">
        <v>41006.737500000003</v>
      </c>
      <c r="B448">
        <v>4</v>
      </c>
      <c r="C448" t="s">
        <v>5</v>
      </c>
      <c r="D448" s="1">
        <v>41006.831250000003</v>
      </c>
      <c r="E448" s="2">
        <v>9.375E-2</v>
      </c>
      <c r="F448">
        <f>WEEKDAY(Tableau1[[#This Row],[Arrivé le]],2)</f>
        <v>6</v>
      </c>
      <c r="G448">
        <f>INT(MOD(Tableau1[[#This Row],[Arrivé le]],1)*24)</f>
        <v>17</v>
      </c>
      <c r="H448">
        <f>SUMPRODUCT((Tableau1[Arrivé le]&lt;=Tableau1[[#This Row],[Arrivé le]])*(Tableau1[Sortie le]&gt;=Tableau1[[#This Row],[Arrivé le]]))</f>
        <v>11</v>
      </c>
    </row>
    <row r="449" spans="1:8" x14ac:dyDescent="0.35">
      <c r="A449" s="1">
        <v>41006.743750000001</v>
      </c>
      <c r="B449">
        <v>4</v>
      </c>
      <c r="C449" t="s">
        <v>5</v>
      </c>
      <c r="D449" s="1">
        <v>41006.936805555553</v>
      </c>
      <c r="E449" s="2">
        <v>0.19305555555183673</v>
      </c>
      <c r="F449">
        <f>WEEKDAY(Tableau1[[#This Row],[Arrivé le]],2)</f>
        <v>6</v>
      </c>
      <c r="G449">
        <f>INT(MOD(Tableau1[[#This Row],[Arrivé le]],1)*24)</f>
        <v>17</v>
      </c>
      <c r="H449">
        <f>SUMPRODUCT((Tableau1[Arrivé le]&lt;=Tableau1[[#This Row],[Arrivé le]])*(Tableau1[Sortie le]&gt;=Tableau1[[#This Row],[Arrivé le]]))</f>
        <v>12</v>
      </c>
    </row>
    <row r="450" spans="1:8" x14ac:dyDescent="0.35">
      <c r="A450" s="1">
        <v>41006.751388888886</v>
      </c>
      <c r="B450">
        <v>4</v>
      </c>
      <c r="C450" t="s">
        <v>5</v>
      </c>
      <c r="D450" s="1">
        <v>41006.821527777778</v>
      </c>
      <c r="E450" s="2">
        <v>7.013888889196096E-2</v>
      </c>
      <c r="F450">
        <f>WEEKDAY(Tableau1[[#This Row],[Arrivé le]],2)</f>
        <v>6</v>
      </c>
      <c r="G450">
        <f>INT(MOD(Tableau1[[#This Row],[Arrivé le]],1)*24)</f>
        <v>18</v>
      </c>
      <c r="H450">
        <f>SUMPRODUCT((Tableau1[Arrivé le]&lt;=Tableau1[[#This Row],[Arrivé le]])*(Tableau1[Sortie le]&gt;=Tableau1[[#This Row],[Arrivé le]]))</f>
        <v>13</v>
      </c>
    </row>
    <row r="451" spans="1:8" x14ac:dyDescent="0.35">
      <c r="A451" s="1">
        <v>41006.760416666664</v>
      </c>
      <c r="B451">
        <v>4</v>
      </c>
      <c r="C451" t="s">
        <v>5</v>
      </c>
      <c r="D451" s="1">
        <v>41006.799305555556</v>
      </c>
      <c r="E451" s="2">
        <v>3.888888889196096E-2</v>
      </c>
      <c r="F451">
        <f>WEEKDAY(Tableau1[[#This Row],[Arrivé le]],2)</f>
        <v>6</v>
      </c>
      <c r="G451">
        <f>INT(MOD(Tableau1[[#This Row],[Arrivé le]],1)*24)</f>
        <v>18</v>
      </c>
      <c r="H451">
        <f>SUMPRODUCT((Tableau1[Arrivé le]&lt;=Tableau1[[#This Row],[Arrivé le]])*(Tableau1[Sortie le]&gt;=Tableau1[[#This Row],[Arrivé le]]))</f>
        <v>13</v>
      </c>
    </row>
    <row r="452" spans="1:8" x14ac:dyDescent="0.35">
      <c r="A452" s="1">
        <v>41006.768055555556</v>
      </c>
      <c r="B452">
        <v>4</v>
      </c>
      <c r="C452" t="s">
        <v>5</v>
      </c>
      <c r="D452" s="1">
        <v>41006.913888888892</v>
      </c>
      <c r="E452" s="2">
        <v>0.14583333333575865</v>
      </c>
      <c r="F452">
        <f>WEEKDAY(Tableau1[[#This Row],[Arrivé le]],2)</f>
        <v>6</v>
      </c>
      <c r="G452">
        <f>INT(MOD(Tableau1[[#This Row],[Arrivé le]],1)*24)</f>
        <v>18</v>
      </c>
      <c r="H452">
        <f>SUMPRODUCT((Tableau1[Arrivé le]&lt;=Tableau1[[#This Row],[Arrivé le]])*(Tableau1[Sortie le]&gt;=Tableau1[[#This Row],[Arrivé le]]))</f>
        <v>13</v>
      </c>
    </row>
    <row r="453" spans="1:8" x14ac:dyDescent="0.35">
      <c r="A453" s="1">
        <v>41006.77847222222</v>
      </c>
      <c r="B453">
        <v>4</v>
      </c>
      <c r="C453" t="s">
        <v>5</v>
      </c>
      <c r="D453" s="1">
        <v>41006.90347222222</v>
      </c>
      <c r="E453" s="2">
        <v>0.125</v>
      </c>
      <c r="F453">
        <f>WEEKDAY(Tableau1[[#This Row],[Arrivé le]],2)</f>
        <v>6</v>
      </c>
      <c r="G453">
        <f>INT(MOD(Tableau1[[#This Row],[Arrivé le]],1)*24)</f>
        <v>18</v>
      </c>
      <c r="H453">
        <f>SUMPRODUCT((Tableau1[Arrivé le]&lt;=Tableau1[[#This Row],[Arrivé le]])*(Tableau1[Sortie le]&gt;=Tableau1[[#This Row],[Arrivé le]]))</f>
        <v>12</v>
      </c>
    </row>
    <row r="454" spans="1:8" x14ac:dyDescent="0.35">
      <c r="A454" s="1">
        <v>41006.780555555553</v>
      </c>
      <c r="B454">
        <v>4</v>
      </c>
      <c r="C454" t="s">
        <v>5</v>
      </c>
      <c r="D454" s="1">
        <v>41006.86041666667</v>
      </c>
      <c r="E454" s="2">
        <v>7.9861111116770189E-2</v>
      </c>
      <c r="F454">
        <f>WEEKDAY(Tableau1[[#This Row],[Arrivé le]],2)</f>
        <v>6</v>
      </c>
      <c r="G454">
        <f>INT(MOD(Tableau1[[#This Row],[Arrivé le]],1)*24)</f>
        <v>18</v>
      </c>
      <c r="H454">
        <f>SUMPRODUCT((Tableau1[Arrivé le]&lt;=Tableau1[[#This Row],[Arrivé le]])*(Tableau1[Sortie le]&gt;=Tableau1[[#This Row],[Arrivé le]]))</f>
        <v>13</v>
      </c>
    </row>
    <row r="455" spans="1:8" x14ac:dyDescent="0.35">
      <c r="A455" s="1">
        <v>41006.786805555559</v>
      </c>
      <c r="B455">
        <v>4</v>
      </c>
      <c r="C455" t="s">
        <v>5</v>
      </c>
      <c r="D455" s="1">
        <v>41006.82916666667</v>
      </c>
      <c r="E455" s="2">
        <v>4.2361111110949423E-2</v>
      </c>
      <c r="F455">
        <f>WEEKDAY(Tableau1[[#This Row],[Arrivé le]],2)</f>
        <v>6</v>
      </c>
      <c r="G455">
        <f>INT(MOD(Tableau1[[#This Row],[Arrivé le]],1)*24)</f>
        <v>18</v>
      </c>
      <c r="H455">
        <f>SUMPRODUCT((Tableau1[Arrivé le]&lt;=Tableau1[[#This Row],[Arrivé le]])*(Tableau1[Sortie le]&gt;=Tableau1[[#This Row],[Arrivé le]]))</f>
        <v>14</v>
      </c>
    </row>
    <row r="456" spans="1:8" x14ac:dyDescent="0.35">
      <c r="A456" s="1">
        <v>41006.798611111109</v>
      </c>
      <c r="B456">
        <v>4</v>
      </c>
      <c r="C456" t="s">
        <v>5</v>
      </c>
      <c r="D456" s="1">
        <v>41006.927083333336</v>
      </c>
      <c r="E456" s="2">
        <v>0.12847222222626442</v>
      </c>
      <c r="F456">
        <f>WEEKDAY(Tableau1[[#This Row],[Arrivé le]],2)</f>
        <v>6</v>
      </c>
      <c r="G456">
        <f>INT(MOD(Tableau1[[#This Row],[Arrivé le]],1)*24)</f>
        <v>19</v>
      </c>
      <c r="H456">
        <f>SUMPRODUCT((Tableau1[Arrivé le]&lt;=Tableau1[[#This Row],[Arrivé le]])*(Tableau1[Sortie le]&gt;=Tableau1[[#This Row],[Arrivé le]]))</f>
        <v>13</v>
      </c>
    </row>
    <row r="457" spans="1:8" x14ac:dyDescent="0.35">
      <c r="A457" s="1">
        <v>41006.805555555555</v>
      </c>
      <c r="B457">
        <v>4</v>
      </c>
      <c r="C457" t="s">
        <v>5</v>
      </c>
      <c r="D457" s="1">
        <v>41006.94027777778</v>
      </c>
      <c r="E457" s="2">
        <v>0.13472222222480923</v>
      </c>
      <c r="F457">
        <f>WEEKDAY(Tableau1[[#This Row],[Arrivé le]],2)</f>
        <v>6</v>
      </c>
      <c r="G457">
        <f>INT(MOD(Tableau1[[#This Row],[Arrivé le]],1)*24)</f>
        <v>19</v>
      </c>
      <c r="H457">
        <f>SUMPRODUCT((Tableau1[Arrivé le]&lt;=Tableau1[[#This Row],[Arrivé le]])*(Tableau1[Sortie le]&gt;=Tableau1[[#This Row],[Arrivé le]]))</f>
        <v>13</v>
      </c>
    </row>
    <row r="458" spans="1:8" x14ac:dyDescent="0.35">
      <c r="A458" s="1">
        <v>41006.811805555553</v>
      </c>
      <c r="B458">
        <v>4</v>
      </c>
      <c r="C458" t="s">
        <v>5</v>
      </c>
      <c r="D458" s="1">
        <v>41006.866666666669</v>
      </c>
      <c r="E458" s="2">
        <v>5.4861111115314998E-2</v>
      </c>
      <c r="F458">
        <f>WEEKDAY(Tableau1[[#This Row],[Arrivé le]],2)</f>
        <v>6</v>
      </c>
      <c r="G458">
        <f>INT(MOD(Tableau1[[#This Row],[Arrivé le]],1)*24)</f>
        <v>19</v>
      </c>
      <c r="H458">
        <f>SUMPRODUCT((Tableau1[Arrivé le]&lt;=Tableau1[[#This Row],[Arrivé le]])*(Tableau1[Sortie le]&gt;=Tableau1[[#This Row],[Arrivé le]]))</f>
        <v>14</v>
      </c>
    </row>
    <row r="459" spans="1:8" x14ac:dyDescent="0.35">
      <c r="A459" s="1">
        <v>41006.817361111112</v>
      </c>
      <c r="B459">
        <v>4</v>
      </c>
      <c r="C459" t="s">
        <v>5</v>
      </c>
      <c r="D459" s="1">
        <v>41006.988888888889</v>
      </c>
      <c r="E459" s="2">
        <v>0.17152777777664596</v>
      </c>
      <c r="F459">
        <f>WEEKDAY(Tableau1[[#This Row],[Arrivé le]],2)</f>
        <v>6</v>
      </c>
      <c r="G459">
        <f>INT(MOD(Tableau1[[#This Row],[Arrivé le]],1)*24)</f>
        <v>19</v>
      </c>
      <c r="H459">
        <f>SUMPRODUCT((Tableau1[Arrivé le]&lt;=Tableau1[[#This Row],[Arrivé le]])*(Tableau1[Sortie le]&gt;=Tableau1[[#This Row],[Arrivé le]]))</f>
        <v>15</v>
      </c>
    </row>
    <row r="460" spans="1:8" x14ac:dyDescent="0.35">
      <c r="A460" s="1">
        <v>41006.854861111111</v>
      </c>
      <c r="B460">
        <v>4</v>
      </c>
      <c r="C460" t="s">
        <v>5</v>
      </c>
      <c r="D460" s="1">
        <v>41006.90625</v>
      </c>
      <c r="E460" s="2">
        <v>5.1388888889050577E-2</v>
      </c>
      <c r="F460">
        <f>WEEKDAY(Tableau1[[#This Row],[Arrivé le]],2)</f>
        <v>6</v>
      </c>
      <c r="G460">
        <f>INT(MOD(Tableau1[[#This Row],[Arrivé le]],1)*24)</f>
        <v>20</v>
      </c>
      <c r="H460">
        <f>SUMPRODUCT((Tableau1[Arrivé le]&lt;=Tableau1[[#This Row],[Arrivé le]])*(Tableau1[Sortie le]&gt;=Tableau1[[#This Row],[Arrivé le]]))</f>
        <v>11</v>
      </c>
    </row>
    <row r="461" spans="1:8" x14ac:dyDescent="0.35">
      <c r="A461" s="1">
        <v>41006.861805555556</v>
      </c>
      <c r="B461">
        <v>4</v>
      </c>
      <c r="C461" t="s">
        <v>5</v>
      </c>
      <c r="D461" s="1">
        <v>41007.395138888889</v>
      </c>
      <c r="E461" s="2">
        <v>0.53333333333284827</v>
      </c>
      <c r="F461">
        <f>WEEKDAY(Tableau1[[#This Row],[Arrivé le]],2)</f>
        <v>6</v>
      </c>
      <c r="G461">
        <f>INT(MOD(Tableau1[[#This Row],[Arrivé le]],1)*24)</f>
        <v>20</v>
      </c>
      <c r="H461">
        <f>SUMPRODUCT((Tableau1[Arrivé le]&lt;=Tableau1[[#This Row],[Arrivé le]])*(Tableau1[Sortie le]&gt;=Tableau1[[#This Row],[Arrivé le]]))</f>
        <v>11</v>
      </c>
    </row>
    <row r="462" spans="1:8" x14ac:dyDescent="0.35">
      <c r="A462" s="1">
        <v>41006.864583333336</v>
      </c>
      <c r="B462">
        <v>4</v>
      </c>
      <c r="C462" t="s">
        <v>5</v>
      </c>
      <c r="D462" s="1">
        <v>41007.006944444445</v>
      </c>
      <c r="E462" s="2">
        <v>0.14236111110949423</v>
      </c>
      <c r="F462">
        <f>WEEKDAY(Tableau1[[#This Row],[Arrivé le]],2)</f>
        <v>6</v>
      </c>
      <c r="G462">
        <f>INT(MOD(Tableau1[[#This Row],[Arrivé le]],1)*24)</f>
        <v>20</v>
      </c>
      <c r="H462">
        <f>SUMPRODUCT((Tableau1[Arrivé le]&lt;=Tableau1[[#This Row],[Arrivé le]])*(Tableau1[Sortie le]&gt;=Tableau1[[#This Row],[Arrivé le]]))</f>
        <v>12</v>
      </c>
    </row>
    <row r="463" spans="1:8" x14ac:dyDescent="0.35">
      <c r="A463" s="1">
        <v>41006.868055555555</v>
      </c>
      <c r="B463">
        <v>4</v>
      </c>
      <c r="C463" t="s">
        <v>5</v>
      </c>
      <c r="D463" s="1">
        <v>41006.963194444441</v>
      </c>
      <c r="E463" s="2">
        <v>9.5138888886140194E-2</v>
      </c>
      <c r="F463">
        <f>WEEKDAY(Tableau1[[#This Row],[Arrivé le]],2)</f>
        <v>6</v>
      </c>
      <c r="G463">
        <f>INT(MOD(Tableau1[[#This Row],[Arrivé le]],1)*24)</f>
        <v>20</v>
      </c>
      <c r="H463">
        <f>SUMPRODUCT((Tableau1[Arrivé le]&lt;=Tableau1[[#This Row],[Arrivé le]])*(Tableau1[Sortie le]&gt;=Tableau1[[#This Row],[Arrivé le]]))</f>
        <v>12</v>
      </c>
    </row>
    <row r="464" spans="1:8" x14ac:dyDescent="0.35">
      <c r="A464" s="1">
        <v>41006.881249999999</v>
      </c>
      <c r="B464">
        <v>4</v>
      </c>
      <c r="C464" t="s">
        <v>5</v>
      </c>
      <c r="D464" s="1">
        <v>41006.977777777778</v>
      </c>
      <c r="E464" s="2">
        <v>9.6527777779556345E-2</v>
      </c>
      <c r="F464">
        <f>WEEKDAY(Tableau1[[#This Row],[Arrivé le]],2)</f>
        <v>6</v>
      </c>
      <c r="G464">
        <f>INT(MOD(Tableau1[[#This Row],[Arrivé le]],1)*24)</f>
        <v>21</v>
      </c>
      <c r="H464">
        <f>SUMPRODUCT((Tableau1[Arrivé le]&lt;=Tableau1[[#This Row],[Arrivé le]])*(Tableau1[Sortie le]&gt;=Tableau1[[#This Row],[Arrivé le]]))</f>
        <v>13</v>
      </c>
    </row>
    <row r="465" spans="1:8" x14ac:dyDescent="0.35">
      <c r="A465" s="1">
        <v>41006.888194444444</v>
      </c>
      <c r="B465">
        <v>4</v>
      </c>
      <c r="C465" t="s">
        <v>5</v>
      </c>
      <c r="D465" s="1">
        <v>41006.929166666669</v>
      </c>
      <c r="E465" s="2">
        <v>4.0972222224809229E-2</v>
      </c>
      <c r="F465">
        <f>WEEKDAY(Tableau1[[#This Row],[Arrivé le]],2)</f>
        <v>6</v>
      </c>
      <c r="G465">
        <f>INT(MOD(Tableau1[[#This Row],[Arrivé le]],1)*24)</f>
        <v>21</v>
      </c>
      <c r="H465">
        <f>SUMPRODUCT((Tableau1[Arrivé le]&lt;=Tableau1[[#This Row],[Arrivé le]])*(Tableau1[Sortie le]&gt;=Tableau1[[#This Row],[Arrivé le]]))</f>
        <v>14</v>
      </c>
    </row>
    <row r="466" spans="1:8" x14ac:dyDescent="0.35">
      <c r="A466" s="1">
        <v>41006.893055555556</v>
      </c>
      <c r="B466">
        <v>4</v>
      </c>
      <c r="C466" t="s">
        <v>5</v>
      </c>
      <c r="D466" s="1">
        <v>41006.968055555553</v>
      </c>
      <c r="E466" s="2">
        <v>7.4999999997089617E-2</v>
      </c>
      <c r="F466">
        <f>WEEKDAY(Tableau1[[#This Row],[Arrivé le]],2)</f>
        <v>6</v>
      </c>
      <c r="G466">
        <f>INT(MOD(Tableau1[[#This Row],[Arrivé le]],1)*24)</f>
        <v>21</v>
      </c>
      <c r="H466">
        <f>SUMPRODUCT((Tableau1[Arrivé le]&lt;=Tableau1[[#This Row],[Arrivé le]])*(Tableau1[Sortie le]&gt;=Tableau1[[#This Row],[Arrivé le]]))</f>
        <v>15</v>
      </c>
    </row>
    <row r="467" spans="1:8" x14ac:dyDescent="0.35">
      <c r="A467" s="1">
        <v>41006.901388888888</v>
      </c>
      <c r="B467">
        <v>4</v>
      </c>
      <c r="C467" t="s">
        <v>5</v>
      </c>
      <c r="D467" s="1">
        <v>41007.013888888891</v>
      </c>
      <c r="E467" s="2">
        <v>0.11250000000291038</v>
      </c>
      <c r="F467">
        <f>WEEKDAY(Tableau1[[#This Row],[Arrivé le]],2)</f>
        <v>6</v>
      </c>
      <c r="G467">
        <f>INT(MOD(Tableau1[[#This Row],[Arrivé le]],1)*24)</f>
        <v>21</v>
      </c>
      <c r="H467">
        <f>SUMPRODUCT((Tableau1[Arrivé le]&lt;=Tableau1[[#This Row],[Arrivé le]])*(Tableau1[Sortie le]&gt;=Tableau1[[#This Row],[Arrivé le]]))</f>
        <v>16</v>
      </c>
    </row>
    <row r="468" spans="1:8" x14ac:dyDescent="0.35">
      <c r="A468" s="1">
        <v>41006.929861111108</v>
      </c>
      <c r="B468">
        <v>4</v>
      </c>
      <c r="C468" t="s">
        <v>5</v>
      </c>
      <c r="D468" s="1">
        <v>41007.011111111111</v>
      </c>
      <c r="E468" s="2">
        <v>8.1250000002910383E-2</v>
      </c>
      <c r="F468">
        <f>WEEKDAY(Tableau1[[#This Row],[Arrivé le]],2)</f>
        <v>6</v>
      </c>
      <c r="G468">
        <f>INT(MOD(Tableau1[[#This Row],[Arrivé le]],1)*24)</f>
        <v>22</v>
      </c>
      <c r="H468">
        <f>SUMPRODUCT((Tableau1[Arrivé le]&lt;=Tableau1[[#This Row],[Arrivé le]])*(Tableau1[Sortie le]&gt;=Tableau1[[#This Row],[Arrivé le]]))</f>
        <v>12</v>
      </c>
    </row>
    <row r="469" spans="1:8" x14ac:dyDescent="0.35">
      <c r="A469" s="1">
        <v>41006.933333333334</v>
      </c>
      <c r="B469">
        <v>4</v>
      </c>
      <c r="C469" t="s">
        <v>5</v>
      </c>
      <c r="D469" s="1">
        <v>41007.078472222223</v>
      </c>
      <c r="E469" s="2">
        <v>0.14513888888905058</v>
      </c>
      <c r="F469">
        <f>WEEKDAY(Tableau1[[#This Row],[Arrivé le]],2)</f>
        <v>6</v>
      </c>
      <c r="G469">
        <f>INT(MOD(Tableau1[[#This Row],[Arrivé le]],1)*24)</f>
        <v>22</v>
      </c>
      <c r="H469">
        <f>SUMPRODUCT((Tableau1[Arrivé le]&lt;=Tableau1[[#This Row],[Arrivé le]])*(Tableau1[Sortie le]&gt;=Tableau1[[#This Row],[Arrivé le]]))</f>
        <v>13</v>
      </c>
    </row>
    <row r="470" spans="1:8" x14ac:dyDescent="0.35">
      <c r="A470" s="1">
        <v>41007.009722222225</v>
      </c>
      <c r="B470">
        <v>4</v>
      </c>
      <c r="C470" t="s">
        <v>5</v>
      </c>
      <c r="D470" s="1">
        <v>41007.109722222223</v>
      </c>
      <c r="E470" s="2">
        <v>9.9999999998544808E-2</v>
      </c>
      <c r="F470">
        <f>WEEKDAY(Tableau1[[#This Row],[Arrivé le]],2)</f>
        <v>7</v>
      </c>
      <c r="G470">
        <f>INT(MOD(Tableau1[[#This Row],[Arrivé le]],1)*24)</f>
        <v>0</v>
      </c>
      <c r="H470">
        <f>SUMPRODUCT((Tableau1[Arrivé le]&lt;=Tableau1[[#This Row],[Arrivé le]])*(Tableau1[Sortie le]&gt;=Tableau1[[#This Row],[Arrivé le]]))</f>
        <v>6</v>
      </c>
    </row>
    <row r="471" spans="1:8" x14ac:dyDescent="0.35">
      <c r="A471" s="1">
        <v>41007.030555555553</v>
      </c>
      <c r="B471">
        <v>4</v>
      </c>
      <c r="C471" t="s">
        <v>5</v>
      </c>
      <c r="D471" s="1">
        <v>41007.106944444444</v>
      </c>
      <c r="E471" s="2">
        <v>7.6388888890505768E-2</v>
      </c>
      <c r="F471">
        <f>WEEKDAY(Tableau1[[#This Row],[Arrivé le]],2)</f>
        <v>7</v>
      </c>
      <c r="G471">
        <f>INT(MOD(Tableau1[[#This Row],[Arrivé le]],1)*24)</f>
        <v>0</v>
      </c>
      <c r="H471">
        <f>SUMPRODUCT((Tableau1[Arrivé le]&lt;=Tableau1[[#This Row],[Arrivé le]])*(Tableau1[Sortie le]&gt;=Tableau1[[#This Row],[Arrivé le]]))</f>
        <v>5</v>
      </c>
    </row>
    <row r="472" spans="1:8" x14ac:dyDescent="0.35">
      <c r="A472" s="1">
        <v>41007.036805555559</v>
      </c>
      <c r="B472">
        <v>4</v>
      </c>
      <c r="C472" t="s">
        <v>5</v>
      </c>
      <c r="D472" s="1">
        <v>41007.09652777778</v>
      </c>
      <c r="E472" s="2">
        <v>5.9722222220443655E-2</v>
      </c>
      <c r="F472">
        <f>WEEKDAY(Tableau1[[#This Row],[Arrivé le]],2)</f>
        <v>7</v>
      </c>
      <c r="G472">
        <f>INT(MOD(Tableau1[[#This Row],[Arrivé le]],1)*24)</f>
        <v>0</v>
      </c>
      <c r="H472">
        <f>SUMPRODUCT((Tableau1[Arrivé le]&lt;=Tableau1[[#This Row],[Arrivé le]])*(Tableau1[Sortie le]&gt;=Tableau1[[#This Row],[Arrivé le]]))</f>
        <v>6</v>
      </c>
    </row>
    <row r="473" spans="1:8" x14ac:dyDescent="0.35">
      <c r="A473" s="1">
        <v>41007.069444444445</v>
      </c>
      <c r="B473">
        <v>4</v>
      </c>
      <c r="C473" t="s">
        <v>5</v>
      </c>
      <c r="D473" s="1">
        <v>41007.157638888886</v>
      </c>
      <c r="E473" s="2">
        <v>8.819444444088731E-2</v>
      </c>
      <c r="F473">
        <f>WEEKDAY(Tableau1[[#This Row],[Arrivé le]],2)</f>
        <v>7</v>
      </c>
      <c r="G473">
        <f>INT(MOD(Tableau1[[#This Row],[Arrivé le]],1)*24)</f>
        <v>1</v>
      </c>
      <c r="H473">
        <f>SUMPRODUCT((Tableau1[Arrivé le]&lt;=Tableau1[[#This Row],[Arrivé le]])*(Tableau1[Sortie le]&gt;=Tableau1[[#This Row],[Arrivé le]]))</f>
        <v>7</v>
      </c>
    </row>
    <row r="474" spans="1:8" x14ac:dyDescent="0.35">
      <c r="A474" s="1">
        <v>41007.078472222223</v>
      </c>
      <c r="B474">
        <v>4</v>
      </c>
      <c r="C474" t="s">
        <v>5</v>
      </c>
      <c r="D474" s="1">
        <v>41007.44027777778</v>
      </c>
      <c r="E474" s="2">
        <v>0.36180555555620231</v>
      </c>
      <c r="F474">
        <f>WEEKDAY(Tableau1[[#This Row],[Arrivé le]],2)</f>
        <v>7</v>
      </c>
      <c r="G474">
        <f>INT(MOD(Tableau1[[#This Row],[Arrivé le]],1)*24)</f>
        <v>1</v>
      </c>
      <c r="H474">
        <f>SUMPRODUCT((Tableau1[Arrivé le]&lt;=Tableau1[[#This Row],[Arrivé le]])*(Tableau1[Sortie le]&gt;=Tableau1[[#This Row],[Arrivé le]]))</f>
        <v>8</v>
      </c>
    </row>
    <row r="475" spans="1:8" x14ac:dyDescent="0.35">
      <c r="A475" s="1">
        <v>41007.148611111108</v>
      </c>
      <c r="B475">
        <v>4</v>
      </c>
      <c r="C475" t="s">
        <v>5</v>
      </c>
      <c r="D475" s="1">
        <v>41007.261805555558</v>
      </c>
      <c r="E475" s="2">
        <v>0.11319444444961846</v>
      </c>
      <c r="F475">
        <f>WEEKDAY(Tableau1[[#This Row],[Arrivé le]],2)</f>
        <v>7</v>
      </c>
      <c r="G475">
        <f>INT(MOD(Tableau1[[#This Row],[Arrivé le]],1)*24)</f>
        <v>3</v>
      </c>
      <c r="H475">
        <f>SUMPRODUCT((Tableau1[Arrivé le]&lt;=Tableau1[[#This Row],[Arrivé le]])*(Tableau1[Sortie le]&gt;=Tableau1[[#This Row],[Arrivé le]]))</f>
        <v>5</v>
      </c>
    </row>
    <row r="476" spans="1:8" x14ac:dyDescent="0.35">
      <c r="A476" s="1">
        <v>41007.226388888892</v>
      </c>
      <c r="B476">
        <v>4</v>
      </c>
      <c r="C476" t="s">
        <v>5</v>
      </c>
      <c r="D476" s="1">
        <v>41007.286111111112</v>
      </c>
      <c r="E476" s="2">
        <v>5.9722222220443655E-2</v>
      </c>
      <c r="F476">
        <f>WEEKDAY(Tableau1[[#This Row],[Arrivé le]],2)</f>
        <v>7</v>
      </c>
      <c r="G476">
        <f>INT(MOD(Tableau1[[#This Row],[Arrivé le]],1)*24)</f>
        <v>5</v>
      </c>
      <c r="H476">
        <f>SUMPRODUCT((Tableau1[Arrivé le]&lt;=Tableau1[[#This Row],[Arrivé le]])*(Tableau1[Sortie le]&gt;=Tableau1[[#This Row],[Arrivé le]]))</f>
        <v>5</v>
      </c>
    </row>
    <row r="477" spans="1:8" x14ac:dyDescent="0.35">
      <c r="A477" s="1">
        <v>41007.306250000001</v>
      </c>
      <c r="B477">
        <v>4</v>
      </c>
      <c r="C477" t="s">
        <v>5</v>
      </c>
      <c r="D477" s="1">
        <v>41007.501388888886</v>
      </c>
      <c r="E477" s="2">
        <v>0.195138888884685</v>
      </c>
      <c r="F477">
        <f>WEEKDAY(Tableau1[[#This Row],[Arrivé le]],2)</f>
        <v>7</v>
      </c>
      <c r="G477">
        <f>INT(MOD(Tableau1[[#This Row],[Arrivé le]],1)*24)</f>
        <v>7</v>
      </c>
      <c r="H477">
        <f>SUMPRODUCT((Tableau1[Arrivé le]&lt;=Tableau1[[#This Row],[Arrivé le]])*(Tableau1[Sortie le]&gt;=Tableau1[[#This Row],[Arrivé le]]))</f>
        <v>4</v>
      </c>
    </row>
    <row r="478" spans="1:8" x14ac:dyDescent="0.35">
      <c r="A478" s="1">
        <v>41007.317361111112</v>
      </c>
      <c r="B478">
        <v>4</v>
      </c>
      <c r="C478" t="s">
        <v>5</v>
      </c>
      <c r="D478" s="1">
        <v>41007.564583333333</v>
      </c>
      <c r="E478" s="2">
        <v>0.24722222222044365</v>
      </c>
      <c r="F478">
        <f>WEEKDAY(Tableau1[[#This Row],[Arrivé le]],2)</f>
        <v>7</v>
      </c>
      <c r="G478">
        <f>INT(MOD(Tableau1[[#This Row],[Arrivé le]],1)*24)</f>
        <v>7</v>
      </c>
      <c r="H478">
        <f>SUMPRODUCT((Tableau1[Arrivé le]&lt;=Tableau1[[#This Row],[Arrivé le]])*(Tableau1[Sortie le]&gt;=Tableau1[[#This Row],[Arrivé le]]))</f>
        <v>5</v>
      </c>
    </row>
    <row r="479" spans="1:8" x14ac:dyDescent="0.35">
      <c r="A479" s="1">
        <v>41007.343055555553</v>
      </c>
      <c r="B479">
        <v>4</v>
      </c>
      <c r="C479" t="s">
        <v>5</v>
      </c>
      <c r="D479" s="1">
        <v>41007.418055555558</v>
      </c>
      <c r="E479" s="2">
        <v>7.5000000004365575E-2</v>
      </c>
      <c r="F479">
        <f>WEEKDAY(Tableau1[[#This Row],[Arrivé le]],2)</f>
        <v>7</v>
      </c>
      <c r="G479">
        <f>INT(MOD(Tableau1[[#This Row],[Arrivé le]],1)*24)</f>
        <v>8</v>
      </c>
      <c r="H479">
        <f>SUMPRODUCT((Tableau1[Arrivé le]&lt;=Tableau1[[#This Row],[Arrivé le]])*(Tableau1[Sortie le]&gt;=Tableau1[[#This Row],[Arrivé le]]))</f>
        <v>6</v>
      </c>
    </row>
    <row r="480" spans="1:8" x14ac:dyDescent="0.35">
      <c r="A480" s="1">
        <v>41007.35</v>
      </c>
      <c r="B480">
        <v>4</v>
      </c>
      <c r="C480" t="s">
        <v>5</v>
      </c>
      <c r="D480" s="1">
        <v>41007.484027777777</v>
      </c>
      <c r="E480" s="2">
        <v>0.13402777777810115</v>
      </c>
      <c r="F480">
        <f>WEEKDAY(Tableau1[[#This Row],[Arrivé le]],2)</f>
        <v>7</v>
      </c>
      <c r="G480">
        <f>INT(MOD(Tableau1[[#This Row],[Arrivé le]],1)*24)</f>
        <v>8</v>
      </c>
      <c r="H480">
        <f>SUMPRODUCT((Tableau1[Arrivé le]&lt;=Tableau1[[#This Row],[Arrivé le]])*(Tableau1[Sortie le]&gt;=Tableau1[[#This Row],[Arrivé le]]))</f>
        <v>7</v>
      </c>
    </row>
    <row r="481" spans="1:8" x14ac:dyDescent="0.35">
      <c r="A481" s="1">
        <v>41007.354861111111</v>
      </c>
      <c r="B481">
        <v>4</v>
      </c>
      <c r="C481" t="s">
        <v>5</v>
      </c>
      <c r="D481" s="1">
        <v>41007.491666666669</v>
      </c>
      <c r="E481" s="2">
        <v>0.1368055555576575</v>
      </c>
      <c r="F481">
        <f>WEEKDAY(Tableau1[[#This Row],[Arrivé le]],2)</f>
        <v>7</v>
      </c>
      <c r="G481">
        <f>INT(MOD(Tableau1[[#This Row],[Arrivé le]],1)*24)</f>
        <v>8</v>
      </c>
      <c r="H481">
        <f>SUMPRODUCT((Tableau1[Arrivé le]&lt;=Tableau1[[#This Row],[Arrivé le]])*(Tableau1[Sortie le]&gt;=Tableau1[[#This Row],[Arrivé le]]))</f>
        <v>8</v>
      </c>
    </row>
    <row r="482" spans="1:8" x14ac:dyDescent="0.35">
      <c r="A482" s="1">
        <v>41007.361111111109</v>
      </c>
      <c r="B482">
        <v>4</v>
      </c>
      <c r="C482" t="s">
        <v>5</v>
      </c>
      <c r="D482" s="1">
        <v>41007.661111111112</v>
      </c>
      <c r="E482" s="2">
        <v>0.30000000000291038</v>
      </c>
      <c r="F482">
        <f>WEEKDAY(Tableau1[[#This Row],[Arrivé le]],2)</f>
        <v>7</v>
      </c>
      <c r="G482">
        <f>INT(MOD(Tableau1[[#This Row],[Arrivé le]],1)*24)</f>
        <v>8</v>
      </c>
      <c r="H482">
        <f>SUMPRODUCT((Tableau1[Arrivé le]&lt;=Tableau1[[#This Row],[Arrivé le]])*(Tableau1[Sortie le]&gt;=Tableau1[[#This Row],[Arrivé le]]))</f>
        <v>9</v>
      </c>
    </row>
    <row r="483" spans="1:8" x14ac:dyDescent="0.35">
      <c r="A483" s="1">
        <v>41007.375</v>
      </c>
      <c r="B483">
        <v>4</v>
      </c>
      <c r="C483" t="s">
        <v>5</v>
      </c>
      <c r="D483" s="1">
        <v>41007.452777777777</v>
      </c>
      <c r="E483" s="2">
        <v>7.7777777776645962E-2</v>
      </c>
      <c r="F483">
        <f>WEEKDAY(Tableau1[[#This Row],[Arrivé le]],2)</f>
        <v>7</v>
      </c>
      <c r="G483">
        <f>INT(MOD(Tableau1[[#This Row],[Arrivé le]],1)*24)</f>
        <v>9</v>
      </c>
      <c r="H483">
        <f>SUMPRODUCT((Tableau1[Arrivé le]&lt;=Tableau1[[#This Row],[Arrivé le]])*(Tableau1[Sortie le]&gt;=Tableau1[[#This Row],[Arrivé le]]))</f>
        <v>10</v>
      </c>
    </row>
    <row r="484" spans="1:8" x14ac:dyDescent="0.35">
      <c r="A484" s="1">
        <v>41007.380555555559</v>
      </c>
      <c r="B484">
        <v>4</v>
      </c>
      <c r="C484" t="s">
        <v>5</v>
      </c>
      <c r="D484" s="1">
        <v>41007.446527777778</v>
      </c>
      <c r="E484" s="2">
        <v>6.5972222218988463E-2</v>
      </c>
      <c r="F484">
        <f>WEEKDAY(Tableau1[[#This Row],[Arrivé le]],2)</f>
        <v>7</v>
      </c>
      <c r="G484">
        <f>INT(MOD(Tableau1[[#This Row],[Arrivé le]],1)*24)</f>
        <v>9</v>
      </c>
      <c r="H484">
        <f>SUMPRODUCT((Tableau1[Arrivé le]&lt;=Tableau1[[#This Row],[Arrivé le]])*(Tableau1[Sortie le]&gt;=Tableau1[[#This Row],[Arrivé le]]))</f>
        <v>11</v>
      </c>
    </row>
    <row r="485" spans="1:8" x14ac:dyDescent="0.35">
      <c r="A485" s="1">
        <v>41007.417361111111</v>
      </c>
      <c r="B485">
        <v>4</v>
      </c>
      <c r="C485" t="s">
        <v>5</v>
      </c>
      <c r="D485" s="1">
        <v>41007.457638888889</v>
      </c>
      <c r="E485" s="2">
        <v>4.0277777778101154E-2</v>
      </c>
      <c r="F485">
        <f>WEEKDAY(Tableau1[[#This Row],[Arrivé le]],2)</f>
        <v>7</v>
      </c>
      <c r="G485">
        <f>INT(MOD(Tableau1[[#This Row],[Arrivé le]],1)*24)</f>
        <v>10</v>
      </c>
      <c r="H485">
        <f>SUMPRODUCT((Tableau1[Arrivé le]&lt;=Tableau1[[#This Row],[Arrivé le]])*(Tableau1[Sortie le]&gt;=Tableau1[[#This Row],[Arrivé le]]))</f>
        <v>11</v>
      </c>
    </row>
    <row r="486" spans="1:8" x14ac:dyDescent="0.35">
      <c r="A486" s="1">
        <v>41007.425000000003</v>
      </c>
      <c r="B486">
        <v>4</v>
      </c>
      <c r="C486" t="s">
        <v>5</v>
      </c>
      <c r="D486" s="1">
        <v>41007.581250000003</v>
      </c>
      <c r="E486" s="2">
        <v>0.15625</v>
      </c>
      <c r="F486">
        <f>WEEKDAY(Tableau1[[#This Row],[Arrivé le]],2)</f>
        <v>7</v>
      </c>
      <c r="G486">
        <f>INT(MOD(Tableau1[[#This Row],[Arrivé le]],1)*24)</f>
        <v>10</v>
      </c>
      <c r="H486">
        <f>SUMPRODUCT((Tableau1[Arrivé le]&lt;=Tableau1[[#This Row],[Arrivé le]])*(Tableau1[Sortie le]&gt;=Tableau1[[#This Row],[Arrivé le]]))</f>
        <v>11</v>
      </c>
    </row>
    <row r="487" spans="1:8" x14ac:dyDescent="0.35">
      <c r="A487" s="1">
        <v>41007.430555555555</v>
      </c>
      <c r="B487">
        <v>4</v>
      </c>
      <c r="C487" t="s">
        <v>5</v>
      </c>
      <c r="D487" s="1">
        <v>41007.573611111111</v>
      </c>
      <c r="E487" s="2">
        <v>0.14305555555620231</v>
      </c>
      <c r="F487">
        <f>WEEKDAY(Tableau1[[#This Row],[Arrivé le]],2)</f>
        <v>7</v>
      </c>
      <c r="G487">
        <f>INT(MOD(Tableau1[[#This Row],[Arrivé le]],1)*24)</f>
        <v>10</v>
      </c>
      <c r="H487">
        <f>SUMPRODUCT((Tableau1[Arrivé le]&lt;=Tableau1[[#This Row],[Arrivé le]])*(Tableau1[Sortie le]&gt;=Tableau1[[#This Row],[Arrivé le]]))</f>
        <v>12</v>
      </c>
    </row>
    <row r="488" spans="1:8" x14ac:dyDescent="0.35">
      <c r="A488" s="1">
        <v>41007.438194444447</v>
      </c>
      <c r="B488">
        <v>4</v>
      </c>
      <c r="C488" t="s">
        <v>5</v>
      </c>
      <c r="D488" s="1">
        <v>41007.515277777777</v>
      </c>
      <c r="E488" s="2">
        <v>7.7083333329937886E-2</v>
      </c>
      <c r="F488">
        <f>WEEKDAY(Tableau1[[#This Row],[Arrivé le]],2)</f>
        <v>7</v>
      </c>
      <c r="G488">
        <f>INT(MOD(Tableau1[[#This Row],[Arrivé le]],1)*24)</f>
        <v>10</v>
      </c>
      <c r="H488">
        <f>SUMPRODUCT((Tableau1[Arrivé le]&lt;=Tableau1[[#This Row],[Arrivé le]])*(Tableau1[Sortie le]&gt;=Tableau1[[#This Row],[Arrivé le]]))</f>
        <v>13</v>
      </c>
    </row>
    <row r="489" spans="1:8" x14ac:dyDescent="0.35">
      <c r="A489" s="1">
        <v>41007.443749999999</v>
      </c>
      <c r="B489">
        <v>4</v>
      </c>
      <c r="C489" t="s">
        <v>5</v>
      </c>
      <c r="D489" s="1">
        <v>41007.521527777775</v>
      </c>
      <c r="E489" s="2">
        <v>7.7777777776645962E-2</v>
      </c>
      <c r="F489">
        <f>WEEKDAY(Tableau1[[#This Row],[Arrivé le]],2)</f>
        <v>7</v>
      </c>
      <c r="G489">
        <f>INT(MOD(Tableau1[[#This Row],[Arrivé le]],1)*24)</f>
        <v>10</v>
      </c>
      <c r="H489">
        <f>SUMPRODUCT((Tableau1[Arrivé le]&lt;=Tableau1[[#This Row],[Arrivé le]])*(Tableau1[Sortie le]&gt;=Tableau1[[#This Row],[Arrivé le]]))</f>
        <v>13</v>
      </c>
    </row>
    <row r="490" spans="1:8" x14ac:dyDescent="0.35">
      <c r="A490" s="1">
        <v>41007.448611111111</v>
      </c>
      <c r="B490">
        <v>4</v>
      </c>
      <c r="C490" t="s">
        <v>5</v>
      </c>
      <c r="D490" s="1">
        <v>41007.543749999997</v>
      </c>
      <c r="E490" s="2">
        <v>9.5138888886140194E-2</v>
      </c>
      <c r="F490">
        <f>WEEKDAY(Tableau1[[#This Row],[Arrivé le]],2)</f>
        <v>7</v>
      </c>
      <c r="G490">
        <f>INT(MOD(Tableau1[[#This Row],[Arrivé le]],1)*24)</f>
        <v>10</v>
      </c>
      <c r="H490">
        <f>SUMPRODUCT((Tableau1[Arrivé le]&lt;=Tableau1[[#This Row],[Arrivé le]])*(Tableau1[Sortie le]&gt;=Tableau1[[#This Row],[Arrivé le]]))</f>
        <v>13</v>
      </c>
    </row>
    <row r="491" spans="1:8" x14ac:dyDescent="0.35">
      <c r="A491" s="1">
        <v>41007.454861111109</v>
      </c>
      <c r="B491">
        <v>4</v>
      </c>
      <c r="C491" t="s">
        <v>5</v>
      </c>
      <c r="D491" s="1">
        <v>41007.515277777777</v>
      </c>
      <c r="E491" s="2">
        <v>6.0416666667151731E-2</v>
      </c>
      <c r="F491">
        <f>WEEKDAY(Tableau1[[#This Row],[Arrivé le]],2)</f>
        <v>7</v>
      </c>
      <c r="G491">
        <f>INT(MOD(Tableau1[[#This Row],[Arrivé le]],1)*24)</f>
        <v>10</v>
      </c>
      <c r="H491">
        <f>SUMPRODUCT((Tableau1[Arrivé le]&lt;=Tableau1[[#This Row],[Arrivé le]])*(Tableau1[Sortie le]&gt;=Tableau1[[#This Row],[Arrivé le]]))</f>
        <v>13</v>
      </c>
    </row>
    <row r="492" spans="1:8" x14ac:dyDescent="0.35">
      <c r="A492" s="1">
        <v>41007.461805555555</v>
      </c>
      <c r="B492">
        <v>4</v>
      </c>
      <c r="C492" t="s">
        <v>5</v>
      </c>
      <c r="D492" s="1">
        <v>41007.617361111108</v>
      </c>
      <c r="E492" s="2">
        <v>0.15555555555329192</v>
      </c>
      <c r="F492">
        <f>WEEKDAY(Tableau1[[#This Row],[Arrivé le]],2)</f>
        <v>7</v>
      </c>
      <c r="G492">
        <f>INT(MOD(Tableau1[[#This Row],[Arrivé le]],1)*24)</f>
        <v>11</v>
      </c>
      <c r="H492">
        <f>SUMPRODUCT((Tableau1[Arrivé le]&lt;=Tableau1[[#This Row],[Arrivé le]])*(Tableau1[Sortie le]&gt;=Tableau1[[#This Row],[Arrivé le]]))</f>
        <v>12</v>
      </c>
    </row>
    <row r="493" spans="1:8" x14ac:dyDescent="0.35">
      <c r="A493" s="1">
        <v>41007.465277777781</v>
      </c>
      <c r="B493">
        <v>4</v>
      </c>
      <c r="C493" t="s">
        <v>5</v>
      </c>
      <c r="D493" s="1">
        <v>41007.546527777777</v>
      </c>
      <c r="E493" s="2">
        <v>8.1249999995634425E-2</v>
      </c>
      <c r="F493">
        <f>WEEKDAY(Tableau1[[#This Row],[Arrivé le]],2)</f>
        <v>7</v>
      </c>
      <c r="G493">
        <f>INT(MOD(Tableau1[[#This Row],[Arrivé le]],1)*24)</f>
        <v>11</v>
      </c>
      <c r="H493">
        <f>SUMPRODUCT((Tableau1[Arrivé le]&lt;=Tableau1[[#This Row],[Arrivé le]])*(Tableau1[Sortie le]&gt;=Tableau1[[#This Row],[Arrivé le]]))</f>
        <v>13</v>
      </c>
    </row>
    <row r="494" spans="1:8" x14ac:dyDescent="0.35">
      <c r="A494" s="1">
        <v>41007.47152777778</v>
      </c>
      <c r="B494">
        <v>4</v>
      </c>
      <c r="C494" t="s">
        <v>5</v>
      </c>
      <c r="D494" s="1">
        <v>41007.574305555558</v>
      </c>
      <c r="E494" s="2">
        <v>0.10277777777810115</v>
      </c>
      <c r="F494">
        <f>WEEKDAY(Tableau1[[#This Row],[Arrivé le]],2)</f>
        <v>7</v>
      </c>
      <c r="G494">
        <f>INT(MOD(Tableau1[[#This Row],[Arrivé le]],1)*24)</f>
        <v>11</v>
      </c>
      <c r="H494">
        <f>SUMPRODUCT((Tableau1[Arrivé le]&lt;=Tableau1[[#This Row],[Arrivé le]])*(Tableau1[Sortie le]&gt;=Tableau1[[#This Row],[Arrivé le]]))</f>
        <v>14</v>
      </c>
    </row>
    <row r="495" spans="1:8" x14ac:dyDescent="0.35">
      <c r="A495" s="1">
        <v>41007.478472222225</v>
      </c>
      <c r="B495">
        <v>4</v>
      </c>
      <c r="C495" t="s">
        <v>5</v>
      </c>
      <c r="D495" s="1">
        <v>41007.609722222223</v>
      </c>
      <c r="E495" s="2">
        <v>0.13124999999854481</v>
      </c>
      <c r="F495">
        <f>WEEKDAY(Tableau1[[#This Row],[Arrivé le]],2)</f>
        <v>7</v>
      </c>
      <c r="G495">
        <f>INT(MOD(Tableau1[[#This Row],[Arrivé le]],1)*24)</f>
        <v>11</v>
      </c>
      <c r="H495">
        <f>SUMPRODUCT((Tableau1[Arrivé le]&lt;=Tableau1[[#This Row],[Arrivé le]])*(Tableau1[Sortie le]&gt;=Tableau1[[#This Row],[Arrivé le]]))</f>
        <v>15</v>
      </c>
    </row>
    <row r="496" spans="1:8" x14ac:dyDescent="0.35">
      <c r="A496" s="1">
        <v>41007.497916666667</v>
      </c>
      <c r="B496">
        <v>4</v>
      </c>
      <c r="C496" t="s">
        <v>5</v>
      </c>
      <c r="D496" s="1">
        <v>41007.804861111108</v>
      </c>
      <c r="E496" s="2">
        <v>0.30694444444088731</v>
      </c>
      <c r="F496">
        <f>WEEKDAY(Tableau1[[#This Row],[Arrivé le]],2)</f>
        <v>7</v>
      </c>
      <c r="G496">
        <f>INT(MOD(Tableau1[[#This Row],[Arrivé le]],1)*24)</f>
        <v>11</v>
      </c>
      <c r="H496">
        <f>SUMPRODUCT((Tableau1[Arrivé le]&lt;=Tableau1[[#This Row],[Arrivé le]])*(Tableau1[Sortie le]&gt;=Tableau1[[#This Row],[Arrivé le]]))</f>
        <v>15</v>
      </c>
    </row>
    <row r="497" spans="1:8" x14ac:dyDescent="0.35">
      <c r="A497" s="1">
        <v>41007.497916666667</v>
      </c>
      <c r="B497">
        <v>4</v>
      </c>
      <c r="C497" t="s">
        <v>5</v>
      </c>
      <c r="D497" s="1">
        <v>41007.804861111108</v>
      </c>
      <c r="E497" s="2">
        <v>0.30694444444088731</v>
      </c>
      <c r="F497">
        <f>WEEKDAY(Tableau1[[#This Row],[Arrivé le]],2)</f>
        <v>7</v>
      </c>
      <c r="G497">
        <f>INT(MOD(Tableau1[[#This Row],[Arrivé le]],1)*24)</f>
        <v>11</v>
      </c>
      <c r="H497">
        <f>SUMPRODUCT((Tableau1[Arrivé le]&lt;=Tableau1[[#This Row],[Arrivé le]])*(Tableau1[Sortie le]&gt;=Tableau1[[#This Row],[Arrivé le]]))</f>
        <v>15</v>
      </c>
    </row>
    <row r="498" spans="1:8" x14ac:dyDescent="0.35">
      <c r="A498" s="1">
        <v>41007.52847222222</v>
      </c>
      <c r="B498">
        <v>4</v>
      </c>
      <c r="C498" t="s">
        <v>5</v>
      </c>
      <c r="D498" s="1">
        <v>41007.574999999997</v>
      </c>
      <c r="E498" s="2">
        <v>4.6527777776645962E-2</v>
      </c>
      <c r="F498">
        <f>WEEKDAY(Tableau1[[#This Row],[Arrivé le]],2)</f>
        <v>7</v>
      </c>
      <c r="G498">
        <f>INT(MOD(Tableau1[[#This Row],[Arrivé le]],1)*24)</f>
        <v>12</v>
      </c>
      <c r="H498">
        <f>SUMPRODUCT((Tableau1[Arrivé le]&lt;=Tableau1[[#This Row],[Arrivé le]])*(Tableau1[Sortie le]&gt;=Tableau1[[#This Row],[Arrivé le]]))</f>
        <v>12</v>
      </c>
    </row>
    <row r="499" spans="1:8" x14ac:dyDescent="0.35">
      <c r="A499" s="1">
        <v>41007.542361111111</v>
      </c>
      <c r="B499">
        <v>4</v>
      </c>
      <c r="C499" t="s">
        <v>5</v>
      </c>
      <c r="D499" s="1">
        <v>41007.622916666667</v>
      </c>
      <c r="E499" s="2">
        <v>8.0555555556202307E-2</v>
      </c>
      <c r="F499">
        <f>WEEKDAY(Tableau1[[#This Row],[Arrivé le]],2)</f>
        <v>7</v>
      </c>
      <c r="G499">
        <f>INT(MOD(Tableau1[[#This Row],[Arrivé le]],1)*24)</f>
        <v>13</v>
      </c>
      <c r="H499">
        <f>SUMPRODUCT((Tableau1[Arrivé le]&lt;=Tableau1[[#This Row],[Arrivé le]])*(Tableau1[Sortie le]&gt;=Tableau1[[#This Row],[Arrivé le]]))</f>
        <v>13</v>
      </c>
    </row>
    <row r="500" spans="1:8" x14ac:dyDescent="0.35">
      <c r="A500" s="1">
        <v>41007.54791666667</v>
      </c>
      <c r="B500">
        <v>4</v>
      </c>
      <c r="C500" t="s">
        <v>5</v>
      </c>
      <c r="D500" s="1">
        <v>41007.599999999999</v>
      </c>
      <c r="E500" s="2">
        <v>5.2083333328482695E-2</v>
      </c>
      <c r="F500">
        <f>WEEKDAY(Tableau1[[#This Row],[Arrivé le]],2)</f>
        <v>7</v>
      </c>
      <c r="G500">
        <f>INT(MOD(Tableau1[[#This Row],[Arrivé le]],1)*24)</f>
        <v>13</v>
      </c>
      <c r="H500">
        <f>SUMPRODUCT((Tableau1[Arrivé le]&lt;=Tableau1[[#This Row],[Arrivé le]])*(Tableau1[Sortie le]&gt;=Tableau1[[#This Row],[Arrivé le]]))</f>
        <v>12</v>
      </c>
    </row>
    <row r="501" spans="1:8" x14ac:dyDescent="0.35">
      <c r="A501" s="1">
        <v>41007.554861111108</v>
      </c>
      <c r="B501">
        <v>4</v>
      </c>
      <c r="C501" t="s">
        <v>5</v>
      </c>
      <c r="D501" s="1">
        <v>41007.602083333331</v>
      </c>
      <c r="E501" s="2">
        <v>4.7222222223354038E-2</v>
      </c>
      <c r="F501">
        <f>WEEKDAY(Tableau1[[#This Row],[Arrivé le]],2)</f>
        <v>7</v>
      </c>
      <c r="G501">
        <f>INT(MOD(Tableau1[[#This Row],[Arrivé le]],1)*24)</f>
        <v>13</v>
      </c>
      <c r="H501">
        <f>SUMPRODUCT((Tableau1[Arrivé le]&lt;=Tableau1[[#This Row],[Arrivé le]])*(Tableau1[Sortie le]&gt;=Tableau1[[#This Row],[Arrivé le]]))</f>
        <v>13</v>
      </c>
    </row>
    <row r="502" spans="1:8" x14ac:dyDescent="0.35">
      <c r="A502" s="1">
        <v>41007.5625</v>
      </c>
      <c r="B502">
        <v>4</v>
      </c>
      <c r="C502" t="s">
        <v>5</v>
      </c>
      <c r="D502" s="1">
        <v>41007.605555555558</v>
      </c>
      <c r="E502" s="2">
        <v>4.3055555557657499E-2</v>
      </c>
      <c r="F502">
        <f>WEEKDAY(Tableau1[[#This Row],[Arrivé le]],2)</f>
        <v>7</v>
      </c>
      <c r="G502">
        <f>INT(MOD(Tableau1[[#This Row],[Arrivé le]],1)*24)</f>
        <v>13</v>
      </c>
      <c r="H502">
        <f>SUMPRODUCT((Tableau1[Arrivé le]&lt;=Tableau1[[#This Row],[Arrivé le]])*(Tableau1[Sortie le]&gt;=Tableau1[[#This Row],[Arrivé le]]))</f>
        <v>14</v>
      </c>
    </row>
    <row r="503" spans="1:8" x14ac:dyDescent="0.35">
      <c r="A503" s="1">
        <v>41007.564583333333</v>
      </c>
      <c r="B503">
        <v>4</v>
      </c>
      <c r="C503" t="s">
        <v>5</v>
      </c>
      <c r="D503" s="1">
        <v>41007.56527777778</v>
      </c>
      <c r="E503" s="2">
        <v>6.944444467080757E-4</v>
      </c>
      <c r="F503">
        <f>WEEKDAY(Tableau1[[#This Row],[Arrivé le]],2)</f>
        <v>7</v>
      </c>
      <c r="G503">
        <f>INT(MOD(Tableau1[[#This Row],[Arrivé le]],1)*24)</f>
        <v>13</v>
      </c>
      <c r="H503">
        <f>SUMPRODUCT((Tableau1[Arrivé le]&lt;=Tableau1[[#This Row],[Arrivé le]])*(Tableau1[Sortie le]&gt;=Tableau1[[#This Row],[Arrivé le]]))</f>
        <v>15</v>
      </c>
    </row>
    <row r="504" spans="1:8" x14ac:dyDescent="0.35">
      <c r="A504" s="1">
        <v>41007.568055555559</v>
      </c>
      <c r="B504">
        <v>4</v>
      </c>
      <c r="C504" t="s">
        <v>5</v>
      </c>
      <c r="D504" s="1">
        <v>41007.70208333333</v>
      </c>
      <c r="E504" s="2">
        <v>0.1340277777708252</v>
      </c>
      <c r="F504">
        <f>WEEKDAY(Tableau1[[#This Row],[Arrivé le]],2)</f>
        <v>7</v>
      </c>
      <c r="G504">
        <f>INT(MOD(Tableau1[[#This Row],[Arrivé le]],1)*24)</f>
        <v>13</v>
      </c>
      <c r="H504">
        <f>SUMPRODUCT((Tableau1[Arrivé le]&lt;=Tableau1[[#This Row],[Arrivé le]])*(Tableau1[Sortie le]&gt;=Tableau1[[#This Row],[Arrivé le]]))</f>
        <v>14</v>
      </c>
    </row>
    <row r="505" spans="1:8" x14ac:dyDescent="0.35">
      <c r="A505" s="1">
        <v>41007.573611111111</v>
      </c>
      <c r="B505">
        <v>4</v>
      </c>
      <c r="C505" t="s">
        <v>5</v>
      </c>
      <c r="D505" s="1">
        <v>41007.675694444442</v>
      </c>
      <c r="E505" s="2">
        <v>0.10208333333139308</v>
      </c>
      <c r="F505">
        <f>WEEKDAY(Tableau1[[#This Row],[Arrivé le]],2)</f>
        <v>7</v>
      </c>
      <c r="G505">
        <f>INT(MOD(Tableau1[[#This Row],[Arrivé le]],1)*24)</f>
        <v>13</v>
      </c>
      <c r="H505">
        <f>SUMPRODUCT((Tableau1[Arrivé le]&lt;=Tableau1[[#This Row],[Arrivé le]])*(Tableau1[Sortie le]&gt;=Tableau1[[#This Row],[Arrivé le]]))</f>
        <v>15</v>
      </c>
    </row>
    <row r="506" spans="1:8" x14ac:dyDescent="0.35">
      <c r="A506" s="1">
        <v>41007.574305555558</v>
      </c>
      <c r="B506">
        <v>4</v>
      </c>
      <c r="C506" t="s">
        <v>5</v>
      </c>
      <c r="D506" s="1">
        <v>41007.685416666667</v>
      </c>
      <c r="E506" s="2">
        <v>0.11111111110949423</v>
      </c>
      <c r="F506">
        <f>WEEKDAY(Tableau1[[#This Row],[Arrivé le]],2)</f>
        <v>7</v>
      </c>
      <c r="G506">
        <f>INT(MOD(Tableau1[[#This Row],[Arrivé le]],1)*24)</f>
        <v>13</v>
      </c>
      <c r="H506">
        <f>SUMPRODUCT((Tableau1[Arrivé le]&lt;=Tableau1[[#This Row],[Arrivé le]])*(Tableau1[Sortie le]&gt;=Tableau1[[#This Row],[Arrivé le]]))</f>
        <v>15</v>
      </c>
    </row>
    <row r="507" spans="1:8" x14ac:dyDescent="0.35">
      <c r="A507" s="1">
        <v>41007.574999999997</v>
      </c>
      <c r="B507">
        <v>4</v>
      </c>
      <c r="C507" t="s">
        <v>5</v>
      </c>
      <c r="D507" s="1">
        <v>41007.693749999999</v>
      </c>
      <c r="E507" s="2">
        <v>0.11875000000145519</v>
      </c>
      <c r="F507">
        <f>WEEKDAY(Tableau1[[#This Row],[Arrivé le]],2)</f>
        <v>7</v>
      </c>
      <c r="G507">
        <f>INT(MOD(Tableau1[[#This Row],[Arrivé le]],1)*24)</f>
        <v>13</v>
      </c>
      <c r="H507">
        <f>SUMPRODUCT((Tableau1[Arrivé le]&lt;=Tableau1[[#This Row],[Arrivé le]])*(Tableau1[Sortie le]&gt;=Tableau1[[#This Row],[Arrivé le]]))</f>
        <v>15</v>
      </c>
    </row>
    <row r="508" spans="1:8" x14ac:dyDescent="0.35">
      <c r="A508" s="1">
        <v>41007.607638888891</v>
      </c>
      <c r="B508">
        <v>4</v>
      </c>
      <c r="C508" t="s">
        <v>5</v>
      </c>
      <c r="D508" s="1">
        <v>41007.736111111109</v>
      </c>
      <c r="E508" s="2">
        <v>0.12847222221898846</v>
      </c>
      <c r="F508">
        <f>WEEKDAY(Tableau1[[#This Row],[Arrivé le]],2)</f>
        <v>7</v>
      </c>
      <c r="G508">
        <f>INT(MOD(Tableau1[[#This Row],[Arrivé le]],1)*24)</f>
        <v>14</v>
      </c>
      <c r="H508">
        <f>SUMPRODUCT((Tableau1[Arrivé le]&lt;=Tableau1[[#This Row],[Arrivé le]])*(Tableau1[Sortie le]&gt;=Tableau1[[#This Row],[Arrivé le]]))</f>
        <v>11</v>
      </c>
    </row>
    <row r="509" spans="1:8" x14ac:dyDescent="0.35">
      <c r="A509" s="1">
        <v>41007.618055555555</v>
      </c>
      <c r="B509">
        <v>4</v>
      </c>
      <c r="C509" t="s">
        <v>5</v>
      </c>
      <c r="D509" s="1">
        <v>41007.678472222222</v>
      </c>
      <c r="E509" s="2">
        <v>6.0416666667151731E-2</v>
      </c>
      <c r="F509">
        <f>WEEKDAY(Tableau1[[#This Row],[Arrivé le]],2)</f>
        <v>7</v>
      </c>
      <c r="G509">
        <f>INT(MOD(Tableau1[[#This Row],[Arrivé le]],1)*24)</f>
        <v>14</v>
      </c>
      <c r="H509">
        <f>SUMPRODUCT((Tableau1[Arrivé le]&lt;=Tableau1[[#This Row],[Arrivé le]])*(Tableau1[Sortie le]&gt;=Tableau1[[#This Row],[Arrivé le]]))</f>
        <v>10</v>
      </c>
    </row>
    <row r="510" spans="1:8" x14ac:dyDescent="0.35">
      <c r="A510" s="1">
        <v>41007.67083333333</v>
      </c>
      <c r="B510">
        <v>4</v>
      </c>
      <c r="C510" t="s">
        <v>5</v>
      </c>
      <c r="D510" s="1">
        <v>41007.776388888888</v>
      </c>
      <c r="E510" s="2">
        <v>0.1055555555576575</v>
      </c>
      <c r="F510">
        <f>WEEKDAY(Tableau1[[#This Row],[Arrivé le]],2)</f>
        <v>7</v>
      </c>
      <c r="G510">
        <f>INT(MOD(Tableau1[[#This Row],[Arrivé le]],1)*24)</f>
        <v>16</v>
      </c>
      <c r="H510">
        <f>SUMPRODUCT((Tableau1[Arrivé le]&lt;=Tableau1[[#This Row],[Arrivé le]])*(Tableau1[Sortie le]&gt;=Tableau1[[#This Row],[Arrivé le]]))</f>
        <v>9</v>
      </c>
    </row>
    <row r="511" spans="1:8" x14ac:dyDescent="0.35">
      <c r="A511" s="1">
        <v>41007.675694444442</v>
      </c>
      <c r="B511">
        <v>4</v>
      </c>
      <c r="C511" t="s">
        <v>5</v>
      </c>
      <c r="D511" s="1">
        <v>41007.842361111114</v>
      </c>
      <c r="E511" s="2">
        <v>0.16666666667151731</v>
      </c>
      <c r="F511">
        <f>WEEKDAY(Tableau1[[#This Row],[Arrivé le]],2)</f>
        <v>7</v>
      </c>
      <c r="G511">
        <f>INT(MOD(Tableau1[[#This Row],[Arrivé le]],1)*24)</f>
        <v>16</v>
      </c>
      <c r="H511">
        <f>SUMPRODUCT((Tableau1[Arrivé le]&lt;=Tableau1[[#This Row],[Arrivé le]])*(Tableau1[Sortie le]&gt;=Tableau1[[#This Row],[Arrivé le]]))</f>
        <v>11</v>
      </c>
    </row>
    <row r="512" spans="1:8" x14ac:dyDescent="0.35">
      <c r="A512" s="1">
        <v>41007.675694444442</v>
      </c>
      <c r="B512">
        <v>4</v>
      </c>
      <c r="C512" t="s">
        <v>5</v>
      </c>
      <c r="D512" s="1">
        <v>41007.720138888886</v>
      </c>
      <c r="E512" s="2">
        <v>4.4444444443797693E-2</v>
      </c>
      <c r="F512">
        <f>WEEKDAY(Tableau1[[#This Row],[Arrivé le]],2)</f>
        <v>7</v>
      </c>
      <c r="G512">
        <f>INT(MOD(Tableau1[[#This Row],[Arrivé le]],1)*24)</f>
        <v>16</v>
      </c>
      <c r="H512">
        <f>SUMPRODUCT((Tableau1[Arrivé le]&lt;=Tableau1[[#This Row],[Arrivé le]])*(Tableau1[Sortie le]&gt;=Tableau1[[#This Row],[Arrivé le]]))</f>
        <v>11</v>
      </c>
    </row>
    <row r="513" spans="1:8" x14ac:dyDescent="0.35">
      <c r="A513" s="1">
        <v>41007.684027777781</v>
      </c>
      <c r="B513">
        <v>4</v>
      </c>
      <c r="C513" t="s">
        <v>5</v>
      </c>
      <c r="D513" s="1">
        <v>41007.719444444447</v>
      </c>
      <c r="E513" s="2">
        <v>3.5416666665696539E-2</v>
      </c>
      <c r="F513">
        <f>WEEKDAY(Tableau1[[#This Row],[Arrivé le]],2)</f>
        <v>7</v>
      </c>
      <c r="G513">
        <f>INT(MOD(Tableau1[[#This Row],[Arrivé le]],1)*24)</f>
        <v>16</v>
      </c>
      <c r="H513">
        <f>SUMPRODUCT((Tableau1[Arrivé le]&lt;=Tableau1[[#This Row],[Arrivé le]])*(Tableau1[Sortie le]&gt;=Tableau1[[#This Row],[Arrivé le]]))</f>
        <v>10</v>
      </c>
    </row>
    <row r="514" spans="1:8" x14ac:dyDescent="0.35">
      <c r="A514" s="1">
        <v>41007.693749999999</v>
      </c>
      <c r="B514">
        <v>4</v>
      </c>
      <c r="C514" t="s">
        <v>5</v>
      </c>
      <c r="D514" s="1">
        <v>41007.863194444442</v>
      </c>
      <c r="E514" s="2">
        <v>0.16944444444379769</v>
      </c>
      <c r="F514">
        <f>WEEKDAY(Tableau1[[#This Row],[Arrivé le]],2)</f>
        <v>7</v>
      </c>
      <c r="G514">
        <f>INT(MOD(Tableau1[[#This Row],[Arrivé le]],1)*24)</f>
        <v>16</v>
      </c>
      <c r="H514">
        <f>SUMPRODUCT((Tableau1[Arrivé le]&lt;=Tableau1[[#This Row],[Arrivé le]])*(Tableau1[Sortie le]&gt;=Tableau1[[#This Row],[Arrivé le]]))</f>
        <v>10</v>
      </c>
    </row>
    <row r="515" spans="1:8" x14ac:dyDescent="0.35">
      <c r="A515" s="1">
        <v>41007.70208333333</v>
      </c>
      <c r="B515">
        <v>4</v>
      </c>
      <c r="C515" t="s">
        <v>5</v>
      </c>
      <c r="D515" s="1">
        <v>41007.76458333333</v>
      </c>
      <c r="E515" s="2">
        <v>6.25E-2</v>
      </c>
      <c r="F515">
        <f>WEEKDAY(Tableau1[[#This Row],[Arrivé le]],2)</f>
        <v>7</v>
      </c>
      <c r="G515">
        <f>INT(MOD(Tableau1[[#This Row],[Arrivé le]],1)*24)</f>
        <v>16</v>
      </c>
      <c r="H515">
        <f>SUMPRODUCT((Tableau1[Arrivé le]&lt;=Tableau1[[#This Row],[Arrivé le]])*(Tableau1[Sortie le]&gt;=Tableau1[[#This Row],[Arrivé le]]))</f>
        <v>10</v>
      </c>
    </row>
    <row r="516" spans="1:8" x14ac:dyDescent="0.35">
      <c r="A516" s="1">
        <v>41007.728472222225</v>
      </c>
      <c r="B516">
        <v>4</v>
      </c>
      <c r="C516" t="s">
        <v>5</v>
      </c>
      <c r="D516" s="1">
        <v>41007.77847222222</v>
      </c>
      <c r="E516" s="2">
        <v>4.9999999995634425E-2</v>
      </c>
      <c r="F516">
        <f>WEEKDAY(Tableau1[[#This Row],[Arrivé le]],2)</f>
        <v>7</v>
      </c>
      <c r="G516">
        <f>INT(MOD(Tableau1[[#This Row],[Arrivé le]],1)*24)</f>
        <v>17</v>
      </c>
      <c r="H516">
        <f>SUMPRODUCT((Tableau1[Arrivé le]&lt;=Tableau1[[#This Row],[Arrivé le]])*(Tableau1[Sortie le]&gt;=Tableau1[[#This Row],[Arrivé le]]))</f>
        <v>8</v>
      </c>
    </row>
    <row r="517" spans="1:8" x14ac:dyDescent="0.35">
      <c r="A517" s="1">
        <v>41007.73333333333</v>
      </c>
      <c r="B517">
        <v>4</v>
      </c>
      <c r="C517" t="s">
        <v>5</v>
      </c>
      <c r="D517" s="1">
        <v>41007.770138888889</v>
      </c>
      <c r="E517" s="2">
        <v>3.680555555911269E-2</v>
      </c>
      <c r="F517">
        <f>WEEKDAY(Tableau1[[#This Row],[Arrivé le]],2)</f>
        <v>7</v>
      </c>
      <c r="G517">
        <f>INT(MOD(Tableau1[[#This Row],[Arrivé le]],1)*24)</f>
        <v>17</v>
      </c>
      <c r="H517">
        <f>SUMPRODUCT((Tableau1[Arrivé le]&lt;=Tableau1[[#This Row],[Arrivé le]])*(Tableau1[Sortie le]&gt;=Tableau1[[#This Row],[Arrivé le]]))</f>
        <v>9</v>
      </c>
    </row>
    <row r="518" spans="1:8" x14ac:dyDescent="0.35">
      <c r="A518" s="1">
        <v>41007.74722222222</v>
      </c>
      <c r="B518">
        <v>4</v>
      </c>
      <c r="C518" t="s">
        <v>5</v>
      </c>
      <c r="D518" s="1">
        <v>41007.832638888889</v>
      </c>
      <c r="E518" s="2">
        <v>8.5416666668606922E-2</v>
      </c>
      <c r="F518">
        <f>WEEKDAY(Tableau1[[#This Row],[Arrivé le]],2)</f>
        <v>7</v>
      </c>
      <c r="G518">
        <f>INT(MOD(Tableau1[[#This Row],[Arrivé le]],1)*24)</f>
        <v>17</v>
      </c>
      <c r="H518">
        <f>SUMPRODUCT((Tableau1[Arrivé le]&lt;=Tableau1[[#This Row],[Arrivé le]])*(Tableau1[Sortie le]&gt;=Tableau1[[#This Row],[Arrivé le]]))</f>
        <v>9</v>
      </c>
    </row>
    <row r="519" spans="1:8" x14ac:dyDescent="0.35">
      <c r="A519" s="1">
        <v>41007.755555555559</v>
      </c>
      <c r="B519">
        <v>4</v>
      </c>
      <c r="C519" t="s">
        <v>5</v>
      </c>
      <c r="D519" s="1">
        <v>41007.805555555555</v>
      </c>
      <c r="E519" s="2">
        <v>4.9999999995634425E-2</v>
      </c>
      <c r="F519">
        <f>WEEKDAY(Tableau1[[#This Row],[Arrivé le]],2)</f>
        <v>7</v>
      </c>
      <c r="G519">
        <f>INT(MOD(Tableau1[[#This Row],[Arrivé le]],1)*24)</f>
        <v>18</v>
      </c>
      <c r="H519">
        <f>SUMPRODUCT((Tableau1[Arrivé le]&lt;=Tableau1[[#This Row],[Arrivé le]])*(Tableau1[Sortie le]&gt;=Tableau1[[#This Row],[Arrivé le]]))</f>
        <v>10</v>
      </c>
    </row>
    <row r="520" spans="1:8" x14ac:dyDescent="0.35">
      <c r="A520" s="1">
        <v>41007.763888888891</v>
      </c>
      <c r="B520">
        <v>4</v>
      </c>
      <c r="C520" t="s">
        <v>5</v>
      </c>
      <c r="D520" s="1">
        <v>41007.868750000001</v>
      </c>
      <c r="E520" s="2">
        <v>0.10486111111094942</v>
      </c>
      <c r="F520">
        <f>WEEKDAY(Tableau1[[#This Row],[Arrivé le]],2)</f>
        <v>7</v>
      </c>
      <c r="G520">
        <f>INT(MOD(Tableau1[[#This Row],[Arrivé le]],1)*24)</f>
        <v>18</v>
      </c>
      <c r="H520">
        <f>SUMPRODUCT((Tableau1[Arrivé le]&lt;=Tableau1[[#This Row],[Arrivé le]])*(Tableau1[Sortie le]&gt;=Tableau1[[#This Row],[Arrivé le]]))</f>
        <v>11</v>
      </c>
    </row>
    <row r="521" spans="1:8" x14ac:dyDescent="0.35">
      <c r="A521" s="1">
        <v>41007.770138888889</v>
      </c>
      <c r="B521">
        <v>4</v>
      </c>
      <c r="C521" t="s">
        <v>5</v>
      </c>
      <c r="D521" s="1">
        <v>41007.870138888888</v>
      </c>
      <c r="E521" s="2">
        <v>9.9999999998544808E-2</v>
      </c>
      <c r="F521">
        <f>WEEKDAY(Tableau1[[#This Row],[Arrivé le]],2)</f>
        <v>7</v>
      </c>
      <c r="G521">
        <f>INT(MOD(Tableau1[[#This Row],[Arrivé le]],1)*24)</f>
        <v>18</v>
      </c>
      <c r="H521">
        <f>SUMPRODUCT((Tableau1[Arrivé le]&lt;=Tableau1[[#This Row],[Arrivé le]])*(Tableau1[Sortie le]&gt;=Tableau1[[#This Row],[Arrivé le]]))</f>
        <v>11</v>
      </c>
    </row>
    <row r="522" spans="1:8" x14ac:dyDescent="0.35">
      <c r="A522" s="1">
        <v>41007.780555555553</v>
      </c>
      <c r="B522">
        <v>4</v>
      </c>
      <c r="C522" t="s">
        <v>5</v>
      </c>
      <c r="D522" s="1">
        <v>41007.972916666666</v>
      </c>
      <c r="E522" s="2">
        <v>0.19236111111240461</v>
      </c>
      <c r="F522">
        <f>WEEKDAY(Tableau1[[#This Row],[Arrivé le]],2)</f>
        <v>7</v>
      </c>
      <c r="G522">
        <f>INT(MOD(Tableau1[[#This Row],[Arrivé le]],1)*24)</f>
        <v>18</v>
      </c>
      <c r="H522">
        <f>SUMPRODUCT((Tableau1[Arrivé le]&lt;=Tableau1[[#This Row],[Arrivé le]])*(Tableau1[Sortie le]&gt;=Tableau1[[#This Row],[Arrivé le]]))</f>
        <v>9</v>
      </c>
    </row>
    <row r="523" spans="1:8" x14ac:dyDescent="0.35">
      <c r="A523" s="1">
        <v>41007.802777777775</v>
      </c>
      <c r="B523">
        <v>4</v>
      </c>
      <c r="C523" t="s">
        <v>5</v>
      </c>
      <c r="D523" s="1">
        <v>41007.888194444444</v>
      </c>
      <c r="E523" s="2">
        <v>8.5416666668606922E-2</v>
      </c>
      <c r="F523">
        <f>WEEKDAY(Tableau1[[#This Row],[Arrivé le]],2)</f>
        <v>7</v>
      </c>
      <c r="G523">
        <f>INT(MOD(Tableau1[[#This Row],[Arrivé le]],1)*24)</f>
        <v>19</v>
      </c>
      <c r="H523">
        <f>SUMPRODUCT((Tableau1[Arrivé le]&lt;=Tableau1[[#This Row],[Arrivé le]])*(Tableau1[Sortie le]&gt;=Tableau1[[#This Row],[Arrivé le]]))</f>
        <v>10</v>
      </c>
    </row>
    <row r="524" spans="1:8" x14ac:dyDescent="0.35">
      <c r="A524" s="1">
        <v>41007.81527777778</v>
      </c>
      <c r="B524">
        <v>4</v>
      </c>
      <c r="C524" t="s">
        <v>5</v>
      </c>
      <c r="D524" s="1">
        <v>41007.967361111114</v>
      </c>
      <c r="E524" s="2">
        <v>0.15208333333430346</v>
      </c>
      <c r="F524">
        <f>WEEKDAY(Tableau1[[#This Row],[Arrivé le]],2)</f>
        <v>7</v>
      </c>
      <c r="G524">
        <f>INT(MOD(Tableau1[[#This Row],[Arrivé le]],1)*24)</f>
        <v>19</v>
      </c>
      <c r="H524">
        <f>SUMPRODUCT((Tableau1[Arrivé le]&lt;=Tableau1[[#This Row],[Arrivé le]])*(Tableau1[Sortie le]&gt;=Tableau1[[#This Row],[Arrivé le]]))</f>
        <v>8</v>
      </c>
    </row>
    <row r="525" spans="1:8" x14ac:dyDescent="0.35">
      <c r="A525" s="1">
        <v>41007.825694444444</v>
      </c>
      <c r="B525">
        <v>4</v>
      </c>
      <c r="C525" t="s">
        <v>5</v>
      </c>
      <c r="D525" s="1">
        <v>41007.994444444441</v>
      </c>
      <c r="E525" s="2">
        <v>0.16874999999708962</v>
      </c>
      <c r="F525">
        <f>WEEKDAY(Tableau1[[#This Row],[Arrivé le]],2)</f>
        <v>7</v>
      </c>
      <c r="G525">
        <f>INT(MOD(Tableau1[[#This Row],[Arrivé le]],1)*24)</f>
        <v>19</v>
      </c>
      <c r="H525">
        <f>SUMPRODUCT((Tableau1[Arrivé le]&lt;=Tableau1[[#This Row],[Arrivé le]])*(Tableau1[Sortie le]&gt;=Tableau1[[#This Row],[Arrivé le]]))</f>
        <v>9</v>
      </c>
    </row>
    <row r="526" spans="1:8" x14ac:dyDescent="0.35">
      <c r="A526" s="1">
        <v>41007.829861111109</v>
      </c>
      <c r="B526">
        <v>4</v>
      </c>
      <c r="C526" t="s">
        <v>5</v>
      </c>
      <c r="D526" s="1">
        <v>41007.887499999997</v>
      </c>
      <c r="E526" s="2">
        <v>5.7638888887595385E-2</v>
      </c>
      <c r="F526">
        <f>WEEKDAY(Tableau1[[#This Row],[Arrivé le]],2)</f>
        <v>7</v>
      </c>
      <c r="G526">
        <f>INT(MOD(Tableau1[[#This Row],[Arrivé le]],1)*24)</f>
        <v>19</v>
      </c>
      <c r="H526">
        <f>SUMPRODUCT((Tableau1[Arrivé le]&lt;=Tableau1[[#This Row],[Arrivé le]])*(Tableau1[Sortie le]&gt;=Tableau1[[#This Row],[Arrivé le]]))</f>
        <v>10</v>
      </c>
    </row>
    <row r="527" spans="1:8" x14ac:dyDescent="0.35">
      <c r="A527" s="1">
        <v>41007.831944444442</v>
      </c>
      <c r="B527">
        <v>4</v>
      </c>
      <c r="C527" t="s">
        <v>5</v>
      </c>
      <c r="D527" s="1">
        <v>41008.020138888889</v>
      </c>
      <c r="E527" s="2">
        <v>0.18819444444670808</v>
      </c>
      <c r="F527">
        <f>WEEKDAY(Tableau1[[#This Row],[Arrivé le]],2)</f>
        <v>7</v>
      </c>
      <c r="G527">
        <f>INT(MOD(Tableau1[[#This Row],[Arrivé le]],1)*24)</f>
        <v>19</v>
      </c>
      <c r="H527">
        <f>SUMPRODUCT((Tableau1[Arrivé le]&lt;=Tableau1[[#This Row],[Arrivé le]])*(Tableau1[Sortie le]&gt;=Tableau1[[#This Row],[Arrivé le]]))</f>
        <v>11</v>
      </c>
    </row>
    <row r="528" spans="1:8" x14ac:dyDescent="0.35">
      <c r="A528" s="1">
        <v>41007.838888888888</v>
      </c>
      <c r="B528">
        <v>4</v>
      </c>
      <c r="C528" t="s">
        <v>5</v>
      </c>
      <c r="D528" s="1">
        <v>41007.972916666666</v>
      </c>
      <c r="E528" s="2">
        <v>0.13402777777810115</v>
      </c>
      <c r="F528">
        <f>WEEKDAY(Tableau1[[#This Row],[Arrivé le]],2)</f>
        <v>7</v>
      </c>
      <c r="G528">
        <f>INT(MOD(Tableau1[[#This Row],[Arrivé le]],1)*24)</f>
        <v>20</v>
      </c>
      <c r="H528">
        <f>SUMPRODUCT((Tableau1[Arrivé le]&lt;=Tableau1[[#This Row],[Arrivé le]])*(Tableau1[Sortie le]&gt;=Tableau1[[#This Row],[Arrivé le]]))</f>
        <v>11</v>
      </c>
    </row>
    <row r="529" spans="1:8" x14ac:dyDescent="0.35">
      <c r="A529" s="1">
        <v>41007.842361111114</v>
      </c>
      <c r="B529">
        <v>4</v>
      </c>
      <c r="C529" t="s">
        <v>5</v>
      </c>
      <c r="D529" s="1">
        <v>41008.4375</v>
      </c>
      <c r="E529" s="2">
        <v>0.59513888888614019</v>
      </c>
      <c r="F529">
        <f>WEEKDAY(Tableau1[[#This Row],[Arrivé le]],2)</f>
        <v>7</v>
      </c>
      <c r="G529">
        <f>INT(MOD(Tableau1[[#This Row],[Arrivé le]],1)*24)</f>
        <v>20</v>
      </c>
      <c r="H529">
        <f>SUMPRODUCT((Tableau1[Arrivé le]&lt;=Tableau1[[#This Row],[Arrivé le]])*(Tableau1[Sortie le]&gt;=Tableau1[[#This Row],[Arrivé le]]))</f>
        <v>13</v>
      </c>
    </row>
    <row r="530" spans="1:8" x14ac:dyDescent="0.35">
      <c r="A530" s="1">
        <v>41007.842361111114</v>
      </c>
      <c r="B530">
        <v>4</v>
      </c>
      <c r="C530" t="s">
        <v>5</v>
      </c>
      <c r="D530" s="1">
        <v>41007.944444444445</v>
      </c>
      <c r="E530" s="2">
        <v>0.10208333333139308</v>
      </c>
      <c r="F530">
        <f>WEEKDAY(Tableau1[[#This Row],[Arrivé le]],2)</f>
        <v>7</v>
      </c>
      <c r="G530">
        <f>INT(MOD(Tableau1[[#This Row],[Arrivé le]],1)*24)</f>
        <v>20</v>
      </c>
      <c r="H530">
        <f>SUMPRODUCT((Tableau1[Arrivé le]&lt;=Tableau1[[#This Row],[Arrivé le]])*(Tableau1[Sortie le]&gt;=Tableau1[[#This Row],[Arrivé le]]))</f>
        <v>13</v>
      </c>
    </row>
    <row r="531" spans="1:8" x14ac:dyDescent="0.35">
      <c r="A531" s="1">
        <v>41007.845833333333</v>
      </c>
      <c r="B531">
        <v>4</v>
      </c>
      <c r="C531" t="s">
        <v>5</v>
      </c>
      <c r="D531" s="1">
        <v>41007.933333333334</v>
      </c>
      <c r="E531" s="2">
        <v>8.7500000001455192E-2</v>
      </c>
      <c r="F531">
        <f>WEEKDAY(Tableau1[[#This Row],[Arrivé le]],2)</f>
        <v>7</v>
      </c>
      <c r="G531">
        <f>INT(MOD(Tableau1[[#This Row],[Arrivé le]],1)*24)</f>
        <v>20</v>
      </c>
      <c r="H531">
        <f>SUMPRODUCT((Tableau1[Arrivé le]&lt;=Tableau1[[#This Row],[Arrivé le]])*(Tableau1[Sortie le]&gt;=Tableau1[[#This Row],[Arrivé le]]))</f>
        <v>13</v>
      </c>
    </row>
    <row r="532" spans="1:8" x14ac:dyDescent="0.35">
      <c r="A532" s="1">
        <v>41007.855555555558</v>
      </c>
      <c r="B532">
        <v>4</v>
      </c>
      <c r="C532" t="s">
        <v>5</v>
      </c>
      <c r="D532" s="1">
        <v>41008.034722222219</v>
      </c>
      <c r="E532" s="2">
        <v>0.17916666666133096</v>
      </c>
      <c r="F532">
        <f>WEEKDAY(Tableau1[[#This Row],[Arrivé le]],2)</f>
        <v>7</v>
      </c>
      <c r="G532">
        <f>INT(MOD(Tableau1[[#This Row],[Arrivé le]],1)*24)</f>
        <v>20</v>
      </c>
      <c r="H532">
        <f>SUMPRODUCT((Tableau1[Arrivé le]&lt;=Tableau1[[#This Row],[Arrivé le]])*(Tableau1[Sortie le]&gt;=Tableau1[[#This Row],[Arrivé le]]))</f>
        <v>14</v>
      </c>
    </row>
    <row r="533" spans="1:8" x14ac:dyDescent="0.35">
      <c r="A533" s="1">
        <v>41007.859722222223</v>
      </c>
      <c r="B533">
        <v>4</v>
      </c>
      <c r="C533" t="s">
        <v>5</v>
      </c>
      <c r="D533" s="1">
        <v>41007.913194444445</v>
      </c>
      <c r="E533" s="2">
        <v>5.3472222221898846E-2</v>
      </c>
      <c r="F533">
        <f>WEEKDAY(Tableau1[[#This Row],[Arrivé le]],2)</f>
        <v>7</v>
      </c>
      <c r="G533">
        <f>INT(MOD(Tableau1[[#This Row],[Arrivé le]],1)*24)</f>
        <v>20</v>
      </c>
      <c r="H533">
        <f>SUMPRODUCT((Tableau1[Arrivé le]&lt;=Tableau1[[#This Row],[Arrivé le]])*(Tableau1[Sortie le]&gt;=Tableau1[[#This Row],[Arrivé le]]))</f>
        <v>15</v>
      </c>
    </row>
    <row r="534" spans="1:8" x14ac:dyDescent="0.35">
      <c r="A534" s="1">
        <v>41007.864583333336</v>
      </c>
      <c r="B534">
        <v>4</v>
      </c>
      <c r="C534" t="s">
        <v>5</v>
      </c>
      <c r="D534" s="1">
        <v>41007.944444444445</v>
      </c>
      <c r="E534" s="2">
        <v>7.9861111109494232E-2</v>
      </c>
      <c r="F534">
        <f>WEEKDAY(Tableau1[[#This Row],[Arrivé le]],2)</f>
        <v>7</v>
      </c>
      <c r="G534">
        <f>INT(MOD(Tableau1[[#This Row],[Arrivé le]],1)*24)</f>
        <v>20</v>
      </c>
      <c r="H534">
        <f>SUMPRODUCT((Tableau1[Arrivé le]&lt;=Tableau1[[#This Row],[Arrivé le]])*(Tableau1[Sortie le]&gt;=Tableau1[[#This Row],[Arrivé le]]))</f>
        <v>15</v>
      </c>
    </row>
    <row r="535" spans="1:8" x14ac:dyDescent="0.35">
      <c r="A535" s="1">
        <v>41007.872916666667</v>
      </c>
      <c r="B535">
        <v>4</v>
      </c>
      <c r="C535" t="s">
        <v>5</v>
      </c>
      <c r="D535" s="1">
        <v>41008.002083333333</v>
      </c>
      <c r="E535" s="2">
        <v>0.12916666666569654</v>
      </c>
      <c r="F535">
        <f>WEEKDAY(Tableau1[[#This Row],[Arrivé le]],2)</f>
        <v>7</v>
      </c>
      <c r="G535">
        <f>INT(MOD(Tableau1[[#This Row],[Arrivé le]],1)*24)</f>
        <v>20</v>
      </c>
      <c r="H535">
        <f>SUMPRODUCT((Tableau1[Arrivé le]&lt;=Tableau1[[#This Row],[Arrivé le]])*(Tableau1[Sortie le]&gt;=Tableau1[[#This Row],[Arrivé le]]))</f>
        <v>14</v>
      </c>
    </row>
    <row r="536" spans="1:8" x14ac:dyDescent="0.35">
      <c r="A536" s="1">
        <v>41007.888194444444</v>
      </c>
      <c r="B536">
        <v>4</v>
      </c>
      <c r="C536" t="s">
        <v>5</v>
      </c>
      <c r="D536" s="1">
        <v>41007.88958333333</v>
      </c>
      <c r="E536" s="2">
        <v>1.3888888861401938E-3</v>
      </c>
      <c r="F536">
        <f>WEEKDAY(Tableau1[[#This Row],[Arrivé le]],2)</f>
        <v>7</v>
      </c>
      <c r="G536">
        <f>INT(MOD(Tableau1[[#This Row],[Arrivé le]],1)*24)</f>
        <v>21</v>
      </c>
      <c r="H536">
        <f>SUMPRODUCT((Tableau1[Arrivé le]&lt;=Tableau1[[#This Row],[Arrivé le]])*(Tableau1[Sortie le]&gt;=Tableau1[[#This Row],[Arrivé le]]))</f>
        <v>14</v>
      </c>
    </row>
    <row r="537" spans="1:8" x14ac:dyDescent="0.35">
      <c r="A537" s="1">
        <v>41007.88958333333</v>
      </c>
      <c r="B537">
        <v>4</v>
      </c>
      <c r="C537" t="s">
        <v>5</v>
      </c>
      <c r="D537" s="1">
        <v>41008.35</v>
      </c>
      <c r="E537" s="2">
        <v>0.46041666666860692</v>
      </c>
      <c r="F537">
        <f>WEEKDAY(Tableau1[[#This Row],[Arrivé le]],2)</f>
        <v>7</v>
      </c>
      <c r="G537">
        <f>INT(MOD(Tableau1[[#This Row],[Arrivé le]],1)*24)</f>
        <v>21</v>
      </c>
      <c r="H537">
        <f>SUMPRODUCT((Tableau1[Arrivé le]&lt;=Tableau1[[#This Row],[Arrivé le]])*(Tableau1[Sortie le]&gt;=Tableau1[[#This Row],[Arrivé le]]))</f>
        <v>14</v>
      </c>
    </row>
    <row r="538" spans="1:8" x14ac:dyDescent="0.35">
      <c r="A538" s="1">
        <v>41007.898611111108</v>
      </c>
      <c r="B538">
        <v>4</v>
      </c>
      <c r="C538" t="s">
        <v>5</v>
      </c>
      <c r="D538" s="1">
        <v>41007.981249999997</v>
      </c>
      <c r="E538" s="2">
        <v>8.2638888889050577E-2</v>
      </c>
      <c r="F538">
        <f>WEEKDAY(Tableau1[[#This Row],[Arrivé le]],2)</f>
        <v>7</v>
      </c>
      <c r="G538">
        <f>INT(MOD(Tableau1[[#This Row],[Arrivé le]],1)*24)</f>
        <v>21</v>
      </c>
      <c r="H538">
        <f>SUMPRODUCT((Tableau1[Arrivé le]&lt;=Tableau1[[#This Row],[Arrivé le]])*(Tableau1[Sortie le]&gt;=Tableau1[[#This Row],[Arrivé le]]))</f>
        <v>14</v>
      </c>
    </row>
    <row r="539" spans="1:8" x14ac:dyDescent="0.35">
      <c r="A539" s="1">
        <v>41007.916666666664</v>
      </c>
      <c r="B539">
        <v>4</v>
      </c>
      <c r="C539" t="s">
        <v>5</v>
      </c>
      <c r="D539" s="1">
        <v>41007.99722222222</v>
      </c>
      <c r="E539" s="2">
        <v>8.0555555556202307E-2</v>
      </c>
      <c r="F539">
        <f>WEEKDAY(Tableau1[[#This Row],[Arrivé le]],2)</f>
        <v>7</v>
      </c>
      <c r="G539">
        <f>INT(MOD(Tableau1[[#This Row],[Arrivé le]],1)*24)</f>
        <v>21</v>
      </c>
      <c r="H539">
        <f>SUMPRODUCT((Tableau1[Arrivé le]&lt;=Tableau1[[#This Row],[Arrivé le]])*(Tableau1[Sortie le]&gt;=Tableau1[[#This Row],[Arrivé le]]))</f>
        <v>14</v>
      </c>
    </row>
    <row r="540" spans="1:8" x14ac:dyDescent="0.35">
      <c r="A540" s="1">
        <v>41007.922222222223</v>
      </c>
      <c r="B540">
        <v>4</v>
      </c>
      <c r="C540" t="s">
        <v>5</v>
      </c>
      <c r="D540" s="1">
        <v>41008.077777777777</v>
      </c>
      <c r="E540" s="2">
        <v>0.15555555555329192</v>
      </c>
      <c r="F540">
        <f>WEEKDAY(Tableau1[[#This Row],[Arrivé le]],2)</f>
        <v>7</v>
      </c>
      <c r="G540">
        <f>INT(MOD(Tableau1[[#This Row],[Arrivé le]],1)*24)</f>
        <v>22</v>
      </c>
      <c r="H540">
        <f>SUMPRODUCT((Tableau1[Arrivé le]&lt;=Tableau1[[#This Row],[Arrivé le]])*(Tableau1[Sortie le]&gt;=Tableau1[[#This Row],[Arrivé le]]))</f>
        <v>15</v>
      </c>
    </row>
    <row r="541" spans="1:8" x14ac:dyDescent="0.35">
      <c r="A541" s="1">
        <v>41007.933333333334</v>
      </c>
      <c r="B541">
        <v>4</v>
      </c>
      <c r="C541" t="s">
        <v>5</v>
      </c>
      <c r="D541" s="1">
        <v>41008.05972222222</v>
      </c>
      <c r="E541" s="2">
        <v>0.12638888888614019</v>
      </c>
      <c r="F541">
        <f>WEEKDAY(Tableau1[[#This Row],[Arrivé le]],2)</f>
        <v>7</v>
      </c>
      <c r="G541">
        <f>INT(MOD(Tableau1[[#This Row],[Arrivé le]],1)*24)</f>
        <v>22</v>
      </c>
      <c r="H541">
        <f>SUMPRODUCT((Tableau1[Arrivé le]&lt;=Tableau1[[#This Row],[Arrivé le]])*(Tableau1[Sortie le]&gt;=Tableau1[[#This Row],[Arrivé le]]))</f>
        <v>16</v>
      </c>
    </row>
    <row r="542" spans="1:8" x14ac:dyDescent="0.35">
      <c r="A542" s="1">
        <v>41007.946527777778</v>
      </c>
      <c r="B542">
        <v>4</v>
      </c>
      <c r="C542" t="s">
        <v>5</v>
      </c>
      <c r="D542" s="1">
        <v>41008.147222222222</v>
      </c>
      <c r="E542" s="2">
        <v>0.20069444444379769</v>
      </c>
      <c r="F542">
        <f>WEEKDAY(Tableau1[[#This Row],[Arrivé le]],2)</f>
        <v>7</v>
      </c>
      <c r="G542">
        <f>INT(MOD(Tableau1[[#This Row],[Arrivé le]],1)*24)</f>
        <v>22</v>
      </c>
      <c r="H542">
        <f>SUMPRODUCT((Tableau1[Arrivé le]&lt;=Tableau1[[#This Row],[Arrivé le]])*(Tableau1[Sortie le]&gt;=Tableau1[[#This Row],[Arrivé le]]))</f>
        <v>14</v>
      </c>
    </row>
    <row r="543" spans="1:8" x14ac:dyDescent="0.35">
      <c r="A543" s="1">
        <v>41007.967361111114</v>
      </c>
      <c r="B543">
        <v>4</v>
      </c>
      <c r="C543" t="s">
        <v>5</v>
      </c>
      <c r="D543" s="1">
        <v>41007.968055555553</v>
      </c>
      <c r="E543" s="2">
        <v>6.9444443943211809E-4</v>
      </c>
      <c r="F543">
        <f>WEEKDAY(Tableau1[[#This Row],[Arrivé le]],2)</f>
        <v>7</v>
      </c>
      <c r="G543">
        <f>INT(MOD(Tableau1[[#This Row],[Arrivé le]],1)*24)</f>
        <v>23</v>
      </c>
      <c r="H543">
        <f>SUMPRODUCT((Tableau1[Arrivé le]&lt;=Tableau1[[#This Row],[Arrivé le]])*(Tableau1[Sortie le]&gt;=Tableau1[[#This Row],[Arrivé le]]))</f>
        <v>15</v>
      </c>
    </row>
    <row r="544" spans="1:8" x14ac:dyDescent="0.35">
      <c r="A544" s="1">
        <v>41007.972916666666</v>
      </c>
      <c r="B544">
        <v>4</v>
      </c>
      <c r="C544" t="s">
        <v>5</v>
      </c>
      <c r="D544" s="1">
        <v>41007.975694444445</v>
      </c>
      <c r="E544" s="2">
        <v>2.7777777795563452E-3</v>
      </c>
      <c r="F544">
        <f>WEEKDAY(Tableau1[[#This Row],[Arrivé le]],2)</f>
        <v>7</v>
      </c>
      <c r="G544">
        <f>INT(MOD(Tableau1[[#This Row],[Arrivé le]],1)*24)</f>
        <v>23</v>
      </c>
      <c r="H544">
        <f>SUMPRODUCT((Tableau1[Arrivé le]&lt;=Tableau1[[#This Row],[Arrivé le]])*(Tableau1[Sortie le]&gt;=Tableau1[[#This Row],[Arrivé le]]))</f>
        <v>14</v>
      </c>
    </row>
    <row r="545" spans="1:8" x14ac:dyDescent="0.35">
      <c r="A545" s="1">
        <v>41007.981249999997</v>
      </c>
      <c r="B545">
        <v>4</v>
      </c>
      <c r="C545" t="s">
        <v>5</v>
      </c>
      <c r="D545" s="1">
        <v>41007.98541666667</v>
      </c>
      <c r="E545" s="2">
        <v>4.1666666729724966E-3</v>
      </c>
      <c r="F545">
        <f>WEEKDAY(Tableau1[[#This Row],[Arrivé le]],2)</f>
        <v>7</v>
      </c>
      <c r="G545">
        <f>INT(MOD(Tableau1[[#This Row],[Arrivé le]],1)*24)</f>
        <v>23</v>
      </c>
      <c r="H545">
        <f>SUMPRODUCT((Tableau1[Arrivé le]&lt;=Tableau1[[#This Row],[Arrivé le]])*(Tableau1[Sortie le]&gt;=Tableau1[[#This Row],[Arrivé le]]))</f>
        <v>12</v>
      </c>
    </row>
    <row r="546" spans="1:8" x14ac:dyDescent="0.35">
      <c r="A546" s="1">
        <v>41008.020833333336</v>
      </c>
      <c r="B546">
        <v>4</v>
      </c>
      <c r="C546" t="s">
        <v>5</v>
      </c>
      <c r="D546" s="1">
        <v>41008.095833333333</v>
      </c>
      <c r="E546" s="2">
        <v>7.4999999997089617E-2</v>
      </c>
      <c r="F546">
        <f>WEEKDAY(Tableau1[[#This Row],[Arrivé le]],2)</f>
        <v>1</v>
      </c>
      <c r="G546">
        <f>INT(MOD(Tableau1[[#This Row],[Arrivé le]],1)*24)</f>
        <v>0</v>
      </c>
      <c r="H546">
        <f>SUMPRODUCT((Tableau1[Arrivé le]&lt;=Tableau1[[#This Row],[Arrivé le]])*(Tableau1[Sortie le]&gt;=Tableau1[[#This Row],[Arrivé le]]))</f>
        <v>7</v>
      </c>
    </row>
    <row r="547" spans="1:8" x14ac:dyDescent="0.35">
      <c r="A547" s="1">
        <v>41008.042361111111</v>
      </c>
      <c r="B547">
        <v>4</v>
      </c>
      <c r="C547" t="s">
        <v>5</v>
      </c>
      <c r="D547" s="1">
        <v>41008.163194444445</v>
      </c>
      <c r="E547" s="2">
        <v>0.12083333333430346</v>
      </c>
      <c r="F547">
        <f>WEEKDAY(Tableau1[[#This Row],[Arrivé le]],2)</f>
        <v>1</v>
      </c>
      <c r="G547">
        <f>INT(MOD(Tableau1[[#This Row],[Arrivé le]],1)*24)</f>
        <v>1</v>
      </c>
      <c r="H547">
        <f>SUMPRODUCT((Tableau1[Arrivé le]&lt;=Tableau1[[#This Row],[Arrivé le]])*(Tableau1[Sortie le]&gt;=Tableau1[[#This Row],[Arrivé le]]))</f>
        <v>7</v>
      </c>
    </row>
    <row r="548" spans="1:8" x14ac:dyDescent="0.35">
      <c r="A548" s="1">
        <v>41008.05972222222</v>
      </c>
      <c r="B548">
        <v>4</v>
      </c>
      <c r="C548" t="s">
        <v>5</v>
      </c>
      <c r="D548" s="1">
        <v>41008.063194444447</v>
      </c>
      <c r="E548" s="2">
        <v>3.4722222262644209E-3</v>
      </c>
      <c r="F548">
        <f>WEEKDAY(Tableau1[[#This Row],[Arrivé le]],2)</f>
        <v>1</v>
      </c>
      <c r="G548">
        <f>INT(MOD(Tableau1[[#This Row],[Arrivé le]],1)*24)</f>
        <v>1</v>
      </c>
      <c r="H548">
        <f>SUMPRODUCT((Tableau1[Arrivé le]&lt;=Tableau1[[#This Row],[Arrivé le]])*(Tableau1[Sortie le]&gt;=Tableau1[[#This Row],[Arrivé le]]))</f>
        <v>8</v>
      </c>
    </row>
    <row r="549" spans="1:8" x14ac:dyDescent="0.35">
      <c r="A549" s="1">
        <v>41008.077777777777</v>
      </c>
      <c r="B549">
        <v>4</v>
      </c>
      <c r="C549" t="s">
        <v>5</v>
      </c>
      <c r="D549" s="1">
        <v>41008.07916666667</v>
      </c>
      <c r="E549" s="2">
        <v>1.3888888934161514E-3</v>
      </c>
      <c r="F549">
        <f>WEEKDAY(Tableau1[[#This Row],[Arrivé le]],2)</f>
        <v>1</v>
      </c>
      <c r="G549">
        <f>INT(MOD(Tableau1[[#This Row],[Arrivé le]],1)*24)</f>
        <v>1</v>
      </c>
      <c r="H549">
        <f>SUMPRODUCT((Tableau1[Arrivé le]&lt;=Tableau1[[#This Row],[Arrivé le]])*(Tableau1[Sortie le]&gt;=Tableau1[[#This Row],[Arrivé le]]))</f>
        <v>7</v>
      </c>
    </row>
    <row r="550" spans="1:8" x14ac:dyDescent="0.35">
      <c r="A550" s="1">
        <v>41008.09652777778</v>
      </c>
      <c r="B550">
        <v>4</v>
      </c>
      <c r="C550" t="s">
        <v>5</v>
      </c>
      <c r="D550" s="1">
        <v>41008.151388888888</v>
      </c>
      <c r="E550" s="2">
        <v>5.486111110803904E-2</v>
      </c>
      <c r="F550">
        <f>WEEKDAY(Tableau1[[#This Row],[Arrivé le]],2)</f>
        <v>1</v>
      </c>
      <c r="G550">
        <f>INT(MOD(Tableau1[[#This Row],[Arrivé le]],1)*24)</f>
        <v>2</v>
      </c>
      <c r="H550">
        <f>SUMPRODUCT((Tableau1[Arrivé le]&lt;=Tableau1[[#This Row],[Arrivé le]])*(Tableau1[Sortie le]&gt;=Tableau1[[#This Row],[Arrivé le]]))</f>
        <v>5</v>
      </c>
    </row>
    <row r="551" spans="1:8" x14ac:dyDescent="0.35">
      <c r="A551" s="1">
        <v>41008.104861111111</v>
      </c>
      <c r="B551">
        <v>4</v>
      </c>
      <c r="C551" t="s">
        <v>5</v>
      </c>
      <c r="D551" s="1">
        <v>41008.158333333333</v>
      </c>
      <c r="E551" s="2">
        <v>5.3472222221898846E-2</v>
      </c>
      <c r="F551">
        <f>WEEKDAY(Tableau1[[#This Row],[Arrivé le]],2)</f>
        <v>1</v>
      </c>
      <c r="G551">
        <f>INT(MOD(Tableau1[[#This Row],[Arrivé le]],1)*24)</f>
        <v>2</v>
      </c>
      <c r="H551">
        <f>SUMPRODUCT((Tableau1[Arrivé le]&lt;=Tableau1[[#This Row],[Arrivé le]])*(Tableau1[Sortie le]&gt;=Tableau1[[#This Row],[Arrivé le]]))</f>
        <v>6</v>
      </c>
    </row>
    <row r="552" spans="1:8" x14ac:dyDescent="0.35">
      <c r="A552" s="1">
        <v>41008.163888888892</v>
      </c>
      <c r="B552">
        <v>4</v>
      </c>
      <c r="C552" t="s">
        <v>5</v>
      </c>
      <c r="D552" s="1">
        <v>41008.21875</v>
      </c>
      <c r="E552" s="2">
        <v>5.486111110803904E-2</v>
      </c>
      <c r="F552">
        <f>WEEKDAY(Tableau1[[#This Row],[Arrivé le]],2)</f>
        <v>1</v>
      </c>
      <c r="G552">
        <f>INT(MOD(Tableau1[[#This Row],[Arrivé le]],1)*24)</f>
        <v>3</v>
      </c>
      <c r="H552">
        <f>SUMPRODUCT((Tableau1[Arrivé le]&lt;=Tableau1[[#This Row],[Arrivé le]])*(Tableau1[Sortie le]&gt;=Tableau1[[#This Row],[Arrivé le]]))</f>
        <v>3</v>
      </c>
    </row>
    <row r="553" spans="1:8" x14ac:dyDescent="0.35">
      <c r="A553" s="1">
        <v>41008.35</v>
      </c>
      <c r="B553">
        <v>4</v>
      </c>
      <c r="C553" t="s">
        <v>5</v>
      </c>
      <c r="D553" s="1">
        <v>41008.428472222222</v>
      </c>
      <c r="E553" s="2">
        <v>7.8472222223354038E-2</v>
      </c>
      <c r="F553">
        <f>WEEKDAY(Tableau1[[#This Row],[Arrivé le]],2)</f>
        <v>1</v>
      </c>
      <c r="G553">
        <f>INT(MOD(Tableau1[[#This Row],[Arrivé le]],1)*24)</f>
        <v>8</v>
      </c>
      <c r="H553">
        <f>SUMPRODUCT((Tableau1[Arrivé le]&lt;=Tableau1[[#This Row],[Arrivé le]])*(Tableau1[Sortie le]&gt;=Tableau1[[#This Row],[Arrivé le]]))</f>
        <v>3</v>
      </c>
    </row>
    <row r="554" spans="1:8" x14ac:dyDescent="0.35">
      <c r="A554" s="1">
        <v>41008.356944444444</v>
      </c>
      <c r="B554">
        <v>4</v>
      </c>
      <c r="C554" t="s">
        <v>5</v>
      </c>
      <c r="D554" s="1">
        <v>41008.513888888891</v>
      </c>
      <c r="E554" s="2">
        <v>0.15694444444670808</v>
      </c>
      <c r="F554">
        <f>WEEKDAY(Tableau1[[#This Row],[Arrivé le]],2)</f>
        <v>1</v>
      </c>
      <c r="G554">
        <f>INT(MOD(Tableau1[[#This Row],[Arrivé le]],1)*24)</f>
        <v>8</v>
      </c>
      <c r="H554">
        <f>SUMPRODUCT((Tableau1[Arrivé le]&lt;=Tableau1[[#This Row],[Arrivé le]])*(Tableau1[Sortie le]&gt;=Tableau1[[#This Row],[Arrivé le]]))</f>
        <v>3</v>
      </c>
    </row>
    <row r="555" spans="1:8" x14ac:dyDescent="0.35">
      <c r="A555" s="1">
        <v>41008.374305555553</v>
      </c>
      <c r="B555">
        <v>4</v>
      </c>
      <c r="C555" t="s">
        <v>5</v>
      </c>
      <c r="D555" s="1">
        <v>41008.682638888888</v>
      </c>
      <c r="E555" s="2">
        <v>0.30833333333430346</v>
      </c>
      <c r="F555">
        <f>WEEKDAY(Tableau1[[#This Row],[Arrivé le]],2)</f>
        <v>1</v>
      </c>
      <c r="G555">
        <f>INT(MOD(Tableau1[[#This Row],[Arrivé le]],1)*24)</f>
        <v>8</v>
      </c>
      <c r="H555">
        <f>SUMPRODUCT((Tableau1[Arrivé le]&lt;=Tableau1[[#This Row],[Arrivé le]])*(Tableau1[Sortie le]&gt;=Tableau1[[#This Row],[Arrivé le]]))</f>
        <v>4</v>
      </c>
    </row>
    <row r="556" spans="1:8" x14ac:dyDescent="0.35">
      <c r="A556" s="1">
        <v>41008.390277777777</v>
      </c>
      <c r="B556">
        <v>4</v>
      </c>
      <c r="C556" t="s">
        <v>5</v>
      </c>
      <c r="D556" s="1">
        <v>41008.496527777781</v>
      </c>
      <c r="E556" s="2">
        <v>0.10625000000436557</v>
      </c>
      <c r="F556">
        <f>WEEKDAY(Tableau1[[#This Row],[Arrivé le]],2)</f>
        <v>1</v>
      </c>
      <c r="G556">
        <f>INT(MOD(Tableau1[[#This Row],[Arrivé le]],1)*24)</f>
        <v>9</v>
      </c>
      <c r="H556">
        <f>SUMPRODUCT((Tableau1[Arrivé le]&lt;=Tableau1[[#This Row],[Arrivé le]])*(Tableau1[Sortie le]&gt;=Tableau1[[#This Row],[Arrivé le]]))</f>
        <v>5</v>
      </c>
    </row>
    <row r="557" spans="1:8" x14ac:dyDescent="0.35">
      <c r="A557" s="1">
        <v>41008.412499999999</v>
      </c>
      <c r="B557">
        <v>4</v>
      </c>
      <c r="C557" t="s">
        <v>5</v>
      </c>
      <c r="D557" s="1">
        <v>41008.568055555559</v>
      </c>
      <c r="E557" s="2">
        <v>0.15555555556056788</v>
      </c>
      <c r="F557">
        <f>WEEKDAY(Tableau1[[#This Row],[Arrivé le]],2)</f>
        <v>1</v>
      </c>
      <c r="G557">
        <f>INT(MOD(Tableau1[[#This Row],[Arrivé le]],1)*24)</f>
        <v>9</v>
      </c>
      <c r="H557">
        <f>SUMPRODUCT((Tableau1[Arrivé le]&lt;=Tableau1[[#This Row],[Arrivé le]])*(Tableau1[Sortie le]&gt;=Tableau1[[#This Row],[Arrivé le]]))</f>
        <v>6</v>
      </c>
    </row>
    <row r="558" spans="1:8" x14ac:dyDescent="0.35">
      <c r="A558" s="1">
        <v>41008.438194444447</v>
      </c>
      <c r="B558">
        <v>4</v>
      </c>
      <c r="C558" t="s">
        <v>5</v>
      </c>
      <c r="D558" s="1">
        <v>41008.602083333331</v>
      </c>
      <c r="E558" s="2">
        <v>0.163888888884685</v>
      </c>
      <c r="F558">
        <f>WEEKDAY(Tableau1[[#This Row],[Arrivé le]],2)</f>
        <v>1</v>
      </c>
      <c r="G558">
        <f>INT(MOD(Tableau1[[#This Row],[Arrivé le]],1)*24)</f>
        <v>10</v>
      </c>
      <c r="H558">
        <f>SUMPRODUCT((Tableau1[Arrivé le]&lt;=Tableau1[[#This Row],[Arrivé le]])*(Tableau1[Sortie le]&gt;=Tableau1[[#This Row],[Arrivé le]]))</f>
        <v>5</v>
      </c>
    </row>
    <row r="559" spans="1:8" x14ac:dyDescent="0.35">
      <c r="A559" s="1">
        <v>41008.445833333331</v>
      </c>
      <c r="B559">
        <v>4</v>
      </c>
      <c r="C559" t="s">
        <v>5</v>
      </c>
      <c r="D559" s="1">
        <v>41008.569444444445</v>
      </c>
      <c r="E559" s="2">
        <v>0.12361111111385981</v>
      </c>
      <c r="F559">
        <f>WEEKDAY(Tableau1[[#This Row],[Arrivé le]],2)</f>
        <v>1</v>
      </c>
      <c r="G559">
        <f>INT(MOD(Tableau1[[#This Row],[Arrivé le]],1)*24)</f>
        <v>10</v>
      </c>
      <c r="H559">
        <f>SUMPRODUCT((Tableau1[Arrivé le]&lt;=Tableau1[[#This Row],[Arrivé le]])*(Tableau1[Sortie le]&gt;=Tableau1[[#This Row],[Arrivé le]]))</f>
        <v>6</v>
      </c>
    </row>
    <row r="560" spans="1:8" x14ac:dyDescent="0.35">
      <c r="A560" s="1">
        <v>41008.45208333333</v>
      </c>
      <c r="B560">
        <v>4</v>
      </c>
      <c r="C560" t="s">
        <v>5</v>
      </c>
      <c r="D560" s="1">
        <v>41008.50277777778</v>
      </c>
      <c r="E560" s="2">
        <v>5.0694444449618459E-2</v>
      </c>
      <c r="F560">
        <f>WEEKDAY(Tableau1[[#This Row],[Arrivé le]],2)</f>
        <v>1</v>
      </c>
      <c r="G560">
        <f>INT(MOD(Tableau1[[#This Row],[Arrivé le]],1)*24)</f>
        <v>10</v>
      </c>
      <c r="H560">
        <f>SUMPRODUCT((Tableau1[Arrivé le]&lt;=Tableau1[[#This Row],[Arrivé le]])*(Tableau1[Sortie le]&gt;=Tableau1[[#This Row],[Arrivé le]]))</f>
        <v>7</v>
      </c>
    </row>
    <row r="561" spans="1:8" x14ac:dyDescent="0.35">
      <c r="A561" s="1">
        <v>41008.455555555556</v>
      </c>
      <c r="B561">
        <v>4</v>
      </c>
      <c r="C561" t="s">
        <v>5</v>
      </c>
      <c r="D561" s="1">
        <v>41008.631249999999</v>
      </c>
      <c r="E561" s="2">
        <v>0.1756944444423425</v>
      </c>
      <c r="F561">
        <f>WEEKDAY(Tableau1[[#This Row],[Arrivé le]],2)</f>
        <v>1</v>
      </c>
      <c r="G561">
        <f>INT(MOD(Tableau1[[#This Row],[Arrivé le]],1)*24)</f>
        <v>10</v>
      </c>
      <c r="H561">
        <f>SUMPRODUCT((Tableau1[Arrivé le]&lt;=Tableau1[[#This Row],[Arrivé le]])*(Tableau1[Sortie le]&gt;=Tableau1[[#This Row],[Arrivé le]]))</f>
        <v>8</v>
      </c>
    </row>
    <row r="562" spans="1:8" x14ac:dyDescent="0.35">
      <c r="A562" s="1">
        <v>41008.461805555555</v>
      </c>
      <c r="B562">
        <v>4</v>
      </c>
      <c r="C562" t="s">
        <v>5</v>
      </c>
      <c r="D562" s="1">
        <v>41008.530555555553</v>
      </c>
      <c r="E562" s="2">
        <v>6.8749999998544808E-2</v>
      </c>
      <c r="F562">
        <f>WEEKDAY(Tableau1[[#This Row],[Arrivé le]],2)</f>
        <v>1</v>
      </c>
      <c r="G562">
        <f>INT(MOD(Tableau1[[#This Row],[Arrivé le]],1)*24)</f>
        <v>11</v>
      </c>
      <c r="H562">
        <f>SUMPRODUCT((Tableau1[Arrivé le]&lt;=Tableau1[[#This Row],[Arrivé le]])*(Tableau1[Sortie le]&gt;=Tableau1[[#This Row],[Arrivé le]]))</f>
        <v>9</v>
      </c>
    </row>
    <row r="563" spans="1:8" x14ac:dyDescent="0.35">
      <c r="A563" s="1">
        <v>41008.470833333333</v>
      </c>
      <c r="B563">
        <v>4</v>
      </c>
      <c r="C563" t="s">
        <v>5</v>
      </c>
      <c r="D563" s="1">
        <v>41008.588194444441</v>
      </c>
      <c r="E563" s="2">
        <v>0.11736111110803904</v>
      </c>
      <c r="F563">
        <f>WEEKDAY(Tableau1[[#This Row],[Arrivé le]],2)</f>
        <v>1</v>
      </c>
      <c r="G563">
        <f>INT(MOD(Tableau1[[#This Row],[Arrivé le]],1)*24)</f>
        <v>11</v>
      </c>
      <c r="H563">
        <f>SUMPRODUCT((Tableau1[Arrivé le]&lt;=Tableau1[[#This Row],[Arrivé le]])*(Tableau1[Sortie le]&gt;=Tableau1[[#This Row],[Arrivé le]]))</f>
        <v>10</v>
      </c>
    </row>
    <row r="564" spans="1:8" x14ac:dyDescent="0.35">
      <c r="A564" s="1">
        <v>41008.473611111112</v>
      </c>
      <c r="B564">
        <v>4</v>
      </c>
      <c r="C564" t="s">
        <v>5</v>
      </c>
      <c r="D564" s="1">
        <v>41008.50277777778</v>
      </c>
      <c r="E564" s="2">
        <v>2.9166666667151731E-2</v>
      </c>
      <c r="F564">
        <f>WEEKDAY(Tableau1[[#This Row],[Arrivé le]],2)</f>
        <v>1</v>
      </c>
      <c r="G564">
        <f>INT(MOD(Tableau1[[#This Row],[Arrivé le]],1)*24)</f>
        <v>11</v>
      </c>
      <c r="H564">
        <f>SUMPRODUCT((Tableau1[Arrivé le]&lt;=Tableau1[[#This Row],[Arrivé le]])*(Tableau1[Sortie le]&gt;=Tableau1[[#This Row],[Arrivé le]]))</f>
        <v>11</v>
      </c>
    </row>
    <row r="565" spans="1:8" x14ac:dyDescent="0.35">
      <c r="A565" s="1">
        <v>41008.479861111111</v>
      </c>
      <c r="B565">
        <v>4</v>
      </c>
      <c r="C565" t="s">
        <v>5</v>
      </c>
      <c r="D565" s="1">
        <v>41008.622916666667</v>
      </c>
      <c r="E565" s="2">
        <v>0.14305555555620231</v>
      </c>
      <c r="F565">
        <f>WEEKDAY(Tableau1[[#This Row],[Arrivé le]],2)</f>
        <v>1</v>
      </c>
      <c r="G565">
        <f>INT(MOD(Tableau1[[#This Row],[Arrivé le]],1)*24)</f>
        <v>11</v>
      </c>
      <c r="H565">
        <f>SUMPRODUCT((Tableau1[Arrivé le]&lt;=Tableau1[[#This Row],[Arrivé le]])*(Tableau1[Sortie le]&gt;=Tableau1[[#This Row],[Arrivé le]]))</f>
        <v>12</v>
      </c>
    </row>
    <row r="566" spans="1:8" x14ac:dyDescent="0.35">
      <c r="A566" s="1">
        <v>41008.490972222222</v>
      </c>
      <c r="B566">
        <v>4</v>
      </c>
      <c r="C566" t="s">
        <v>5</v>
      </c>
      <c r="D566" s="1">
        <v>41008.709722222222</v>
      </c>
      <c r="E566" s="2">
        <v>0.21875</v>
      </c>
      <c r="F566">
        <f>WEEKDAY(Tableau1[[#This Row],[Arrivé le]],2)</f>
        <v>1</v>
      </c>
      <c r="G566">
        <f>INT(MOD(Tableau1[[#This Row],[Arrivé le]],1)*24)</f>
        <v>11</v>
      </c>
      <c r="H566">
        <f>SUMPRODUCT((Tableau1[Arrivé le]&lt;=Tableau1[[#This Row],[Arrivé le]])*(Tableau1[Sortie le]&gt;=Tableau1[[#This Row],[Arrivé le]]))</f>
        <v>13</v>
      </c>
    </row>
    <row r="567" spans="1:8" x14ac:dyDescent="0.35">
      <c r="A567" s="1">
        <v>41008.495833333334</v>
      </c>
      <c r="B567">
        <v>4</v>
      </c>
      <c r="C567" t="s">
        <v>5</v>
      </c>
      <c r="D567" s="1">
        <v>41008.574999999997</v>
      </c>
      <c r="E567" s="2">
        <v>7.9166666662786156E-2</v>
      </c>
      <c r="F567">
        <f>WEEKDAY(Tableau1[[#This Row],[Arrivé le]],2)</f>
        <v>1</v>
      </c>
      <c r="G567">
        <f>INT(MOD(Tableau1[[#This Row],[Arrivé le]],1)*24)</f>
        <v>11</v>
      </c>
      <c r="H567">
        <f>SUMPRODUCT((Tableau1[Arrivé le]&lt;=Tableau1[[#This Row],[Arrivé le]])*(Tableau1[Sortie le]&gt;=Tableau1[[#This Row],[Arrivé le]]))</f>
        <v>14</v>
      </c>
    </row>
    <row r="568" spans="1:8" x14ac:dyDescent="0.35">
      <c r="A568" s="1">
        <v>41008.512499999997</v>
      </c>
      <c r="B568">
        <v>4</v>
      </c>
      <c r="C568" t="s">
        <v>5</v>
      </c>
      <c r="D568" s="1">
        <v>41008.673611111109</v>
      </c>
      <c r="E568" s="2">
        <v>0.16111111111240461</v>
      </c>
      <c r="F568">
        <f>WEEKDAY(Tableau1[[#This Row],[Arrivé le]],2)</f>
        <v>1</v>
      </c>
      <c r="G568">
        <f>INT(MOD(Tableau1[[#This Row],[Arrivé le]],1)*24)</f>
        <v>12</v>
      </c>
      <c r="H568">
        <f>SUMPRODUCT((Tableau1[Arrivé le]&lt;=Tableau1[[#This Row],[Arrivé le]])*(Tableau1[Sortie le]&gt;=Tableau1[[#This Row],[Arrivé le]]))</f>
        <v>12</v>
      </c>
    </row>
    <row r="569" spans="1:8" x14ac:dyDescent="0.35">
      <c r="A569" s="1">
        <v>41008.522916666669</v>
      </c>
      <c r="B569">
        <v>4</v>
      </c>
      <c r="C569" t="s">
        <v>5</v>
      </c>
      <c r="D569" s="1">
        <v>41008.727777777778</v>
      </c>
      <c r="E569" s="2">
        <v>0.20486111110949423</v>
      </c>
      <c r="F569">
        <f>WEEKDAY(Tableau1[[#This Row],[Arrivé le]],2)</f>
        <v>1</v>
      </c>
      <c r="G569">
        <f>INT(MOD(Tableau1[[#This Row],[Arrivé le]],1)*24)</f>
        <v>12</v>
      </c>
      <c r="H569">
        <f>SUMPRODUCT((Tableau1[Arrivé le]&lt;=Tableau1[[#This Row],[Arrivé le]])*(Tableau1[Sortie le]&gt;=Tableau1[[#This Row],[Arrivé le]]))</f>
        <v>12</v>
      </c>
    </row>
    <row r="570" spans="1:8" x14ac:dyDescent="0.35">
      <c r="A570" s="1">
        <v>41008.538888888892</v>
      </c>
      <c r="B570">
        <v>4</v>
      </c>
      <c r="C570" t="s">
        <v>5</v>
      </c>
      <c r="D570" s="1">
        <v>41008.745833333334</v>
      </c>
      <c r="E570" s="2">
        <v>0.2069444444423425</v>
      </c>
      <c r="F570">
        <f>WEEKDAY(Tableau1[[#This Row],[Arrivé le]],2)</f>
        <v>1</v>
      </c>
      <c r="G570">
        <f>INT(MOD(Tableau1[[#This Row],[Arrivé le]],1)*24)</f>
        <v>12</v>
      </c>
      <c r="H570">
        <f>SUMPRODUCT((Tableau1[Arrivé le]&lt;=Tableau1[[#This Row],[Arrivé le]])*(Tableau1[Sortie le]&gt;=Tableau1[[#This Row],[Arrivé le]]))</f>
        <v>12</v>
      </c>
    </row>
    <row r="571" spans="1:8" x14ac:dyDescent="0.35">
      <c r="A571" s="1">
        <v>41008.547222222223</v>
      </c>
      <c r="B571">
        <v>4</v>
      </c>
      <c r="C571" t="s">
        <v>5</v>
      </c>
      <c r="D571" s="1">
        <v>41008.634027777778</v>
      </c>
      <c r="E571" s="2">
        <v>8.6805555554747116E-2</v>
      </c>
      <c r="F571">
        <f>WEEKDAY(Tableau1[[#This Row],[Arrivé le]],2)</f>
        <v>1</v>
      </c>
      <c r="G571">
        <f>INT(MOD(Tableau1[[#This Row],[Arrivé le]],1)*24)</f>
        <v>13</v>
      </c>
      <c r="H571">
        <f>SUMPRODUCT((Tableau1[Arrivé le]&lt;=Tableau1[[#This Row],[Arrivé le]])*(Tableau1[Sortie le]&gt;=Tableau1[[#This Row],[Arrivé le]]))</f>
        <v>13</v>
      </c>
    </row>
    <row r="572" spans="1:8" x14ac:dyDescent="0.35">
      <c r="A572" s="1">
        <v>41008.552777777775</v>
      </c>
      <c r="B572">
        <v>4</v>
      </c>
      <c r="C572" t="s">
        <v>5</v>
      </c>
      <c r="D572" s="1">
        <v>41008.629861111112</v>
      </c>
      <c r="E572" s="2">
        <v>7.7083333337213844E-2</v>
      </c>
      <c r="F572">
        <f>WEEKDAY(Tableau1[[#This Row],[Arrivé le]],2)</f>
        <v>1</v>
      </c>
      <c r="G572">
        <f>INT(MOD(Tableau1[[#This Row],[Arrivé le]],1)*24)</f>
        <v>13</v>
      </c>
      <c r="H572">
        <f>SUMPRODUCT((Tableau1[Arrivé le]&lt;=Tableau1[[#This Row],[Arrivé le]])*(Tableau1[Sortie le]&gt;=Tableau1[[#This Row],[Arrivé le]]))</f>
        <v>14</v>
      </c>
    </row>
    <row r="573" spans="1:8" x14ac:dyDescent="0.35">
      <c r="A573" s="1">
        <v>41008.567361111112</v>
      </c>
      <c r="B573">
        <v>4</v>
      </c>
      <c r="C573" t="s">
        <v>5</v>
      </c>
      <c r="D573" s="1">
        <v>41008.760416666664</v>
      </c>
      <c r="E573" s="2">
        <v>0.19305555555183673</v>
      </c>
      <c r="F573">
        <f>WEEKDAY(Tableau1[[#This Row],[Arrivé le]],2)</f>
        <v>1</v>
      </c>
      <c r="G573">
        <f>INT(MOD(Tableau1[[#This Row],[Arrivé le]],1)*24)</f>
        <v>13</v>
      </c>
      <c r="H573">
        <f>SUMPRODUCT((Tableau1[Arrivé le]&lt;=Tableau1[[#This Row],[Arrivé le]])*(Tableau1[Sortie le]&gt;=Tableau1[[#This Row],[Arrivé le]]))</f>
        <v>15</v>
      </c>
    </row>
    <row r="574" spans="1:8" x14ac:dyDescent="0.35">
      <c r="A574" s="1">
        <v>41008.574305555558</v>
      </c>
      <c r="B574">
        <v>4</v>
      </c>
      <c r="C574" t="s">
        <v>5</v>
      </c>
      <c r="D574" s="1">
        <v>41008.695138888892</v>
      </c>
      <c r="E574" s="2">
        <v>0.12083333333430346</v>
      </c>
      <c r="F574">
        <f>WEEKDAY(Tableau1[[#This Row],[Arrivé le]],2)</f>
        <v>1</v>
      </c>
      <c r="G574">
        <f>INT(MOD(Tableau1[[#This Row],[Arrivé le]],1)*24)</f>
        <v>13</v>
      </c>
      <c r="H574">
        <f>SUMPRODUCT((Tableau1[Arrivé le]&lt;=Tableau1[[#This Row],[Arrivé le]])*(Tableau1[Sortie le]&gt;=Tableau1[[#This Row],[Arrivé le]]))</f>
        <v>14</v>
      </c>
    </row>
    <row r="575" spans="1:8" x14ac:dyDescent="0.35">
      <c r="A575" s="1">
        <v>41008.584027777775</v>
      </c>
      <c r="B575">
        <v>4</v>
      </c>
      <c r="C575" t="s">
        <v>5</v>
      </c>
      <c r="D575" s="1">
        <v>41008.732638888891</v>
      </c>
      <c r="E575" s="2">
        <v>0.148611111115315</v>
      </c>
      <c r="F575">
        <f>WEEKDAY(Tableau1[[#This Row],[Arrivé le]],2)</f>
        <v>1</v>
      </c>
      <c r="G575">
        <f>INT(MOD(Tableau1[[#This Row],[Arrivé le]],1)*24)</f>
        <v>14</v>
      </c>
      <c r="H575">
        <f>SUMPRODUCT((Tableau1[Arrivé le]&lt;=Tableau1[[#This Row],[Arrivé le]])*(Tableau1[Sortie le]&gt;=Tableau1[[#This Row],[Arrivé le]]))</f>
        <v>14</v>
      </c>
    </row>
    <row r="576" spans="1:8" x14ac:dyDescent="0.35">
      <c r="A576" s="1">
        <v>41008.585416666669</v>
      </c>
      <c r="B576">
        <v>4</v>
      </c>
      <c r="C576" t="s">
        <v>5</v>
      </c>
      <c r="D576" s="1">
        <v>41008.73333333333</v>
      </c>
      <c r="E576" s="2">
        <v>0.14791666666133096</v>
      </c>
      <c r="F576">
        <f>WEEKDAY(Tableau1[[#This Row],[Arrivé le]],2)</f>
        <v>1</v>
      </c>
      <c r="G576">
        <f>INT(MOD(Tableau1[[#This Row],[Arrivé le]],1)*24)</f>
        <v>14</v>
      </c>
      <c r="H576">
        <f>SUMPRODUCT((Tableau1[Arrivé le]&lt;=Tableau1[[#This Row],[Arrivé le]])*(Tableau1[Sortie le]&gt;=Tableau1[[#This Row],[Arrivé le]]))</f>
        <v>15</v>
      </c>
    </row>
    <row r="577" spans="1:8" x14ac:dyDescent="0.35">
      <c r="A577" s="1">
        <v>41008.605555555558</v>
      </c>
      <c r="B577">
        <v>4</v>
      </c>
      <c r="C577" t="s">
        <v>5</v>
      </c>
      <c r="D577" s="1">
        <v>41008.833333333336</v>
      </c>
      <c r="E577" s="2">
        <v>0.22777777777810115</v>
      </c>
      <c r="F577">
        <f>WEEKDAY(Tableau1[[#This Row],[Arrivé le]],2)</f>
        <v>1</v>
      </c>
      <c r="G577">
        <f>INT(MOD(Tableau1[[#This Row],[Arrivé le]],1)*24)</f>
        <v>14</v>
      </c>
      <c r="H577">
        <f>SUMPRODUCT((Tableau1[Arrivé le]&lt;=Tableau1[[#This Row],[Arrivé le]])*(Tableau1[Sortie le]&gt;=Tableau1[[#This Row],[Arrivé le]]))</f>
        <v>14</v>
      </c>
    </row>
    <row r="578" spans="1:8" x14ac:dyDescent="0.35">
      <c r="A578" s="1">
        <v>41008.613194444442</v>
      </c>
      <c r="B578">
        <v>4</v>
      </c>
      <c r="C578" t="s">
        <v>5</v>
      </c>
      <c r="D578" s="1">
        <v>41008.640277777777</v>
      </c>
      <c r="E578" s="2">
        <v>2.7083333334303461E-2</v>
      </c>
      <c r="F578">
        <f>WEEKDAY(Tableau1[[#This Row],[Arrivé le]],2)</f>
        <v>1</v>
      </c>
      <c r="G578">
        <f>INT(MOD(Tableau1[[#This Row],[Arrivé le]],1)*24)</f>
        <v>14</v>
      </c>
      <c r="H578">
        <f>SUMPRODUCT((Tableau1[Arrivé le]&lt;=Tableau1[[#This Row],[Arrivé le]])*(Tableau1[Sortie le]&gt;=Tableau1[[#This Row],[Arrivé le]]))</f>
        <v>15</v>
      </c>
    </row>
    <row r="579" spans="1:8" x14ac:dyDescent="0.35">
      <c r="A579" s="1">
        <v>41008.618055555555</v>
      </c>
      <c r="B579">
        <v>4</v>
      </c>
      <c r="C579" t="s">
        <v>5</v>
      </c>
      <c r="D579" s="1">
        <v>41008.675694444442</v>
      </c>
      <c r="E579" s="2">
        <v>5.7638888887595385E-2</v>
      </c>
      <c r="F579">
        <f>WEEKDAY(Tableau1[[#This Row],[Arrivé le]],2)</f>
        <v>1</v>
      </c>
      <c r="G579">
        <f>INT(MOD(Tableau1[[#This Row],[Arrivé le]],1)*24)</f>
        <v>14</v>
      </c>
      <c r="H579">
        <f>SUMPRODUCT((Tableau1[Arrivé le]&lt;=Tableau1[[#This Row],[Arrivé le]])*(Tableau1[Sortie le]&gt;=Tableau1[[#This Row],[Arrivé le]]))</f>
        <v>16</v>
      </c>
    </row>
    <row r="580" spans="1:8" x14ac:dyDescent="0.35">
      <c r="A580" s="1">
        <v>41008.622916666667</v>
      </c>
      <c r="B580">
        <v>4</v>
      </c>
      <c r="C580" t="s">
        <v>5</v>
      </c>
      <c r="D580" s="1">
        <v>41008.699999999997</v>
      </c>
      <c r="E580" s="2">
        <v>7.7083333329937886E-2</v>
      </c>
      <c r="F580">
        <f>WEEKDAY(Tableau1[[#This Row],[Arrivé le]],2)</f>
        <v>1</v>
      </c>
      <c r="G580">
        <f>INT(MOD(Tableau1[[#This Row],[Arrivé le]],1)*24)</f>
        <v>14</v>
      </c>
      <c r="H580">
        <f>SUMPRODUCT((Tableau1[Arrivé le]&lt;=Tableau1[[#This Row],[Arrivé le]])*(Tableau1[Sortie le]&gt;=Tableau1[[#This Row],[Arrivé le]]))</f>
        <v>18</v>
      </c>
    </row>
    <row r="581" spans="1:8" x14ac:dyDescent="0.35">
      <c r="A581" s="1">
        <v>41008.622916666667</v>
      </c>
      <c r="B581">
        <v>4</v>
      </c>
      <c r="C581" t="s">
        <v>5</v>
      </c>
      <c r="D581" s="1">
        <v>41008.64166666667</v>
      </c>
      <c r="E581" s="2">
        <v>1.8750000002910383E-2</v>
      </c>
      <c r="F581">
        <f>WEEKDAY(Tableau1[[#This Row],[Arrivé le]],2)</f>
        <v>1</v>
      </c>
      <c r="G581">
        <f>INT(MOD(Tableau1[[#This Row],[Arrivé le]],1)*24)</f>
        <v>14</v>
      </c>
      <c r="H581">
        <f>SUMPRODUCT((Tableau1[Arrivé le]&lt;=Tableau1[[#This Row],[Arrivé le]])*(Tableau1[Sortie le]&gt;=Tableau1[[#This Row],[Arrivé le]]))</f>
        <v>18</v>
      </c>
    </row>
    <row r="582" spans="1:8" x14ac:dyDescent="0.35">
      <c r="A582" s="1">
        <v>41008.630555555559</v>
      </c>
      <c r="B582">
        <v>4</v>
      </c>
      <c r="C582" t="s">
        <v>5</v>
      </c>
      <c r="D582" s="1">
        <v>41008.655555555553</v>
      </c>
      <c r="E582" s="2">
        <v>2.4999999994179234E-2</v>
      </c>
      <c r="F582">
        <f>WEEKDAY(Tableau1[[#This Row],[Arrivé le]],2)</f>
        <v>1</v>
      </c>
      <c r="G582">
        <f>INT(MOD(Tableau1[[#This Row],[Arrivé le]],1)*24)</f>
        <v>15</v>
      </c>
      <c r="H582">
        <f>SUMPRODUCT((Tableau1[Arrivé le]&lt;=Tableau1[[#This Row],[Arrivé le]])*(Tableau1[Sortie le]&gt;=Tableau1[[#This Row],[Arrivé le]]))</f>
        <v>17</v>
      </c>
    </row>
    <row r="583" spans="1:8" x14ac:dyDescent="0.35">
      <c r="A583" s="1">
        <v>41008.65</v>
      </c>
      <c r="B583">
        <v>4</v>
      </c>
      <c r="C583" t="s">
        <v>5</v>
      </c>
      <c r="D583" s="1">
        <v>41008.731944444444</v>
      </c>
      <c r="E583" s="2">
        <v>8.1944444442342501E-2</v>
      </c>
      <c r="F583">
        <f>WEEKDAY(Tableau1[[#This Row],[Arrivé le]],2)</f>
        <v>1</v>
      </c>
      <c r="G583">
        <f>INT(MOD(Tableau1[[#This Row],[Arrivé le]],1)*24)</f>
        <v>15</v>
      </c>
      <c r="H583">
        <f>SUMPRODUCT((Tableau1[Arrivé le]&lt;=Tableau1[[#This Row],[Arrivé le]])*(Tableau1[Sortie le]&gt;=Tableau1[[#This Row],[Arrivé le]]))</f>
        <v>14</v>
      </c>
    </row>
    <row r="584" spans="1:8" x14ac:dyDescent="0.35">
      <c r="A584" s="1">
        <v>41008.665972222225</v>
      </c>
      <c r="B584">
        <v>4</v>
      </c>
      <c r="C584" t="s">
        <v>5</v>
      </c>
      <c r="D584" s="1">
        <v>41008.82916666667</v>
      </c>
      <c r="E584" s="2">
        <v>0.16319444444525288</v>
      </c>
      <c r="F584">
        <f>WEEKDAY(Tableau1[[#This Row],[Arrivé le]],2)</f>
        <v>1</v>
      </c>
      <c r="G584">
        <f>INT(MOD(Tableau1[[#This Row],[Arrivé le]],1)*24)</f>
        <v>15</v>
      </c>
      <c r="H584">
        <f>SUMPRODUCT((Tableau1[Arrivé le]&lt;=Tableau1[[#This Row],[Arrivé le]])*(Tableau1[Sortie le]&gt;=Tableau1[[#This Row],[Arrivé le]]))</f>
        <v>14</v>
      </c>
    </row>
    <row r="585" spans="1:8" x14ac:dyDescent="0.35">
      <c r="A585" s="1">
        <v>41008.679861111108</v>
      </c>
      <c r="B585">
        <v>4</v>
      </c>
      <c r="C585" t="s">
        <v>5</v>
      </c>
      <c r="D585" s="1">
        <v>41008.795138888891</v>
      </c>
      <c r="E585" s="2">
        <v>0.11527777778246673</v>
      </c>
      <c r="F585">
        <f>WEEKDAY(Tableau1[[#This Row],[Arrivé le]],2)</f>
        <v>1</v>
      </c>
      <c r="G585">
        <f>INT(MOD(Tableau1[[#This Row],[Arrivé le]],1)*24)</f>
        <v>16</v>
      </c>
      <c r="H585">
        <f>SUMPRODUCT((Tableau1[Arrivé le]&lt;=Tableau1[[#This Row],[Arrivé le]])*(Tableau1[Sortie le]&gt;=Tableau1[[#This Row],[Arrivé le]]))</f>
        <v>13</v>
      </c>
    </row>
    <row r="586" spans="1:8" x14ac:dyDescent="0.35">
      <c r="A586" s="1">
        <v>41008.682638888888</v>
      </c>
      <c r="B586">
        <v>4</v>
      </c>
      <c r="C586" t="s">
        <v>5</v>
      </c>
      <c r="D586" s="1">
        <v>41008.68472222222</v>
      </c>
      <c r="E586" s="2">
        <v>2.0833333328482695E-3</v>
      </c>
      <c r="F586">
        <f>WEEKDAY(Tableau1[[#This Row],[Arrivé le]],2)</f>
        <v>1</v>
      </c>
      <c r="G586">
        <f>INT(MOD(Tableau1[[#This Row],[Arrivé le]],1)*24)</f>
        <v>16</v>
      </c>
      <c r="H586">
        <f>SUMPRODUCT((Tableau1[Arrivé le]&lt;=Tableau1[[#This Row],[Arrivé le]])*(Tableau1[Sortie le]&gt;=Tableau1[[#This Row],[Arrivé le]]))</f>
        <v>14</v>
      </c>
    </row>
    <row r="587" spans="1:8" x14ac:dyDescent="0.35">
      <c r="A587" s="1">
        <v>41008.70416666667</v>
      </c>
      <c r="B587">
        <v>4</v>
      </c>
      <c r="C587" t="s">
        <v>5</v>
      </c>
      <c r="D587" s="1">
        <v>41008.756249999999</v>
      </c>
      <c r="E587" s="2">
        <v>5.2083333328482695E-2</v>
      </c>
      <c r="F587">
        <f>WEEKDAY(Tableau1[[#This Row],[Arrivé le]],2)</f>
        <v>1</v>
      </c>
      <c r="G587">
        <f>INT(MOD(Tableau1[[#This Row],[Arrivé le]],1)*24)</f>
        <v>16</v>
      </c>
      <c r="H587">
        <f>SUMPRODUCT((Tableau1[Arrivé le]&lt;=Tableau1[[#This Row],[Arrivé le]])*(Tableau1[Sortie le]&gt;=Tableau1[[#This Row],[Arrivé le]]))</f>
        <v>11</v>
      </c>
    </row>
    <row r="588" spans="1:8" x14ac:dyDescent="0.35">
      <c r="A588" s="1">
        <v>41008.723611111112</v>
      </c>
      <c r="B588">
        <v>4</v>
      </c>
      <c r="C588" t="s">
        <v>5</v>
      </c>
      <c r="D588" s="1">
        <v>41008.881944444445</v>
      </c>
      <c r="E588" s="2">
        <v>0.15833333333284827</v>
      </c>
      <c r="F588">
        <f>WEEKDAY(Tableau1[[#This Row],[Arrivé le]],2)</f>
        <v>1</v>
      </c>
      <c r="G588">
        <f>INT(MOD(Tableau1[[#This Row],[Arrivé le]],1)*24)</f>
        <v>17</v>
      </c>
      <c r="H588">
        <f>SUMPRODUCT((Tableau1[Arrivé le]&lt;=Tableau1[[#This Row],[Arrivé le]])*(Tableau1[Sortie le]&gt;=Tableau1[[#This Row],[Arrivé le]]))</f>
        <v>11</v>
      </c>
    </row>
    <row r="589" spans="1:8" x14ac:dyDescent="0.35">
      <c r="A589" s="1">
        <v>41008.740972222222</v>
      </c>
      <c r="B589">
        <v>4</v>
      </c>
      <c r="C589" t="s">
        <v>5</v>
      </c>
      <c r="D589" s="1">
        <v>41008.816666666666</v>
      </c>
      <c r="E589" s="2">
        <v>7.5694444443797693E-2</v>
      </c>
      <c r="F589">
        <f>WEEKDAY(Tableau1[[#This Row],[Arrivé le]],2)</f>
        <v>1</v>
      </c>
      <c r="G589">
        <f>INT(MOD(Tableau1[[#This Row],[Arrivé le]],1)*24)</f>
        <v>17</v>
      </c>
      <c r="H589">
        <f>SUMPRODUCT((Tableau1[Arrivé le]&lt;=Tableau1[[#This Row],[Arrivé le]])*(Tableau1[Sortie le]&gt;=Tableau1[[#This Row],[Arrivé le]]))</f>
        <v>8</v>
      </c>
    </row>
    <row r="590" spans="1:8" x14ac:dyDescent="0.35">
      <c r="A590" s="1">
        <v>41008.761111111111</v>
      </c>
      <c r="B590">
        <v>4</v>
      </c>
      <c r="C590" t="s">
        <v>5</v>
      </c>
      <c r="D590" s="1">
        <v>41009.004861111112</v>
      </c>
      <c r="E590" s="2">
        <v>0.24375000000145519</v>
      </c>
      <c r="F590">
        <f>WEEKDAY(Tableau1[[#This Row],[Arrivé le]],2)</f>
        <v>1</v>
      </c>
      <c r="G590">
        <f>INT(MOD(Tableau1[[#This Row],[Arrivé le]],1)*24)</f>
        <v>18</v>
      </c>
      <c r="H590">
        <f>SUMPRODUCT((Tableau1[Arrivé le]&lt;=Tableau1[[#This Row],[Arrivé le]])*(Tableau1[Sortie le]&gt;=Tableau1[[#This Row],[Arrivé le]]))</f>
        <v>6</v>
      </c>
    </row>
    <row r="591" spans="1:8" x14ac:dyDescent="0.35">
      <c r="A591" s="1">
        <v>41008.771527777775</v>
      </c>
      <c r="B591">
        <v>4</v>
      </c>
      <c r="C591" t="s">
        <v>5</v>
      </c>
      <c r="D591" s="1">
        <v>41008.949999999997</v>
      </c>
      <c r="E591" s="2">
        <v>0.17847222222189885</v>
      </c>
      <c r="F591">
        <f>WEEKDAY(Tableau1[[#This Row],[Arrivé le]],2)</f>
        <v>1</v>
      </c>
      <c r="G591">
        <f>INT(MOD(Tableau1[[#This Row],[Arrivé le]],1)*24)</f>
        <v>18</v>
      </c>
      <c r="H591">
        <f>SUMPRODUCT((Tableau1[Arrivé le]&lt;=Tableau1[[#This Row],[Arrivé le]])*(Tableau1[Sortie le]&gt;=Tableau1[[#This Row],[Arrivé le]]))</f>
        <v>7</v>
      </c>
    </row>
    <row r="592" spans="1:8" x14ac:dyDescent="0.35">
      <c r="A592" s="1">
        <v>41008.775694444441</v>
      </c>
      <c r="B592">
        <v>4</v>
      </c>
      <c r="C592" t="s">
        <v>5</v>
      </c>
      <c r="D592" s="1">
        <v>41008.895138888889</v>
      </c>
      <c r="E592" s="2">
        <v>0.11944444444816327</v>
      </c>
      <c r="F592">
        <f>WEEKDAY(Tableau1[[#This Row],[Arrivé le]],2)</f>
        <v>1</v>
      </c>
      <c r="G592">
        <f>INT(MOD(Tableau1[[#This Row],[Arrivé le]],1)*24)</f>
        <v>18</v>
      </c>
      <c r="H592">
        <f>SUMPRODUCT((Tableau1[Arrivé le]&lt;=Tableau1[[#This Row],[Arrivé le]])*(Tableau1[Sortie le]&gt;=Tableau1[[#This Row],[Arrivé le]]))</f>
        <v>8</v>
      </c>
    </row>
    <row r="593" spans="1:8" x14ac:dyDescent="0.35">
      <c r="A593" s="1">
        <v>41008.782638888886</v>
      </c>
      <c r="B593">
        <v>4</v>
      </c>
      <c r="C593" t="s">
        <v>5</v>
      </c>
      <c r="D593" s="1">
        <v>41008.834027777775</v>
      </c>
      <c r="E593" s="2">
        <v>5.1388888889050577E-2</v>
      </c>
      <c r="F593">
        <f>WEEKDAY(Tableau1[[#This Row],[Arrivé le]],2)</f>
        <v>1</v>
      </c>
      <c r="G593">
        <f>INT(MOD(Tableau1[[#This Row],[Arrivé le]],1)*24)</f>
        <v>18</v>
      </c>
      <c r="H593">
        <f>SUMPRODUCT((Tableau1[Arrivé le]&lt;=Tableau1[[#This Row],[Arrivé le]])*(Tableau1[Sortie le]&gt;=Tableau1[[#This Row],[Arrivé le]]))</f>
        <v>9</v>
      </c>
    </row>
    <row r="594" spans="1:8" x14ac:dyDescent="0.35">
      <c r="A594" s="1">
        <v>41008.794444444444</v>
      </c>
      <c r="B594">
        <v>4</v>
      </c>
      <c r="C594" t="s">
        <v>5</v>
      </c>
      <c r="D594" s="1">
        <v>41008.861111111109</v>
      </c>
      <c r="E594" s="2">
        <v>6.6666666665696539E-2</v>
      </c>
      <c r="F594">
        <f>WEEKDAY(Tableau1[[#This Row],[Arrivé le]],2)</f>
        <v>1</v>
      </c>
      <c r="G594">
        <f>INT(MOD(Tableau1[[#This Row],[Arrivé le]],1)*24)</f>
        <v>19</v>
      </c>
      <c r="H594">
        <f>SUMPRODUCT((Tableau1[Arrivé le]&lt;=Tableau1[[#This Row],[Arrivé le]])*(Tableau1[Sortie le]&gt;=Tableau1[[#This Row],[Arrivé le]]))</f>
        <v>10</v>
      </c>
    </row>
    <row r="595" spans="1:8" x14ac:dyDescent="0.35">
      <c r="A595" s="1">
        <v>41008.800000000003</v>
      </c>
      <c r="B595">
        <v>4</v>
      </c>
      <c r="C595" t="s">
        <v>5</v>
      </c>
      <c r="D595" s="1">
        <v>41008.918055555558</v>
      </c>
      <c r="E595" s="2">
        <v>0.11805555555474712</v>
      </c>
      <c r="F595">
        <f>WEEKDAY(Tableau1[[#This Row],[Arrivé le]],2)</f>
        <v>1</v>
      </c>
      <c r="G595">
        <f>INT(MOD(Tableau1[[#This Row],[Arrivé le]],1)*24)</f>
        <v>19</v>
      </c>
      <c r="H595">
        <f>SUMPRODUCT((Tableau1[Arrivé le]&lt;=Tableau1[[#This Row],[Arrivé le]])*(Tableau1[Sortie le]&gt;=Tableau1[[#This Row],[Arrivé le]]))</f>
        <v>10</v>
      </c>
    </row>
    <row r="596" spans="1:8" x14ac:dyDescent="0.35">
      <c r="A596" s="1">
        <v>41008.804166666669</v>
      </c>
      <c r="B596">
        <v>4</v>
      </c>
      <c r="C596" t="s">
        <v>5</v>
      </c>
      <c r="D596" s="1">
        <v>41008.872916666667</v>
      </c>
      <c r="E596" s="2">
        <v>6.8749999998544808E-2</v>
      </c>
      <c r="F596">
        <f>WEEKDAY(Tableau1[[#This Row],[Arrivé le]],2)</f>
        <v>1</v>
      </c>
      <c r="G596">
        <f>INT(MOD(Tableau1[[#This Row],[Arrivé le]],1)*24)</f>
        <v>19</v>
      </c>
      <c r="H596">
        <f>SUMPRODUCT((Tableau1[Arrivé le]&lt;=Tableau1[[#This Row],[Arrivé le]])*(Tableau1[Sortie le]&gt;=Tableau1[[#This Row],[Arrivé le]]))</f>
        <v>11</v>
      </c>
    </row>
    <row r="597" spans="1:8" x14ac:dyDescent="0.35">
      <c r="A597" s="1">
        <v>41008.80972222222</v>
      </c>
      <c r="B597">
        <v>4</v>
      </c>
      <c r="C597" t="s">
        <v>5</v>
      </c>
      <c r="D597" s="1">
        <v>41009.466666666667</v>
      </c>
      <c r="E597" s="2">
        <v>0.65694444444670808</v>
      </c>
      <c r="F597">
        <f>WEEKDAY(Tableau1[[#This Row],[Arrivé le]],2)</f>
        <v>1</v>
      </c>
      <c r="G597">
        <f>INT(MOD(Tableau1[[#This Row],[Arrivé le]],1)*24)</f>
        <v>19</v>
      </c>
      <c r="H597">
        <f>SUMPRODUCT((Tableau1[Arrivé le]&lt;=Tableau1[[#This Row],[Arrivé le]])*(Tableau1[Sortie le]&gt;=Tableau1[[#This Row],[Arrivé le]]))</f>
        <v>13</v>
      </c>
    </row>
    <row r="598" spans="1:8" x14ac:dyDescent="0.35">
      <c r="A598" s="1">
        <v>41008.80972222222</v>
      </c>
      <c r="B598">
        <v>4</v>
      </c>
      <c r="C598" t="s">
        <v>5</v>
      </c>
      <c r="D598" s="1">
        <v>41009.133333333331</v>
      </c>
      <c r="E598" s="2">
        <v>0.32361111111094942</v>
      </c>
      <c r="F598">
        <f>WEEKDAY(Tableau1[[#This Row],[Arrivé le]],2)</f>
        <v>1</v>
      </c>
      <c r="G598">
        <f>INT(MOD(Tableau1[[#This Row],[Arrivé le]],1)*24)</f>
        <v>19</v>
      </c>
      <c r="H598">
        <f>SUMPRODUCT((Tableau1[Arrivé le]&lt;=Tableau1[[#This Row],[Arrivé le]])*(Tableau1[Sortie le]&gt;=Tableau1[[#This Row],[Arrivé le]]))</f>
        <v>13</v>
      </c>
    </row>
    <row r="599" spans="1:8" x14ac:dyDescent="0.35">
      <c r="A599" s="1">
        <v>41008.817361111112</v>
      </c>
      <c r="B599">
        <v>4</v>
      </c>
      <c r="C599" t="s">
        <v>5</v>
      </c>
      <c r="D599" s="1">
        <v>41009.006249999999</v>
      </c>
      <c r="E599" s="2">
        <v>0.18888888888614019</v>
      </c>
      <c r="F599">
        <f>WEEKDAY(Tableau1[[#This Row],[Arrivé le]],2)</f>
        <v>1</v>
      </c>
      <c r="G599">
        <f>INT(MOD(Tableau1[[#This Row],[Arrivé le]],1)*24)</f>
        <v>19</v>
      </c>
      <c r="H599">
        <f>SUMPRODUCT((Tableau1[Arrivé le]&lt;=Tableau1[[#This Row],[Arrivé le]])*(Tableau1[Sortie le]&gt;=Tableau1[[#This Row],[Arrivé le]]))</f>
        <v>13</v>
      </c>
    </row>
    <row r="600" spans="1:8" x14ac:dyDescent="0.35">
      <c r="A600" s="1">
        <v>41008.822916666664</v>
      </c>
      <c r="B600">
        <v>4</v>
      </c>
      <c r="C600" t="s">
        <v>5</v>
      </c>
      <c r="D600" s="1">
        <v>41008.980555555558</v>
      </c>
      <c r="E600" s="2">
        <v>0.15763888889341615</v>
      </c>
      <c r="F600">
        <f>WEEKDAY(Tableau1[[#This Row],[Arrivé le]],2)</f>
        <v>1</v>
      </c>
      <c r="G600">
        <f>INT(MOD(Tableau1[[#This Row],[Arrivé le]],1)*24)</f>
        <v>19</v>
      </c>
      <c r="H600">
        <f>SUMPRODUCT((Tableau1[Arrivé le]&lt;=Tableau1[[#This Row],[Arrivé le]])*(Tableau1[Sortie le]&gt;=Tableau1[[#This Row],[Arrivé le]]))</f>
        <v>14</v>
      </c>
    </row>
    <row r="601" spans="1:8" x14ac:dyDescent="0.35">
      <c r="A601" s="1">
        <v>41008.826388888891</v>
      </c>
      <c r="B601">
        <v>4</v>
      </c>
      <c r="C601" t="s">
        <v>5</v>
      </c>
      <c r="D601" s="1">
        <v>41008.861805555556</v>
      </c>
      <c r="E601" s="2">
        <v>3.5416666665696539E-2</v>
      </c>
      <c r="F601">
        <f>WEEKDAY(Tableau1[[#This Row],[Arrivé le]],2)</f>
        <v>1</v>
      </c>
      <c r="G601">
        <f>INT(MOD(Tableau1[[#This Row],[Arrivé le]],1)*24)</f>
        <v>19</v>
      </c>
      <c r="H601">
        <f>SUMPRODUCT((Tableau1[Arrivé le]&lt;=Tableau1[[#This Row],[Arrivé le]])*(Tableau1[Sortie le]&gt;=Tableau1[[#This Row],[Arrivé le]]))</f>
        <v>15</v>
      </c>
    </row>
    <row r="602" spans="1:8" x14ac:dyDescent="0.35">
      <c r="A602" s="1">
        <v>41008.831944444442</v>
      </c>
      <c r="B602">
        <v>4</v>
      </c>
      <c r="C602" t="s">
        <v>5</v>
      </c>
      <c r="D602" s="1">
        <v>41008.982638888891</v>
      </c>
      <c r="E602" s="2">
        <v>0.15069444444816327</v>
      </c>
      <c r="F602">
        <f>WEEKDAY(Tableau1[[#This Row],[Arrivé le]],2)</f>
        <v>1</v>
      </c>
      <c r="G602">
        <f>INT(MOD(Tableau1[[#This Row],[Arrivé le]],1)*24)</f>
        <v>19</v>
      </c>
      <c r="H602">
        <f>SUMPRODUCT((Tableau1[Arrivé le]&lt;=Tableau1[[#This Row],[Arrivé le]])*(Tableau1[Sortie le]&gt;=Tableau1[[#This Row],[Arrivé le]]))</f>
        <v>15</v>
      </c>
    </row>
    <row r="603" spans="1:8" x14ac:dyDescent="0.35">
      <c r="A603" s="1">
        <v>41008.836111111108</v>
      </c>
      <c r="B603">
        <v>4</v>
      </c>
      <c r="C603" t="s">
        <v>5</v>
      </c>
      <c r="D603" s="1">
        <v>41008.890277777777</v>
      </c>
      <c r="E603" s="2">
        <v>5.4166666668606922E-2</v>
      </c>
      <c r="F603">
        <f>WEEKDAY(Tableau1[[#This Row],[Arrivé le]],2)</f>
        <v>1</v>
      </c>
      <c r="G603">
        <f>INT(MOD(Tableau1[[#This Row],[Arrivé le]],1)*24)</f>
        <v>20</v>
      </c>
      <c r="H603">
        <f>SUMPRODUCT((Tableau1[Arrivé le]&lt;=Tableau1[[#This Row],[Arrivé le]])*(Tableau1[Sortie le]&gt;=Tableau1[[#This Row],[Arrivé le]]))</f>
        <v>14</v>
      </c>
    </row>
    <row r="604" spans="1:8" x14ac:dyDescent="0.35">
      <c r="A604" s="1">
        <v>41008.841666666667</v>
      </c>
      <c r="B604">
        <v>4</v>
      </c>
      <c r="C604" t="s">
        <v>5</v>
      </c>
      <c r="D604" s="1">
        <v>41008.923611111109</v>
      </c>
      <c r="E604" s="2">
        <v>8.1944444442342501E-2</v>
      </c>
      <c r="F604">
        <f>WEEKDAY(Tableau1[[#This Row],[Arrivé le]],2)</f>
        <v>1</v>
      </c>
      <c r="G604">
        <f>INT(MOD(Tableau1[[#This Row],[Arrivé le]],1)*24)</f>
        <v>20</v>
      </c>
      <c r="H604">
        <f>SUMPRODUCT((Tableau1[Arrivé le]&lt;=Tableau1[[#This Row],[Arrivé le]])*(Tableau1[Sortie le]&gt;=Tableau1[[#This Row],[Arrivé le]]))</f>
        <v>15</v>
      </c>
    </row>
    <row r="605" spans="1:8" x14ac:dyDescent="0.35">
      <c r="A605" s="1">
        <v>41008.848611111112</v>
      </c>
      <c r="B605">
        <v>4</v>
      </c>
      <c r="C605" t="s">
        <v>5</v>
      </c>
      <c r="D605" s="1">
        <v>41008.931250000001</v>
      </c>
      <c r="E605" s="2">
        <v>8.2638888889050577E-2</v>
      </c>
      <c r="F605">
        <f>WEEKDAY(Tableau1[[#This Row],[Arrivé le]],2)</f>
        <v>1</v>
      </c>
      <c r="G605">
        <f>INT(MOD(Tableau1[[#This Row],[Arrivé le]],1)*24)</f>
        <v>20</v>
      </c>
      <c r="H605">
        <f>SUMPRODUCT((Tableau1[Arrivé le]&lt;=Tableau1[[#This Row],[Arrivé le]])*(Tableau1[Sortie le]&gt;=Tableau1[[#This Row],[Arrivé le]]))</f>
        <v>16</v>
      </c>
    </row>
    <row r="606" spans="1:8" x14ac:dyDescent="0.35">
      <c r="A606" s="1">
        <v>41008.856944444444</v>
      </c>
      <c r="B606">
        <v>4</v>
      </c>
      <c r="C606" t="s">
        <v>5</v>
      </c>
      <c r="D606" s="1">
        <v>41009.031944444447</v>
      </c>
      <c r="E606" s="2">
        <v>0.17500000000291038</v>
      </c>
      <c r="F606">
        <f>WEEKDAY(Tableau1[[#This Row],[Arrivé le]],2)</f>
        <v>1</v>
      </c>
      <c r="G606">
        <f>INT(MOD(Tableau1[[#This Row],[Arrivé le]],1)*24)</f>
        <v>20</v>
      </c>
      <c r="H606">
        <f>SUMPRODUCT((Tableau1[Arrivé le]&lt;=Tableau1[[#This Row],[Arrivé le]])*(Tableau1[Sortie le]&gt;=Tableau1[[#This Row],[Arrivé le]]))</f>
        <v>17</v>
      </c>
    </row>
    <row r="607" spans="1:8" x14ac:dyDescent="0.35">
      <c r="A607" s="1">
        <v>41008.863888888889</v>
      </c>
      <c r="B607">
        <v>4</v>
      </c>
      <c r="C607" t="s">
        <v>5</v>
      </c>
      <c r="D607" s="1">
        <v>41009.022222222222</v>
      </c>
      <c r="E607" s="2">
        <v>0.15833333333284827</v>
      </c>
      <c r="F607">
        <f>WEEKDAY(Tableau1[[#This Row],[Arrivé le]],2)</f>
        <v>1</v>
      </c>
      <c r="G607">
        <f>INT(MOD(Tableau1[[#This Row],[Arrivé le]],1)*24)</f>
        <v>20</v>
      </c>
      <c r="H607">
        <f>SUMPRODUCT((Tableau1[Arrivé le]&lt;=Tableau1[[#This Row],[Arrivé le]])*(Tableau1[Sortie le]&gt;=Tableau1[[#This Row],[Arrivé le]]))</f>
        <v>16</v>
      </c>
    </row>
    <row r="608" spans="1:8" x14ac:dyDescent="0.35">
      <c r="A608" s="1">
        <v>41008.866666666669</v>
      </c>
      <c r="B608">
        <v>4</v>
      </c>
      <c r="C608" t="s">
        <v>5</v>
      </c>
      <c r="D608" s="1">
        <v>41009.021527777775</v>
      </c>
      <c r="E608" s="2">
        <v>0.15486111110658385</v>
      </c>
      <c r="F608">
        <f>WEEKDAY(Tableau1[[#This Row],[Arrivé le]],2)</f>
        <v>1</v>
      </c>
      <c r="G608">
        <f>INT(MOD(Tableau1[[#This Row],[Arrivé le]],1)*24)</f>
        <v>20</v>
      </c>
      <c r="H608">
        <f>SUMPRODUCT((Tableau1[Arrivé le]&lt;=Tableau1[[#This Row],[Arrivé le]])*(Tableau1[Sortie le]&gt;=Tableau1[[#This Row],[Arrivé le]]))</f>
        <v>17</v>
      </c>
    </row>
    <row r="609" spans="1:8" x14ac:dyDescent="0.35">
      <c r="A609" s="1">
        <v>41008.875</v>
      </c>
      <c r="B609">
        <v>4</v>
      </c>
      <c r="C609" t="s">
        <v>5</v>
      </c>
      <c r="D609" s="1">
        <v>41008.918749999997</v>
      </c>
      <c r="E609" s="2">
        <v>4.3749999997089617E-2</v>
      </c>
      <c r="F609">
        <f>WEEKDAY(Tableau1[[#This Row],[Arrivé le]],2)</f>
        <v>1</v>
      </c>
      <c r="G609">
        <f>INT(MOD(Tableau1[[#This Row],[Arrivé le]],1)*24)</f>
        <v>21</v>
      </c>
      <c r="H609">
        <f>SUMPRODUCT((Tableau1[Arrivé le]&lt;=Tableau1[[#This Row],[Arrivé le]])*(Tableau1[Sortie le]&gt;=Tableau1[[#This Row],[Arrivé le]]))</f>
        <v>17</v>
      </c>
    </row>
    <row r="610" spans="1:8" x14ac:dyDescent="0.35">
      <c r="A610" s="1">
        <v>41008.943749999999</v>
      </c>
      <c r="B610">
        <v>4</v>
      </c>
      <c r="C610" t="s">
        <v>5</v>
      </c>
      <c r="D610" s="1">
        <v>41009.034722222219</v>
      </c>
      <c r="E610" s="2">
        <v>9.0972222220443655E-2</v>
      </c>
      <c r="F610">
        <f>WEEKDAY(Tableau1[[#This Row],[Arrivé le]],2)</f>
        <v>1</v>
      </c>
      <c r="G610">
        <f>INT(MOD(Tableau1[[#This Row],[Arrivé le]],1)*24)</f>
        <v>22</v>
      </c>
      <c r="H610">
        <f>SUMPRODUCT((Tableau1[Arrivé le]&lt;=Tableau1[[#This Row],[Arrivé le]])*(Tableau1[Sortie le]&gt;=Tableau1[[#This Row],[Arrivé le]]))</f>
        <v>11</v>
      </c>
    </row>
    <row r="611" spans="1:8" x14ac:dyDescent="0.35">
      <c r="A611" s="1">
        <v>41008.947916666664</v>
      </c>
      <c r="B611">
        <v>4</v>
      </c>
      <c r="C611" t="s">
        <v>5</v>
      </c>
      <c r="D611" s="1">
        <v>41009.054166666669</v>
      </c>
      <c r="E611" s="2">
        <v>0.10625000000436557</v>
      </c>
      <c r="F611">
        <f>WEEKDAY(Tableau1[[#This Row],[Arrivé le]],2)</f>
        <v>1</v>
      </c>
      <c r="G611">
        <f>INT(MOD(Tableau1[[#This Row],[Arrivé le]],1)*24)</f>
        <v>22</v>
      </c>
      <c r="H611">
        <f>SUMPRODUCT((Tableau1[Arrivé le]&lt;=Tableau1[[#This Row],[Arrivé le]])*(Tableau1[Sortie le]&gt;=Tableau1[[#This Row],[Arrivé le]]))</f>
        <v>12</v>
      </c>
    </row>
    <row r="612" spans="1:8" x14ac:dyDescent="0.35">
      <c r="A612" s="1">
        <v>41008.959027777775</v>
      </c>
      <c r="B612">
        <v>4</v>
      </c>
      <c r="C612" t="s">
        <v>5</v>
      </c>
      <c r="D612" s="1">
        <v>41009.015972222223</v>
      </c>
      <c r="E612" s="2">
        <v>5.6944444448163267E-2</v>
      </c>
      <c r="F612">
        <f>WEEKDAY(Tableau1[[#This Row],[Arrivé le]],2)</f>
        <v>1</v>
      </c>
      <c r="G612">
        <f>INT(MOD(Tableau1[[#This Row],[Arrivé le]],1)*24)</f>
        <v>23</v>
      </c>
      <c r="H612">
        <f>SUMPRODUCT((Tableau1[Arrivé le]&lt;=Tableau1[[#This Row],[Arrivé le]])*(Tableau1[Sortie le]&gt;=Tableau1[[#This Row],[Arrivé le]]))</f>
        <v>12</v>
      </c>
    </row>
    <row r="613" spans="1:8" x14ac:dyDescent="0.35">
      <c r="A613" s="1">
        <v>41008.976388888892</v>
      </c>
      <c r="B613">
        <v>4</v>
      </c>
      <c r="C613" t="s">
        <v>5</v>
      </c>
      <c r="D613" s="1">
        <v>41009.074305555558</v>
      </c>
      <c r="E613" s="2">
        <v>9.7916666665696539E-2</v>
      </c>
      <c r="F613">
        <f>WEEKDAY(Tableau1[[#This Row],[Arrivé le]],2)</f>
        <v>1</v>
      </c>
      <c r="G613">
        <f>INT(MOD(Tableau1[[#This Row],[Arrivé le]],1)*24)</f>
        <v>23</v>
      </c>
      <c r="H613">
        <f>SUMPRODUCT((Tableau1[Arrivé le]&lt;=Tableau1[[#This Row],[Arrivé le]])*(Tableau1[Sortie le]&gt;=Tableau1[[#This Row],[Arrivé le]]))</f>
        <v>13</v>
      </c>
    </row>
    <row r="614" spans="1:8" x14ac:dyDescent="0.35">
      <c r="A614" s="1">
        <v>41008.987500000003</v>
      </c>
      <c r="B614">
        <v>4</v>
      </c>
      <c r="C614" t="s">
        <v>5</v>
      </c>
      <c r="D614" s="1">
        <v>41009.054861111108</v>
      </c>
      <c r="E614" s="2">
        <v>6.7361111105128657E-2</v>
      </c>
      <c r="F614">
        <f>WEEKDAY(Tableau1[[#This Row],[Arrivé le]],2)</f>
        <v>1</v>
      </c>
      <c r="G614">
        <f>INT(MOD(Tableau1[[#This Row],[Arrivé le]],1)*24)</f>
        <v>23</v>
      </c>
      <c r="H614">
        <f>SUMPRODUCT((Tableau1[Arrivé le]&lt;=Tableau1[[#This Row],[Arrivé le]])*(Tableau1[Sortie le]&gt;=Tableau1[[#This Row],[Arrivé le]]))</f>
        <v>12</v>
      </c>
    </row>
    <row r="615" spans="1:8" x14ac:dyDescent="0.35">
      <c r="A615" s="1">
        <v>41008.995833333334</v>
      </c>
      <c r="B615">
        <v>4</v>
      </c>
      <c r="C615" t="s">
        <v>5</v>
      </c>
      <c r="D615" s="1">
        <v>41009.085416666669</v>
      </c>
      <c r="E615" s="2">
        <v>8.9583333334303461E-2</v>
      </c>
      <c r="F615">
        <f>WEEKDAY(Tableau1[[#This Row],[Arrivé le]],2)</f>
        <v>1</v>
      </c>
      <c r="G615">
        <f>INT(MOD(Tableau1[[#This Row],[Arrivé le]],1)*24)</f>
        <v>23</v>
      </c>
      <c r="H615">
        <f>SUMPRODUCT((Tableau1[Arrivé le]&lt;=Tableau1[[#This Row],[Arrivé le]])*(Tableau1[Sortie le]&gt;=Tableau1[[#This Row],[Arrivé le]]))</f>
        <v>13</v>
      </c>
    </row>
    <row r="616" spans="1:8" x14ac:dyDescent="0.35">
      <c r="A616" s="1">
        <v>41009</v>
      </c>
      <c r="B616">
        <v>4</v>
      </c>
      <c r="C616" t="s">
        <v>5</v>
      </c>
      <c r="D616" s="1">
        <v>41009.113888888889</v>
      </c>
      <c r="E616" s="2">
        <v>0.11388888888905058</v>
      </c>
      <c r="F616">
        <f>WEEKDAY(Tableau1[[#This Row],[Arrivé le]],2)</f>
        <v>2</v>
      </c>
      <c r="G616">
        <f>INT(MOD(Tableau1[[#This Row],[Arrivé le]],1)*24)</f>
        <v>0</v>
      </c>
      <c r="H616">
        <f>SUMPRODUCT((Tableau1[Arrivé le]&lt;=Tableau1[[#This Row],[Arrivé le]])*(Tableau1[Sortie le]&gt;=Tableau1[[#This Row],[Arrivé le]]))</f>
        <v>14</v>
      </c>
    </row>
    <row r="617" spans="1:8" x14ac:dyDescent="0.35">
      <c r="A617" s="1">
        <v>41009.006249999999</v>
      </c>
      <c r="B617">
        <v>4</v>
      </c>
      <c r="C617" t="s">
        <v>5</v>
      </c>
      <c r="D617" s="1">
        <v>41009.392361111109</v>
      </c>
      <c r="E617" s="2">
        <v>0.38611111111094942</v>
      </c>
      <c r="F617">
        <f>WEEKDAY(Tableau1[[#This Row],[Arrivé le]],2)</f>
        <v>2</v>
      </c>
      <c r="G617">
        <f>INT(MOD(Tableau1[[#This Row],[Arrivé le]],1)*24)</f>
        <v>0</v>
      </c>
      <c r="H617">
        <f>SUMPRODUCT((Tableau1[Arrivé le]&lt;=Tableau1[[#This Row],[Arrivé le]])*(Tableau1[Sortie le]&gt;=Tableau1[[#This Row],[Arrivé le]]))</f>
        <v>15</v>
      </c>
    </row>
    <row r="618" spans="1:8" x14ac:dyDescent="0.35">
      <c r="A618" s="1">
        <v>41009.006249999999</v>
      </c>
      <c r="B618">
        <v>4</v>
      </c>
      <c r="C618" t="s">
        <v>5</v>
      </c>
      <c r="D618" s="1">
        <v>41009.132638888892</v>
      </c>
      <c r="E618" s="2">
        <v>0.12638888889341615</v>
      </c>
      <c r="F618">
        <f>WEEKDAY(Tableau1[[#This Row],[Arrivé le]],2)</f>
        <v>2</v>
      </c>
      <c r="G618">
        <f>INT(MOD(Tableau1[[#This Row],[Arrivé le]],1)*24)</f>
        <v>0</v>
      </c>
      <c r="H618">
        <f>SUMPRODUCT((Tableau1[Arrivé le]&lt;=Tableau1[[#This Row],[Arrivé le]])*(Tableau1[Sortie le]&gt;=Tableau1[[#This Row],[Arrivé le]]))</f>
        <v>15</v>
      </c>
    </row>
    <row r="619" spans="1:8" x14ac:dyDescent="0.35">
      <c r="A619" s="1">
        <v>41009.023611111108</v>
      </c>
      <c r="B619">
        <v>4</v>
      </c>
      <c r="C619" t="s">
        <v>5</v>
      </c>
      <c r="D619" s="1">
        <v>41009.120833333334</v>
      </c>
      <c r="E619" s="2">
        <v>9.7222222226264421E-2</v>
      </c>
      <c r="F619">
        <f>WEEKDAY(Tableau1[[#This Row],[Arrivé le]],2)</f>
        <v>2</v>
      </c>
      <c r="G619">
        <f>INT(MOD(Tableau1[[#This Row],[Arrivé le]],1)*24)</f>
        <v>0</v>
      </c>
      <c r="H619">
        <f>SUMPRODUCT((Tableau1[Arrivé le]&lt;=Tableau1[[#This Row],[Arrivé le]])*(Tableau1[Sortie le]&gt;=Tableau1[[#This Row],[Arrivé le]]))</f>
        <v>12</v>
      </c>
    </row>
    <row r="620" spans="1:8" x14ac:dyDescent="0.35">
      <c r="A620" s="1">
        <v>41009.027083333334</v>
      </c>
      <c r="B620">
        <v>4</v>
      </c>
      <c r="C620" t="s">
        <v>5</v>
      </c>
      <c r="D620" s="1">
        <v>41009.12777777778</v>
      </c>
      <c r="E620" s="2">
        <v>0.10069444444525288</v>
      </c>
      <c r="F620">
        <f>WEEKDAY(Tableau1[[#This Row],[Arrivé le]],2)</f>
        <v>2</v>
      </c>
      <c r="G620">
        <f>INT(MOD(Tableau1[[#This Row],[Arrivé le]],1)*24)</f>
        <v>0</v>
      </c>
      <c r="H620">
        <f>SUMPRODUCT((Tableau1[Arrivé le]&lt;=Tableau1[[#This Row],[Arrivé le]])*(Tableau1[Sortie le]&gt;=Tableau1[[#This Row],[Arrivé le]]))</f>
        <v>13</v>
      </c>
    </row>
    <row r="621" spans="1:8" x14ac:dyDescent="0.35">
      <c r="A621" s="1">
        <v>41009.057638888888</v>
      </c>
      <c r="B621">
        <v>4</v>
      </c>
      <c r="C621" t="s">
        <v>5</v>
      </c>
      <c r="D621" s="1">
        <v>41009.09652777778</v>
      </c>
      <c r="E621" s="2">
        <v>3.888888889196096E-2</v>
      </c>
      <c r="F621">
        <f>WEEKDAY(Tableau1[[#This Row],[Arrivé le]],2)</f>
        <v>2</v>
      </c>
      <c r="G621">
        <f>INT(MOD(Tableau1[[#This Row],[Arrivé le]],1)*24)</f>
        <v>1</v>
      </c>
      <c r="H621">
        <f>SUMPRODUCT((Tableau1[Arrivé le]&lt;=Tableau1[[#This Row],[Arrivé le]])*(Tableau1[Sortie le]&gt;=Tableau1[[#This Row],[Arrivé le]]))</f>
        <v>10</v>
      </c>
    </row>
    <row r="622" spans="1:8" x14ac:dyDescent="0.35">
      <c r="A622" s="1">
        <v>41009.104861111111</v>
      </c>
      <c r="B622">
        <v>4</v>
      </c>
      <c r="C622" t="s">
        <v>5</v>
      </c>
      <c r="D622" s="1">
        <v>41009.185416666667</v>
      </c>
      <c r="E622" s="2">
        <v>8.0555555556202307E-2</v>
      </c>
      <c r="F622">
        <f>WEEKDAY(Tableau1[[#This Row],[Arrivé le]],2)</f>
        <v>2</v>
      </c>
      <c r="G622">
        <f>INT(MOD(Tableau1[[#This Row],[Arrivé le]],1)*24)</f>
        <v>2</v>
      </c>
      <c r="H622">
        <f>SUMPRODUCT((Tableau1[Arrivé le]&lt;=Tableau1[[#This Row],[Arrivé le]])*(Tableau1[Sortie le]&gt;=Tableau1[[#This Row],[Arrivé le]]))</f>
        <v>8</v>
      </c>
    </row>
    <row r="623" spans="1:8" x14ac:dyDescent="0.35">
      <c r="A623" s="1">
        <v>41009.34375</v>
      </c>
      <c r="B623">
        <v>4</v>
      </c>
      <c r="C623" t="s">
        <v>5</v>
      </c>
      <c r="D623" s="1">
        <v>41009.417361111111</v>
      </c>
      <c r="E623" s="2">
        <v>7.3611111110949423E-2</v>
      </c>
      <c r="F623">
        <f>WEEKDAY(Tableau1[[#This Row],[Arrivé le]],2)</f>
        <v>2</v>
      </c>
      <c r="G623">
        <f>INT(MOD(Tableau1[[#This Row],[Arrivé le]],1)*24)</f>
        <v>8</v>
      </c>
      <c r="H623">
        <f>SUMPRODUCT((Tableau1[Arrivé le]&lt;=Tableau1[[#This Row],[Arrivé le]])*(Tableau1[Sortie le]&gt;=Tableau1[[#This Row],[Arrivé le]]))</f>
        <v>3</v>
      </c>
    </row>
    <row r="624" spans="1:8" x14ac:dyDescent="0.35">
      <c r="A624" s="1">
        <v>41009.357638888891</v>
      </c>
      <c r="B624">
        <v>4</v>
      </c>
      <c r="C624" t="s">
        <v>5</v>
      </c>
      <c r="D624" s="1">
        <v>41009.521527777775</v>
      </c>
      <c r="E624" s="2">
        <v>0.163888888884685</v>
      </c>
      <c r="F624">
        <f>WEEKDAY(Tableau1[[#This Row],[Arrivé le]],2)</f>
        <v>2</v>
      </c>
      <c r="G624">
        <f>INT(MOD(Tableau1[[#This Row],[Arrivé le]],1)*24)</f>
        <v>8</v>
      </c>
      <c r="H624">
        <f>SUMPRODUCT((Tableau1[Arrivé le]&lt;=Tableau1[[#This Row],[Arrivé le]])*(Tableau1[Sortie le]&gt;=Tableau1[[#This Row],[Arrivé le]]))</f>
        <v>4</v>
      </c>
    </row>
    <row r="625" spans="1:8" x14ac:dyDescent="0.35">
      <c r="A625" s="1">
        <v>41009.381944444445</v>
      </c>
      <c r="B625">
        <v>4</v>
      </c>
      <c r="C625" t="s">
        <v>5</v>
      </c>
      <c r="D625" s="1">
        <v>41009.40625</v>
      </c>
      <c r="E625" s="2">
        <v>2.4305555554747116E-2</v>
      </c>
      <c r="F625">
        <f>WEEKDAY(Tableau1[[#This Row],[Arrivé le]],2)</f>
        <v>2</v>
      </c>
      <c r="G625">
        <f>INT(MOD(Tableau1[[#This Row],[Arrivé le]],1)*24)</f>
        <v>9</v>
      </c>
      <c r="H625">
        <f>SUMPRODUCT((Tableau1[Arrivé le]&lt;=Tableau1[[#This Row],[Arrivé le]])*(Tableau1[Sortie le]&gt;=Tableau1[[#This Row],[Arrivé le]]))</f>
        <v>5</v>
      </c>
    </row>
    <row r="626" spans="1:8" x14ac:dyDescent="0.35">
      <c r="A626" s="1">
        <v>41009.432638888888</v>
      </c>
      <c r="B626">
        <v>4</v>
      </c>
      <c r="C626" t="s">
        <v>5</v>
      </c>
      <c r="D626" s="1">
        <v>41009.477083333331</v>
      </c>
      <c r="E626" s="2">
        <v>4.4444444443797693E-2</v>
      </c>
      <c r="F626">
        <f>WEEKDAY(Tableau1[[#This Row],[Arrivé le]],2)</f>
        <v>2</v>
      </c>
      <c r="G626">
        <f>INT(MOD(Tableau1[[#This Row],[Arrivé le]],1)*24)</f>
        <v>10</v>
      </c>
      <c r="H626">
        <f>SUMPRODUCT((Tableau1[Arrivé le]&lt;=Tableau1[[#This Row],[Arrivé le]])*(Tableau1[Sortie le]&gt;=Tableau1[[#This Row],[Arrivé le]]))</f>
        <v>3</v>
      </c>
    </row>
    <row r="627" spans="1:8" x14ac:dyDescent="0.35">
      <c r="A627" s="1">
        <v>41009.44027777778</v>
      </c>
      <c r="B627">
        <v>4</v>
      </c>
      <c r="C627" t="s">
        <v>5</v>
      </c>
      <c r="D627" s="1">
        <v>41009.517361111109</v>
      </c>
      <c r="E627" s="2">
        <v>7.7083333329937886E-2</v>
      </c>
      <c r="F627">
        <f>WEEKDAY(Tableau1[[#This Row],[Arrivé le]],2)</f>
        <v>2</v>
      </c>
      <c r="G627">
        <f>INT(MOD(Tableau1[[#This Row],[Arrivé le]],1)*24)</f>
        <v>10</v>
      </c>
      <c r="H627">
        <f>SUMPRODUCT((Tableau1[Arrivé le]&lt;=Tableau1[[#This Row],[Arrivé le]])*(Tableau1[Sortie le]&gt;=Tableau1[[#This Row],[Arrivé le]]))</f>
        <v>4</v>
      </c>
    </row>
    <row r="628" spans="1:8" x14ac:dyDescent="0.35">
      <c r="A628" s="1">
        <v>41009.444444444445</v>
      </c>
      <c r="B628">
        <v>4</v>
      </c>
      <c r="C628" t="s">
        <v>5</v>
      </c>
      <c r="D628" s="1">
        <v>41009.669444444444</v>
      </c>
      <c r="E628" s="2">
        <v>0.22499999999854481</v>
      </c>
      <c r="F628">
        <f>WEEKDAY(Tableau1[[#This Row],[Arrivé le]],2)</f>
        <v>2</v>
      </c>
      <c r="G628">
        <f>INT(MOD(Tableau1[[#This Row],[Arrivé le]],1)*24)</f>
        <v>10</v>
      </c>
      <c r="H628">
        <f>SUMPRODUCT((Tableau1[Arrivé le]&lt;=Tableau1[[#This Row],[Arrivé le]])*(Tableau1[Sortie le]&gt;=Tableau1[[#This Row],[Arrivé le]]))</f>
        <v>5</v>
      </c>
    </row>
    <row r="629" spans="1:8" x14ac:dyDescent="0.35">
      <c r="A629" s="1">
        <v>41009.45208333333</v>
      </c>
      <c r="B629">
        <v>4</v>
      </c>
      <c r="C629" t="s">
        <v>5</v>
      </c>
      <c r="D629" s="1">
        <v>41009.518055555556</v>
      </c>
      <c r="E629" s="2">
        <v>6.5972222226264421E-2</v>
      </c>
      <c r="F629">
        <f>WEEKDAY(Tableau1[[#This Row],[Arrivé le]],2)</f>
        <v>2</v>
      </c>
      <c r="G629">
        <f>INT(MOD(Tableau1[[#This Row],[Arrivé le]],1)*24)</f>
        <v>10</v>
      </c>
      <c r="H629">
        <f>SUMPRODUCT((Tableau1[Arrivé le]&lt;=Tableau1[[#This Row],[Arrivé le]])*(Tableau1[Sortie le]&gt;=Tableau1[[#This Row],[Arrivé le]]))</f>
        <v>6</v>
      </c>
    </row>
    <row r="630" spans="1:8" x14ac:dyDescent="0.35">
      <c r="A630" s="1">
        <v>41009.460416666669</v>
      </c>
      <c r="B630">
        <v>4</v>
      </c>
      <c r="C630" t="s">
        <v>5</v>
      </c>
      <c r="D630" s="1">
        <v>41009.535416666666</v>
      </c>
      <c r="E630" s="2">
        <v>7.4999999997089617E-2</v>
      </c>
      <c r="F630">
        <f>WEEKDAY(Tableau1[[#This Row],[Arrivé le]],2)</f>
        <v>2</v>
      </c>
      <c r="G630">
        <f>INT(MOD(Tableau1[[#This Row],[Arrivé le]],1)*24)</f>
        <v>11</v>
      </c>
      <c r="H630">
        <f>SUMPRODUCT((Tableau1[Arrivé le]&lt;=Tableau1[[#This Row],[Arrivé le]])*(Tableau1[Sortie le]&gt;=Tableau1[[#This Row],[Arrivé le]]))</f>
        <v>7</v>
      </c>
    </row>
    <row r="631" spans="1:8" x14ac:dyDescent="0.35">
      <c r="A631" s="1">
        <v>41009.474305555559</v>
      </c>
      <c r="B631">
        <v>4</v>
      </c>
      <c r="C631" t="s">
        <v>5</v>
      </c>
      <c r="D631" s="1">
        <v>41009.556250000001</v>
      </c>
      <c r="E631" s="2">
        <v>8.1944444442342501E-2</v>
      </c>
      <c r="F631">
        <f>WEEKDAY(Tableau1[[#This Row],[Arrivé le]],2)</f>
        <v>2</v>
      </c>
      <c r="G631">
        <f>INT(MOD(Tableau1[[#This Row],[Arrivé le]],1)*24)</f>
        <v>11</v>
      </c>
      <c r="H631">
        <f>SUMPRODUCT((Tableau1[Arrivé le]&lt;=Tableau1[[#This Row],[Arrivé le]])*(Tableau1[Sortie le]&gt;=Tableau1[[#This Row],[Arrivé le]]))</f>
        <v>7</v>
      </c>
    </row>
    <row r="632" spans="1:8" x14ac:dyDescent="0.35">
      <c r="A632" s="1">
        <v>41009.481249999997</v>
      </c>
      <c r="B632">
        <v>4</v>
      </c>
      <c r="C632" t="s">
        <v>5</v>
      </c>
      <c r="D632" s="1">
        <v>41009.645138888889</v>
      </c>
      <c r="E632" s="2">
        <v>0.16388888889196096</v>
      </c>
      <c r="F632">
        <f>WEEKDAY(Tableau1[[#This Row],[Arrivé le]],2)</f>
        <v>2</v>
      </c>
      <c r="G632">
        <f>INT(MOD(Tableau1[[#This Row],[Arrivé le]],1)*24)</f>
        <v>11</v>
      </c>
      <c r="H632">
        <f>SUMPRODUCT((Tableau1[Arrivé le]&lt;=Tableau1[[#This Row],[Arrivé le]])*(Tableau1[Sortie le]&gt;=Tableau1[[#This Row],[Arrivé le]]))</f>
        <v>7</v>
      </c>
    </row>
    <row r="633" spans="1:8" x14ac:dyDescent="0.35">
      <c r="A633" s="1">
        <v>41009.487500000003</v>
      </c>
      <c r="B633">
        <v>4</v>
      </c>
      <c r="C633" t="s">
        <v>5</v>
      </c>
      <c r="D633" s="1">
        <v>41009.565972222219</v>
      </c>
      <c r="E633" s="2">
        <v>7.847222221607808E-2</v>
      </c>
      <c r="F633">
        <f>WEEKDAY(Tableau1[[#This Row],[Arrivé le]],2)</f>
        <v>2</v>
      </c>
      <c r="G633">
        <f>INT(MOD(Tableau1[[#This Row],[Arrivé le]],1)*24)</f>
        <v>11</v>
      </c>
      <c r="H633">
        <f>SUMPRODUCT((Tableau1[Arrivé le]&lt;=Tableau1[[#This Row],[Arrivé le]])*(Tableau1[Sortie le]&gt;=Tableau1[[#This Row],[Arrivé le]]))</f>
        <v>8</v>
      </c>
    </row>
    <row r="634" spans="1:8" x14ac:dyDescent="0.35">
      <c r="A634" s="1">
        <v>41009.494444444441</v>
      </c>
      <c r="B634">
        <v>4</v>
      </c>
      <c r="C634" t="s">
        <v>5</v>
      </c>
      <c r="D634" s="1">
        <v>41009.663888888892</v>
      </c>
      <c r="E634" s="2">
        <v>0.16944444445107365</v>
      </c>
      <c r="F634">
        <f>WEEKDAY(Tableau1[[#This Row],[Arrivé le]],2)</f>
        <v>2</v>
      </c>
      <c r="G634">
        <f>INT(MOD(Tableau1[[#This Row],[Arrivé le]],1)*24)</f>
        <v>11</v>
      </c>
      <c r="H634">
        <f>SUMPRODUCT((Tableau1[Arrivé le]&lt;=Tableau1[[#This Row],[Arrivé le]])*(Tableau1[Sortie le]&gt;=Tableau1[[#This Row],[Arrivé le]]))</f>
        <v>9</v>
      </c>
    </row>
    <row r="635" spans="1:8" x14ac:dyDescent="0.35">
      <c r="A635" s="1">
        <v>41009.500694444447</v>
      </c>
      <c r="B635">
        <v>4</v>
      </c>
      <c r="C635" t="s">
        <v>5</v>
      </c>
      <c r="D635" s="1">
        <v>41009.547222222223</v>
      </c>
      <c r="E635" s="2">
        <v>4.6527777776645962E-2</v>
      </c>
      <c r="F635">
        <f>WEEKDAY(Tableau1[[#This Row],[Arrivé le]],2)</f>
        <v>2</v>
      </c>
      <c r="G635">
        <f>INT(MOD(Tableau1[[#This Row],[Arrivé le]],1)*24)</f>
        <v>12</v>
      </c>
      <c r="H635">
        <f>SUMPRODUCT((Tableau1[Arrivé le]&lt;=Tableau1[[#This Row],[Arrivé le]])*(Tableau1[Sortie le]&gt;=Tableau1[[#This Row],[Arrivé le]]))</f>
        <v>10</v>
      </c>
    </row>
    <row r="636" spans="1:8" x14ac:dyDescent="0.35">
      <c r="A636" s="1">
        <v>41009.504861111112</v>
      </c>
      <c r="B636">
        <v>4</v>
      </c>
      <c r="C636" t="s">
        <v>5</v>
      </c>
      <c r="D636" s="1">
        <v>41009.677777777775</v>
      </c>
      <c r="E636" s="2">
        <v>0.17291666666278616</v>
      </c>
      <c r="F636">
        <f>WEEKDAY(Tableau1[[#This Row],[Arrivé le]],2)</f>
        <v>2</v>
      </c>
      <c r="G636">
        <f>INT(MOD(Tableau1[[#This Row],[Arrivé le]],1)*24)</f>
        <v>12</v>
      </c>
      <c r="H636">
        <f>SUMPRODUCT((Tableau1[Arrivé le]&lt;=Tableau1[[#This Row],[Arrivé le]])*(Tableau1[Sortie le]&gt;=Tableau1[[#This Row],[Arrivé le]]))</f>
        <v>11</v>
      </c>
    </row>
    <row r="637" spans="1:8" x14ac:dyDescent="0.35">
      <c r="A637" s="1">
        <v>41009.532638888886</v>
      </c>
      <c r="B637">
        <v>4</v>
      </c>
      <c r="C637" t="s">
        <v>5</v>
      </c>
      <c r="D637" s="1">
        <v>41009.589583333334</v>
      </c>
      <c r="E637" s="2">
        <v>5.6944444448163267E-2</v>
      </c>
      <c r="F637">
        <f>WEEKDAY(Tableau1[[#This Row],[Arrivé le]],2)</f>
        <v>2</v>
      </c>
      <c r="G637">
        <f>INT(MOD(Tableau1[[#This Row],[Arrivé le]],1)*24)</f>
        <v>12</v>
      </c>
      <c r="H637">
        <f>SUMPRODUCT((Tableau1[Arrivé le]&lt;=Tableau1[[#This Row],[Arrivé le]])*(Tableau1[Sortie le]&gt;=Tableau1[[#This Row],[Arrivé le]]))</f>
        <v>9</v>
      </c>
    </row>
    <row r="638" spans="1:8" x14ac:dyDescent="0.35">
      <c r="A638" s="1">
        <v>41009.542361111111</v>
      </c>
      <c r="B638">
        <v>4</v>
      </c>
      <c r="C638" t="s">
        <v>5</v>
      </c>
      <c r="D638" s="1">
        <v>41009.634027777778</v>
      </c>
      <c r="E638" s="2">
        <v>9.1666666667151731E-2</v>
      </c>
      <c r="F638">
        <f>WEEKDAY(Tableau1[[#This Row],[Arrivé le]],2)</f>
        <v>2</v>
      </c>
      <c r="G638">
        <f>INT(MOD(Tableau1[[#This Row],[Arrivé le]],1)*24)</f>
        <v>13</v>
      </c>
      <c r="H638">
        <f>SUMPRODUCT((Tableau1[Arrivé le]&lt;=Tableau1[[#This Row],[Arrivé le]])*(Tableau1[Sortie le]&gt;=Tableau1[[#This Row],[Arrivé le]]))</f>
        <v>9</v>
      </c>
    </row>
    <row r="639" spans="1:8" x14ac:dyDescent="0.35">
      <c r="A639" s="1">
        <v>41009.553472222222</v>
      </c>
      <c r="B639">
        <v>4</v>
      </c>
      <c r="C639" t="s">
        <v>5</v>
      </c>
      <c r="D639" s="1">
        <v>41009.636111111111</v>
      </c>
      <c r="E639" s="2">
        <v>8.2638888889050577E-2</v>
      </c>
      <c r="F639">
        <f>WEEKDAY(Tableau1[[#This Row],[Arrivé le]],2)</f>
        <v>2</v>
      </c>
      <c r="G639">
        <f>INT(MOD(Tableau1[[#This Row],[Arrivé le]],1)*24)</f>
        <v>13</v>
      </c>
      <c r="H639">
        <f>SUMPRODUCT((Tableau1[Arrivé le]&lt;=Tableau1[[#This Row],[Arrivé le]])*(Tableau1[Sortie le]&gt;=Tableau1[[#This Row],[Arrivé le]]))</f>
        <v>9</v>
      </c>
    </row>
    <row r="640" spans="1:8" x14ac:dyDescent="0.35">
      <c r="A640" s="1">
        <v>41009.564583333333</v>
      </c>
      <c r="B640">
        <v>4</v>
      </c>
      <c r="C640" t="s">
        <v>5</v>
      </c>
      <c r="D640" s="1">
        <v>41009.663888888892</v>
      </c>
      <c r="E640" s="2">
        <v>9.930555555911269E-2</v>
      </c>
      <c r="F640">
        <f>WEEKDAY(Tableau1[[#This Row],[Arrivé le]],2)</f>
        <v>2</v>
      </c>
      <c r="G640">
        <f>INT(MOD(Tableau1[[#This Row],[Arrivé le]],1)*24)</f>
        <v>13</v>
      </c>
      <c r="H640">
        <f>SUMPRODUCT((Tableau1[Arrivé le]&lt;=Tableau1[[#This Row],[Arrivé le]])*(Tableau1[Sortie le]&gt;=Tableau1[[#This Row],[Arrivé le]]))</f>
        <v>9</v>
      </c>
    </row>
    <row r="641" spans="1:8" x14ac:dyDescent="0.35">
      <c r="A641" s="1">
        <v>41009.565972222219</v>
      </c>
      <c r="B641">
        <v>4</v>
      </c>
      <c r="C641" t="s">
        <v>5</v>
      </c>
      <c r="D641" s="1">
        <v>41009.664583333331</v>
      </c>
      <c r="E641" s="2">
        <v>9.8611111112404615E-2</v>
      </c>
      <c r="F641">
        <f>WEEKDAY(Tableau1[[#This Row],[Arrivé le]],2)</f>
        <v>2</v>
      </c>
      <c r="G641">
        <f>INT(MOD(Tableau1[[#This Row],[Arrivé le]],1)*24)</f>
        <v>13</v>
      </c>
      <c r="H641">
        <f>SUMPRODUCT((Tableau1[Arrivé le]&lt;=Tableau1[[#This Row],[Arrivé le]])*(Tableau1[Sortie le]&gt;=Tableau1[[#This Row],[Arrivé le]]))</f>
        <v>10</v>
      </c>
    </row>
    <row r="642" spans="1:8" x14ac:dyDescent="0.35">
      <c r="A642" s="1">
        <v>41009.570138888892</v>
      </c>
      <c r="B642">
        <v>4</v>
      </c>
      <c r="C642" t="s">
        <v>5</v>
      </c>
      <c r="D642" s="1">
        <v>41009.636805555558</v>
      </c>
      <c r="E642" s="2">
        <v>6.6666666665696539E-2</v>
      </c>
      <c r="F642">
        <f>WEEKDAY(Tableau1[[#This Row],[Arrivé le]],2)</f>
        <v>2</v>
      </c>
      <c r="G642">
        <f>INT(MOD(Tableau1[[#This Row],[Arrivé le]],1)*24)</f>
        <v>13</v>
      </c>
      <c r="H642">
        <f>SUMPRODUCT((Tableau1[Arrivé le]&lt;=Tableau1[[#This Row],[Arrivé le]])*(Tableau1[Sortie le]&gt;=Tableau1[[#This Row],[Arrivé le]]))</f>
        <v>10</v>
      </c>
    </row>
    <row r="643" spans="1:8" x14ac:dyDescent="0.35">
      <c r="A643" s="1">
        <v>41009.579861111109</v>
      </c>
      <c r="B643">
        <v>4</v>
      </c>
      <c r="C643" t="s">
        <v>5</v>
      </c>
      <c r="D643" s="1">
        <v>41009.643750000003</v>
      </c>
      <c r="E643" s="2">
        <v>6.3888888893416151E-2</v>
      </c>
      <c r="F643">
        <f>WEEKDAY(Tableau1[[#This Row],[Arrivé le]],2)</f>
        <v>2</v>
      </c>
      <c r="G643">
        <f>INT(MOD(Tableau1[[#This Row],[Arrivé le]],1)*24)</f>
        <v>13</v>
      </c>
      <c r="H643">
        <f>SUMPRODUCT((Tableau1[Arrivé le]&lt;=Tableau1[[#This Row],[Arrivé le]])*(Tableau1[Sortie le]&gt;=Tableau1[[#This Row],[Arrivé le]]))</f>
        <v>11</v>
      </c>
    </row>
    <row r="644" spans="1:8" x14ac:dyDescent="0.35">
      <c r="A644" s="1">
        <v>41009.586111111108</v>
      </c>
      <c r="B644">
        <v>4</v>
      </c>
      <c r="C644" t="s">
        <v>5</v>
      </c>
      <c r="D644" s="1">
        <v>41009.727083333331</v>
      </c>
      <c r="E644" s="2">
        <v>0.14097222222335404</v>
      </c>
      <c r="F644">
        <f>WEEKDAY(Tableau1[[#This Row],[Arrivé le]],2)</f>
        <v>2</v>
      </c>
      <c r="G644">
        <f>INT(MOD(Tableau1[[#This Row],[Arrivé le]],1)*24)</f>
        <v>14</v>
      </c>
      <c r="H644">
        <f>SUMPRODUCT((Tableau1[Arrivé le]&lt;=Tableau1[[#This Row],[Arrivé le]])*(Tableau1[Sortie le]&gt;=Tableau1[[#This Row],[Arrivé le]]))</f>
        <v>12</v>
      </c>
    </row>
    <row r="645" spans="1:8" x14ac:dyDescent="0.35">
      <c r="A645" s="1">
        <v>41009.599999999999</v>
      </c>
      <c r="B645">
        <v>4</v>
      </c>
      <c r="C645" t="s">
        <v>5</v>
      </c>
      <c r="D645" s="1">
        <v>41009.802777777775</v>
      </c>
      <c r="E645" s="2">
        <v>0.20277777777664596</v>
      </c>
      <c r="F645">
        <f>WEEKDAY(Tableau1[[#This Row],[Arrivé le]],2)</f>
        <v>2</v>
      </c>
      <c r="G645">
        <f>INT(MOD(Tableau1[[#This Row],[Arrivé le]],1)*24)</f>
        <v>14</v>
      </c>
      <c r="H645">
        <f>SUMPRODUCT((Tableau1[Arrivé le]&lt;=Tableau1[[#This Row],[Arrivé le]])*(Tableau1[Sortie le]&gt;=Tableau1[[#This Row],[Arrivé le]]))</f>
        <v>12</v>
      </c>
    </row>
    <row r="646" spans="1:8" x14ac:dyDescent="0.35">
      <c r="A646" s="1">
        <v>41009.618750000001</v>
      </c>
      <c r="B646">
        <v>4</v>
      </c>
      <c r="C646" t="s">
        <v>5</v>
      </c>
      <c r="D646" s="1">
        <v>41009.744444444441</v>
      </c>
      <c r="E646" s="2">
        <v>0.12569444443943212</v>
      </c>
      <c r="F646">
        <f>WEEKDAY(Tableau1[[#This Row],[Arrivé le]],2)</f>
        <v>2</v>
      </c>
      <c r="G646">
        <f>INT(MOD(Tableau1[[#This Row],[Arrivé le]],1)*24)</f>
        <v>14</v>
      </c>
      <c r="H646">
        <f>SUMPRODUCT((Tableau1[Arrivé le]&lt;=Tableau1[[#This Row],[Arrivé le]])*(Tableau1[Sortie le]&gt;=Tableau1[[#This Row],[Arrivé le]]))</f>
        <v>13</v>
      </c>
    </row>
    <row r="647" spans="1:8" x14ac:dyDescent="0.35">
      <c r="A647" s="1">
        <v>41009.650694444441</v>
      </c>
      <c r="B647">
        <v>4</v>
      </c>
      <c r="C647" t="s">
        <v>5</v>
      </c>
      <c r="D647" s="1">
        <v>41009.729861111111</v>
      </c>
      <c r="E647" s="2">
        <v>7.9166666670062114E-2</v>
      </c>
      <c r="F647">
        <f>WEEKDAY(Tableau1[[#This Row],[Arrivé le]],2)</f>
        <v>2</v>
      </c>
      <c r="G647">
        <f>INT(MOD(Tableau1[[#This Row],[Arrivé le]],1)*24)</f>
        <v>15</v>
      </c>
      <c r="H647">
        <f>SUMPRODUCT((Tableau1[Arrivé le]&lt;=Tableau1[[#This Row],[Arrivé le]])*(Tableau1[Sortie le]&gt;=Tableau1[[#This Row],[Arrivé le]]))</f>
        <v>9</v>
      </c>
    </row>
    <row r="648" spans="1:8" x14ac:dyDescent="0.35">
      <c r="A648" s="1">
        <v>41009.669444444444</v>
      </c>
      <c r="B648">
        <v>4</v>
      </c>
      <c r="C648" t="s">
        <v>5</v>
      </c>
      <c r="D648" s="1">
        <v>41009.670138888891</v>
      </c>
      <c r="E648" s="2">
        <v>6.944444467080757E-4</v>
      </c>
      <c r="F648">
        <f>WEEKDAY(Tableau1[[#This Row],[Arrivé le]],2)</f>
        <v>2</v>
      </c>
      <c r="G648">
        <f>INT(MOD(Tableau1[[#This Row],[Arrivé le]],1)*24)</f>
        <v>16</v>
      </c>
      <c r="H648">
        <f>SUMPRODUCT((Tableau1[Arrivé le]&lt;=Tableau1[[#This Row],[Arrivé le]])*(Tableau1[Sortie le]&gt;=Tableau1[[#This Row],[Arrivé le]]))</f>
        <v>7</v>
      </c>
    </row>
    <row r="649" spans="1:8" x14ac:dyDescent="0.35">
      <c r="A649" s="1">
        <v>41009.72152777778</v>
      </c>
      <c r="B649">
        <v>4</v>
      </c>
      <c r="C649" t="s">
        <v>5</v>
      </c>
      <c r="D649" s="1">
        <v>41009.811111111114</v>
      </c>
      <c r="E649" s="2">
        <v>8.9583333334303461E-2</v>
      </c>
      <c r="F649">
        <f>WEEKDAY(Tableau1[[#This Row],[Arrivé le]],2)</f>
        <v>2</v>
      </c>
      <c r="G649">
        <f>INT(MOD(Tableau1[[#This Row],[Arrivé le]],1)*24)</f>
        <v>17</v>
      </c>
      <c r="H649">
        <f>SUMPRODUCT((Tableau1[Arrivé le]&lt;=Tableau1[[#This Row],[Arrivé le]])*(Tableau1[Sortie le]&gt;=Tableau1[[#This Row],[Arrivé le]]))</f>
        <v>5</v>
      </c>
    </row>
    <row r="650" spans="1:8" x14ac:dyDescent="0.35">
      <c r="A650" s="1">
        <v>41009.740277777775</v>
      </c>
      <c r="B650">
        <v>4</v>
      </c>
      <c r="C650" t="s">
        <v>5</v>
      </c>
      <c r="D650" s="1">
        <v>41009.832638888889</v>
      </c>
      <c r="E650" s="2">
        <v>9.2361111113859806E-2</v>
      </c>
      <c r="F650">
        <f>WEEKDAY(Tableau1[[#This Row],[Arrivé le]],2)</f>
        <v>2</v>
      </c>
      <c r="G650">
        <f>INT(MOD(Tableau1[[#This Row],[Arrivé le]],1)*24)</f>
        <v>17</v>
      </c>
      <c r="H650">
        <f>SUMPRODUCT((Tableau1[Arrivé le]&lt;=Tableau1[[#This Row],[Arrivé le]])*(Tableau1[Sortie le]&gt;=Tableau1[[#This Row],[Arrivé le]]))</f>
        <v>4</v>
      </c>
    </row>
    <row r="651" spans="1:8" x14ac:dyDescent="0.35">
      <c r="A651" s="1">
        <v>41009.765972222223</v>
      </c>
      <c r="B651">
        <v>4</v>
      </c>
      <c r="C651" t="s">
        <v>5</v>
      </c>
      <c r="D651" s="1">
        <v>41009.883333333331</v>
      </c>
      <c r="E651" s="2">
        <v>0.11736111110803904</v>
      </c>
      <c r="F651">
        <f>WEEKDAY(Tableau1[[#This Row],[Arrivé le]],2)</f>
        <v>2</v>
      </c>
      <c r="G651">
        <f>INT(MOD(Tableau1[[#This Row],[Arrivé le]],1)*24)</f>
        <v>18</v>
      </c>
      <c r="H651">
        <f>SUMPRODUCT((Tableau1[Arrivé le]&lt;=Tableau1[[#This Row],[Arrivé le]])*(Tableau1[Sortie le]&gt;=Tableau1[[#This Row],[Arrivé le]]))</f>
        <v>4</v>
      </c>
    </row>
    <row r="652" spans="1:8" x14ac:dyDescent="0.35">
      <c r="A652" s="1">
        <v>41009.785416666666</v>
      </c>
      <c r="B652">
        <v>4</v>
      </c>
      <c r="C652" t="s">
        <v>5</v>
      </c>
      <c r="D652" s="1">
        <v>41009.859027777777</v>
      </c>
      <c r="E652" s="2">
        <v>7.3611111110949423E-2</v>
      </c>
      <c r="F652">
        <f>WEEKDAY(Tableau1[[#This Row],[Arrivé le]],2)</f>
        <v>2</v>
      </c>
      <c r="G652">
        <f>INT(MOD(Tableau1[[#This Row],[Arrivé le]],1)*24)</f>
        <v>18</v>
      </c>
      <c r="H652">
        <f>SUMPRODUCT((Tableau1[Arrivé le]&lt;=Tableau1[[#This Row],[Arrivé le]])*(Tableau1[Sortie le]&gt;=Tableau1[[#This Row],[Arrivé le]]))</f>
        <v>5</v>
      </c>
    </row>
    <row r="653" spans="1:8" x14ac:dyDescent="0.35">
      <c r="A653" s="1">
        <v>41009.802083333336</v>
      </c>
      <c r="B653">
        <v>4</v>
      </c>
      <c r="C653" t="s">
        <v>5</v>
      </c>
      <c r="D653" s="1">
        <v>41009.856944444444</v>
      </c>
      <c r="E653" s="2">
        <v>5.486111110803904E-2</v>
      </c>
      <c r="F653">
        <f>WEEKDAY(Tableau1[[#This Row],[Arrivé le]],2)</f>
        <v>2</v>
      </c>
      <c r="G653">
        <f>INT(MOD(Tableau1[[#This Row],[Arrivé le]],1)*24)</f>
        <v>19</v>
      </c>
      <c r="H653">
        <f>SUMPRODUCT((Tableau1[Arrivé le]&lt;=Tableau1[[#This Row],[Arrivé le]])*(Tableau1[Sortie le]&gt;=Tableau1[[#This Row],[Arrivé le]]))</f>
        <v>6</v>
      </c>
    </row>
    <row r="654" spans="1:8" x14ac:dyDescent="0.35">
      <c r="A654" s="1">
        <v>41009.820138888892</v>
      </c>
      <c r="B654">
        <v>4</v>
      </c>
      <c r="C654" t="s">
        <v>5</v>
      </c>
      <c r="D654" s="1">
        <v>41009.914583333331</v>
      </c>
      <c r="E654" s="2">
        <v>9.4444444439432118E-2</v>
      </c>
      <c r="F654">
        <f>WEEKDAY(Tableau1[[#This Row],[Arrivé le]],2)</f>
        <v>2</v>
      </c>
      <c r="G654">
        <f>INT(MOD(Tableau1[[#This Row],[Arrivé le]],1)*24)</f>
        <v>19</v>
      </c>
      <c r="H654">
        <f>SUMPRODUCT((Tableau1[Arrivé le]&lt;=Tableau1[[#This Row],[Arrivé le]])*(Tableau1[Sortie le]&gt;=Tableau1[[#This Row],[Arrivé le]]))</f>
        <v>5</v>
      </c>
    </row>
    <row r="655" spans="1:8" x14ac:dyDescent="0.35">
      <c r="A655" s="1">
        <v>41009.828472222223</v>
      </c>
      <c r="B655">
        <v>4</v>
      </c>
      <c r="C655" t="s">
        <v>5</v>
      </c>
      <c r="D655" s="1">
        <v>41009.953472222223</v>
      </c>
      <c r="E655" s="2">
        <v>0.125</v>
      </c>
      <c r="F655">
        <f>WEEKDAY(Tableau1[[#This Row],[Arrivé le]],2)</f>
        <v>2</v>
      </c>
      <c r="G655">
        <f>INT(MOD(Tableau1[[#This Row],[Arrivé le]],1)*24)</f>
        <v>19</v>
      </c>
      <c r="H655">
        <f>SUMPRODUCT((Tableau1[Arrivé le]&lt;=Tableau1[[#This Row],[Arrivé le]])*(Tableau1[Sortie le]&gt;=Tableau1[[#This Row],[Arrivé le]]))</f>
        <v>6</v>
      </c>
    </row>
    <row r="656" spans="1:8" x14ac:dyDescent="0.35">
      <c r="A656" s="1">
        <v>41009.832638888889</v>
      </c>
      <c r="B656">
        <v>4</v>
      </c>
      <c r="C656" t="s">
        <v>5</v>
      </c>
      <c r="D656" s="1">
        <v>41009.979861111111</v>
      </c>
      <c r="E656" s="2">
        <v>0.14722222222189885</v>
      </c>
      <c r="F656">
        <f>WEEKDAY(Tableau1[[#This Row],[Arrivé le]],2)</f>
        <v>2</v>
      </c>
      <c r="G656">
        <f>INT(MOD(Tableau1[[#This Row],[Arrivé le]],1)*24)</f>
        <v>19</v>
      </c>
      <c r="H656">
        <f>SUMPRODUCT((Tableau1[Arrivé le]&lt;=Tableau1[[#This Row],[Arrivé le]])*(Tableau1[Sortie le]&gt;=Tableau1[[#This Row],[Arrivé le]]))</f>
        <v>7</v>
      </c>
    </row>
    <row r="657" spans="1:8" x14ac:dyDescent="0.35">
      <c r="A657" s="1">
        <v>41009.838194444441</v>
      </c>
      <c r="B657">
        <v>4</v>
      </c>
      <c r="C657" t="s">
        <v>5</v>
      </c>
      <c r="D657" s="1">
        <v>41009.909722222219</v>
      </c>
      <c r="E657" s="2">
        <v>7.1527777778101154E-2</v>
      </c>
      <c r="F657">
        <f>WEEKDAY(Tableau1[[#This Row],[Arrivé le]],2)</f>
        <v>2</v>
      </c>
      <c r="G657">
        <f>INT(MOD(Tableau1[[#This Row],[Arrivé le]],1)*24)</f>
        <v>20</v>
      </c>
      <c r="H657">
        <f>SUMPRODUCT((Tableau1[Arrivé le]&lt;=Tableau1[[#This Row],[Arrivé le]])*(Tableau1[Sortie le]&gt;=Tableau1[[#This Row],[Arrivé le]]))</f>
        <v>7</v>
      </c>
    </row>
    <row r="658" spans="1:8" x14ac:dyDescent="0.35">
      <c r="A658" s="1">
        <v>41009.867361111108</v>
      </c>
      <c r="B658">
        <v>4</v>
      </c>
      <c r="C658" t="s">
        <v>5</v>
      </c>
      <c r="D658" s="1">
        <v>41009.901388888888</v>
      </c>
      <c r="E658" s="2">
        <v>3.4027777779556345E-2</v>
      </c>
      <c r="F658">
        <f>WEEKDAY(Tableau1[[#This Row],[Arrivé le]],2)</f>
        <v>2</v>
      </c>
      <c r="G658">
        <f>INT(MOD(Tableau1[[#This Row],[Arrivé le]],1)*24)</f>
        <v>20</v>
      </c>
      <c r="H658">
        <f>SUMPRODUCT((Tableau1[Arrivé le]&lt;=Tableau1[[#This Row],[Arrivé le]])*(Tableau1[Sortie le]&gt;=Tableau1[[#This Row],[Arrivé le]]))</f>
        <v>6</v>
      </c>
    </row>
    <row r="659" spans="1:8" x14ac:dyDescent="0.35">
      <c r="A659" s="1">
        <v>41009.877083333333</v>
      </c>
      <c r="B659">
        <v>4</v>
      </c>
      <c r="C659" t="s">
        <v>5</v>
      </c>
      <c r="D659" s="1">
        <v>41009.923611111109</v>
      </c>
      <c r="E659" s="2">
        <v>4.6527777776645962E-2</v>
      </c>
      <c r="F659">
        <f>WEEKDAY(Tableau1[[#This Row],[Arrivé le]],2)</f>
        <v>2</v>
      </c>
      <c r="G659">
        <f>INT(MOD(Tableau1[[#This Row],[Arrivé le]],1)*24)</f>
        <v>21</v>
      </c>
      <c r="H659">
        <f>SUMPRODUCT((Tableau1[Arrivé le]&lt;=Tableau1[[#This Row],[Arrivé le]])*(Tableau1[Sortie le]&gt;=Tableau1[[#This Row],[Arrivé le]]))</f>
        <v>7</v>
      </c>
    </row>
    <row r="660" spans="1:8" x14ac:dyDescent="0.35">
      <c r="A660" s="1">
        <v>41009.897222222222</v>
      </c>
      <c r="B660">
        <v>4</v>
      </c>
      <c r="C660" t="s">
        <v>5</v>
      </c>
      <c r="D660" s="1">
        <v>41009.942361111112</v>
      </c>
      <c r="E660" s="2">
        <v>4.5138888890505768E-2</v>
      </c>
      <c r="F660">
        <f>WEEKDAY(Tableau1[[#This Row],[Arrivé le]],2)</f>
        <v>2</v>
      </c>
      <c r="G660">
        <f>INT(MOD(Tableau1[[#This Row],[Arrivé le]],1)*24)</f>
        <v>21</v>
      </c>
      <c r="H660">
        <f>SUMPRODUCT((Tableau1[Arrivé le]&lt;=Tableau1[[#This Row],[Arrivé le]])*(Tableau1[Sortie le]&gt;=Tableau1[[#This Row],[Arrivé le]]))</f>
        <v>7</v>
      </c>
    </row>
    <row r="661" spans="1:8" x14ac:dyDescent="0.35">
      <c r="A661" s="1">
        <v>41009.9</v>
      </c>
      <c r="B661">
        <v>4</v>
      </c>
      <c r="C661" t="s">
        <v>5</v>
      </c>
      <c r="D661" s="1">
        <v>41009.949999999997</v>
      </c>
      <c r="E661" s="2">
        <v>4.9999999995634425E-2</v>
      </c>
      <c r="F661">
        <f>WEEKDAY(Tableau1[[#This Row],[Arrivé le]],2)</f>
        <v>2</v>
      </c>
      <c r="G661">
        <f>INT(MOD(Tableau1[[#This Row],[Arrivé le]],1)*24)</f>
        <v>21</v>
      </c>
      <c r="H661">
        <f>SUMPRODUCT((Tableau1[Arrivé le]&lt;=Tableau1[[#This Row],[Arrivé le]])*(Tableau1[Sortie le]&gt;=Tableau1[[#This Row],[Arrivé le]]))</f>
        <v>8</v>
      </c>
    </row>
    <row r="662" spans="1:8" x14ac:dyDescent="0.35">
      <c r="A662" s="1">
        <v>41009.904861111114</v>
      </c>
      <c r="B662">
        <v>4</v>
      </c>
      <c r="C662" t="s">
        <v>5</v>
      </c>
      <c r="D662" s="1">
        <v>41010.652777777781</v>
      </c>
      <c r="E662" s="2">
        <v>0.74791666666715173</v>
      </c>
      <c r="F662">
        <f>WEEKDAY(Tableau1[[#This Row],[Arrivé le]],2)</f>
        <v>2</v>
      </c>
      <c r="G662">
        <f>INT(MOD(Tableau1[[#This Row],[Arrivé le]],1)*24)</f>
        <v>21</v>
      </c>
      <c r="H662">
        <f>SUMPRODUCT((Tableau1[Arrivé le]&lt;=Tableau1[[#This Row],[Arrivé le]])*(Tableau1[Sortie le]&gt;=Tableau1[[#This Row],[Arrivé le]]))</f>
        <v>9</v>
      </c>
    </row>
    <row r="663" spans="1:8" x14ac:dyDescent="0.35">
      <c r="A663" s="1">
        <v>41009.904861111114</v>
      </c>
      <c r="B663">
        <v>4</v>
      </c>
      <c r="C663" t="s">
        <v>5</v>
      </c>
      <c r="D663" s="1">
        <v>41010.431944444441</v>
      </c>
      <c r="E663" s="2">
        <v>0.5270833333270275</v>
      </c>
      <c r="F663">
        <f>WEEKDAY(Tableau1[[#This Row],[Arrivé le]],2)</f>
        <v>2</v>
      </c>
      <c r="G663">
        <f>INT(MOD(Tableau1[[#This Row],[Arrivé le]],1)*24)</f>
        <v>21</v>
      </c>
      <c r="H663">
        <f>SUMPRODUCT((Tableau1[Arrivé le]&lt;=Tableau1[[#This Row],[Arrivé le]])*(Tableau1[Sortie le]&gt;=Tableau1[[#This Row],[Arrivé le]]))</f>
        <v>9</v>
      </c>
    </row>
    <row r="664" spans="1:8" x14ac:dyDescent="0.35">
      <c r="A664" s="1">
        <v>41009.909722222219</v>
      </c>
      <c r="B664">
        <v>4</v>
      </c>
      <c r="C664" t="s">
        <v>5</v>
      </c>
      <c r="D664" s="1">
        <v>41009.911111111112</v>
      </c>
      <c r="E664" s="2">
        <v>1.3888888934161514E-3</v>
      </c>
      <c r="F664">
        <f>WEEKDAY(Tableau1[[#This Row],[Arrivé le]],2)</f>
        <v>2</v>
      </c>
      <c r="G664">
        <f>INT(MOD(Tableau1[[#This Row],[Arrivé le]],1)*24)</f>
        <v>21</v>
      </c>
      <c r="H664">
        <f>SUMPRODUCT((Tableau1[Arrivé le]&lt;=Tableau1[[#This Row],[Arrivé le]])*(Tableau1[Sortie le]&gt;=Tableau1[[#This Row],[Arrivé le]]))</f>
        <v>10</v>
      </c>
    </row>
    <row r="665" spans="1:8" x14ac:dyDescent="0.35">
      <c r="A665" s="1">
        <v>41009.925000000003</v>
      </c>
      <c r="B665">
        <v>4</v>
      </c>
      <c r="C665" t="s">
        <v>5</v>
      </c>
      <c r="D665" s="1">
        <v>41010.007638888892</v>
      </c>
      <c r="E665" s="2">
        <v>8.2638888889050577E-2</v>
      </c>
      <c r="F665">
        <f>WEEKDAY(Tableau1[[#This Row],[Arrivé le]],2)</f>
        <v>2</v>
      </c>
      <c r="G665">
        <f>INT(MOD(Tableau1[[#This Row],[Arrivé le]],1)*24)</f>
        <v>22</v>
      </c>
      <c r="H665">
        <f>SUMPRODUCT((Tableau1[Arrivé le]&lt;=Tableau1[[#This Row],[Arrivé le]])*(Tableau1[Sortie le]&gt;=Tableau1[[#This Row],[Arrivé le]]))</f>
        <v>7</v>
      </c>
    </row>
    <row r="666" spans="1:8" x14ac:dyDescent="0.35">
      <c r="A666" s="1">
        <v>41009.955555555556</v>
      </c>
      <c r="B666">
        <v>4</v>
      </c>
      <c r="C666" t="s">
        <v>5</v>
      </c>
      <c r="D666" s="1">
        <v>41010.027777777781</v>
      </c>
      <c r="E666" s="2">
        <v>7.2222222224809229E-2</v>
      </c>
      <c r="F666">
        <f>WEEKDAY(Tableau1[[#This Row],[Arrivé le]],2)</f>
        <v>2</v>
      </c>
      <c r="G666">
        <f>INT(MOD(Tableau1[[#This Row],[Arrivé le]],1)*24)</f>
        <v>22</v>
      </c>
      <c r="H666">
        <f>SUMPRODUCT((Tableau1[Arrivé le]&lt;=Tableau1[[#This Row],[Arrivé le]])*(Tableau1[Sortie le]&gt;=Tableau1[[#This Row],[Arrivé le]]))</f>
        <v>5</v>
      </c>
    </row>
    <row r="667" spans="1:8" x14ac:dyDescent="0.35">
      <c r="A667" s="1">
        <v>41009.963888888888</v>
      </c>
      <c r="B667">
        <v>4</v>
      </c>
      <c r="C667" t="s">
        <v>5</v>
      </c>
      <c r="D667" s="1">
        <v>41010.003472222219</v>
      </c>
      <c r="E667" s="2">
        <v>3.9583333331393078E-2</v>
      </c>
      <c r="F667">
        <f>WEEKDAY(Tableau1[[#This Row],[Arrivé le]],2)</f>
        <v>2</v>
      </c>
      <c r="G667">
        <f>INT(MOD(Tableau1[[#This Row],[Arrivé le]],1)*24)</f>
        <v>23</v>
      </c>
      <c r="H667">
        <f>SUMPRODUCT((Tableau1[Arrivé le]&lt;=Tableau1[[#This Row],[Arrivé le]])*(Tableau1[Sortie le]&gt;=Tableau1[[#This Row],[Arrivé le]]))</f>
        <v>6</v>
      </c>
    </row>
    <row r="668" spans="1:8" x14ac:dyDescent="0.35">
      <c r="A668" s="1">
        <v>41009.97152777778</v>
      </c>
      <c r="B668">
        <v>4</v>
      </c>
      <c r="C668" t="s">
        <v>5</v>
      </c>
      <c r="D668" s="1">
        <v>41010.004166666666</v>
      </c>
      <c r="E668" s="2">
        <v>3.2638888886140194E-2</v>
      </c>
      <c r="F668">
        <f>WEEKDAY(Tableau1[[#This Row],[Arrivé le]],2)</f>
        <v>2</v>
      </c>
      <c r="G668">
        <f>INT(MOD(Tableau1[[#This Row],[Arrivé le]],1)*24)</f>
        <v>23</v>
      </c>
      <c r="H668">
        <f>SUMPRODUCT((Tableau1[Arrivé le]&lt;=Tableau1[[#This Row],[Arrivé le]])*(Tableau1[Sortie le]&gt;=Tableau1[[#This Row],[Arrivé le]]))</f>
        <v>7</v>
      </c>
    </row>
    <row r="669" spans="1:8" x14ac:dyDescent="0.35">
      <c r="A669" s="1">
        <v>41010.206944444442</v>
      </c>
      <c r="B669">
        <v>4</v>
      </c>
      <c r="C669" t="s">
        <v>5</v>
      </c>
      <c r="D669" s="1">
        <v>41010.330555555556</v>
      </c>
      <c r="E669" s="2">
        <v>0.12361111111385981</v>
      </c>
      <c r="F669">
        <f>WEEKDAY(Tableau1[[#This Row],[Arrivé le]],2)</f>
        <v>3</v>
      </c>
      <c r="G669">
        <f>INT(MOD(Tableau1[[#This Row],[Arrivé le]],1)*24)</f>
        <v>4</v>
      </c>
      <c r="H669">
        <f>SUMPRODUCT((Tableau1[Arrivé le]&lt;=Tableau1[[#This Row],[Arrivé le]])*(Tableau1[Sortie le]&gt;=Tableau1[[#This Row],[Arrivé le]]))</f>
        <v>3</v>
      </c>
    </row>
    <row r="670" spans="1:8" x14ac:dyDescent="0.35">
      <c r="A670" s="1">
        <v>41010.291666666664</v>
      </c>
      <c r="B670">
        <v>4</v>
      </c>
      <c r="C670" t="s">
        <v>5</v>
      </c>
      <c r="D670" s="1">
        <v>41010.40902777778</v>
      </c>
      <c r="E670" s="2">
        <v>0.117361111115315</v>
      </c>
      <c r="F670">
        <f>WEEKDAY(Tableau1[[#This Row],[Arrivé le]],2)</f>
        <v>3</v>
      </c>
      <c r="G670">
        <f>INT(MOD(Tableau1[[#This Row],[Arrivé le]],1)*24)</f>
        <v>6</v>
      </c>
      <c r="H670">
        <f>SUMPRODUCT((Tableau1[Arrivé le]&lt;=Tableau1[[#This Row],[Arrivé le]])*(Tableau1[Sortie le]&gt;=Tableau1[[#This Row],[Arrivé le]]))</f>
        <v>4</v>
      </c>
    </row>
    <row r="671" spans="1:8" x14ac:dyDescent="0.35">
      <c r="A671" s="1">
        <v>41010.307638888888</v>
      </c>
      <c r="B671">
        <v>4</v>
      </c>
      <c r="C671" t="s">
        <v>5</v>
      </c>
      <c r="D671" s="1">
        <v>41010.381249999999</v>
      </c>
      <c r="E671" s="2">
        <v>7.3611111110949423E-2</v>
      </c>
      <c r="F671">
        <f>WEEKDAY(Tableau1[[#This Row],[Arrivé le]],2)</f>
        <v>3</v>
      </c>
      <c r="G671">
        <f>INT(MOD(Tableau1[[#This Row],[Arrivé le]],1)*24)</f>
        <v>7</v>
      </c>
      <c r="H671">
        <f>SUMPRODUCT((Tableau1[Arrivé le]&lt;=Tableau1[[#This Row],[Arrivé le]])*(Tableau1[Sortie le]&gt;=Tableau1[[#This Row],[Arrivé le]]))</f>
        <v>5</v>
      </c>
    </row>
    <row r="672" spans="1:8" x14ac:dyDescent="0.35">
      <c r="A672" s="1">
        <v>41010.388888888891</v>
      </c>
      <c r="B672">
        <v>4</v>
      </c>
      <c r="C672" t="s">
        <v>5</v>
      </c>
      <c r="D672" s="1">
        <v>41010.451388888891</v>
      </c>
      <c r="E672" s="2">
        <v>6.25E-2</v>
      </c>
      <c r="F672">
        <f>WEEKDAY(Tableau1[[#This Row],[Arrivé le]],2)</f>
        <v>3</v>
      </c>
      <c r="G672">
        <f>INT(MOD(Tableau1[[#This Row],[Arrivé le]],1)*24)</f>
        <v>9</v>
      </c>
      <c r="H672">
        <f>SUMPRODUCT((Tableau1[Arrivé le]&lt;=Tableau1[[#This Row],[Arrivé le]])*(Tableau1[Sortie le]&gt;=Tableau1[[#This Row],[Arrivé le]]))</f>
        <v>4</v>
      </c>
    </row>
    <row r="673" spans="1:8" x14ac:dyDescent="0.35">
      <c r="A673" s="1">
        <v>41010.392361111109</v>
      </c>
      <c r="B673">
        <v>4</v>
      </c>
      <c r="C673" t="s">
        <v>5</v>
      </c>
      <c r="D673" s="1">
        <v>41010.427083333336</v>
      </c>
      <c r="E673" s="2">
        <v>3.4722222226264421E-2</v>
      </c>
      <c r="F673">
        <f>WEEKDAY(Tableau1[[#This Row],[Arrivé le]],2)</f>
        <v>3</v>
      </c>
      <c r="G673">
        <f>INT(MOD(Tableau1[[#This Row],[Arrivé le]],1)*24)</f>
        <v>9</v>
      </c>
      <c r="H673">
        <f>SUMPRODUCT((Tableau1[Arrivé le]&lt;=Tableau1[[#This Row],[Arrivé le]])*(Tableau1[Sortie le]&gt;=Tableau1[[#This Row],[Arrivé le]]))</f>
        <v>5</v>
      </c>
    </row>
    <row r="674" spans="1:8" x14ac:dyDescent="0.35">
      <c r="A674" s="1">
        <v>41010.456250000003</v>
      </c>
      <c r="B674">
        <v>4</v>
      </c>
      <c r="C674" t="s">
        <v>5</v>
      </c>
      <c r="D674" s="1">
        <v>41010.507638888892</v>
      </c>
      <c r="E674" s="2">
        <v>5.1388888889050577E-2</v>
      </c>
      <c r="F674">
        <f>WEEKDAY(Tableau1[[#This Row],[Arrivé le]],2)</f>
        <v>3</v>
      </c>
      <c r="G674">
        <f>INT(MOD(Tableau1[[#This Row],[Arrivé le]],1)*24)</f>
        <v>10</v>
      </c>
      <c r="H674">
        <f>SUMPRODUCT((Tableau1[Arrivé le]&lt;=Tableau1[[#This Row],[Arrivé le]])*(Tableau1[Sortie le]&gt;=Tableau1[[#This Row],[Arrivé le]]))</f>
        <v>2</v>
      </c>
    </row>
    <row r="675" spans="1:8" x14ac:dyDescent="0.35">
      <c r="A675" s="1">
        <v>41010.481249999997</v>
      </c>
      <c r="B675">
        <v>4</v>
      </c>
      <c r="C675" t="s">
        <v>5</v>
      </c>
      <c r="D675" s="1">
        <v>41010.520138888889</v>
      </c>
      <c r="E675" s="2">
        <v>3.888888889196096E-2</v>
      </c>
      <c r="F675">
        <f>WEEKDAY(Tableau1[[#This Row],[Arrivé le]],2)</f>
        <v>3</v>
      </c>
      <c r="G675">
        <f>INT(MOD(Tableau1[[#This Row],[Arrivé le]],1)*24)</f>
        <v>11</v>
      </c>
      <c r="H675">
        <f>SUMPRODUCT((Tableau1[Arrivé le]&lt;=Tableau1[[#This Row],[Arrivé le]])*(Tableau1[Sortie le]&gt;=Tableau1[[#This Row],[Arrivé le]]))</f>
        <v>3</v>
      </c>
    </row>
    <row r="676" spans="1:8" x14ac:dyDescent="0.35">
      <c r="A676" s="1">
        <v>41010.507638888892</v>
      </c>
      <c r="B676">
        <v>4</v>
      </c>
      <c r="C676" t="s">
        <v>5</v>
      </c>
      <c r="D676" s="1">
        <v>41010.633333333331</v>
      </c>
      <c r="E676" s="2">
        <v>0.12569444443943212</v>
      </c>
      <c r="F676">
        <f>WEEKDAY(Tableau1[[#This Row],[Arrivé le]],2)</f>
        <v>3</v>
      </c>
      <c r="G676">
        <f>INT(MOD(Tableau1[[#This Row],[Arrivé le]],1)*24)</f>
        <v>12</v>
      </c>
      <c r="H676">
        <f>SUMPRODUCT((Tableau1[Arrivé le]&lt;=Tableau1[[#This Row],[Arrivé le]])*(Tableau1[Sortie le]&gt;=Tableau1[[#This Row],[Arrivé le]]))</f>
        <v>4</v>
      </c>
    </row>
    <row r="677" spans="1:8" x14ac:dyDescent="0.35">
      <c r="A677" s="1">
        <v>41010.51666666667</v>
      </c>
      <c r="B677">
        <v>4</v>
      </c>
      <c r="C677" t="s">
        <v>5</v>
      </c>
      <c r="D677" s="1">
        <v>41010.700694444444</v>
      </c>
      <c r="E677" s="2">
        <v>0.18402777777373558</v>
      </c>
      <c r="F677">
        <f>WEEKDAY(Tableau1[[#This Row],[Arrivé le]],2)</f>
        <v>3</v>
      </c>
      <c r="G677">
        <f>INT(MOD(Tableau1[[#This Row],[Arrivé le]],1)*24)</f>
        <v>12</v>
      </c>
      <c r="H677">
        <f>SUMPRODUCT((Tableau1[Arrivé le]&lt;=Tableau1[[#This Row],[Arrivé le]])*(Tableau1[Sortie le]&gt;=Tableau1[[#This Row],[Arrivé le]]))</f>
        <v>5</v>
      </c>
    </row>
    <row r="678" spans="1:8" x14ac:dyDescent="0.35">
      <c r="A678" s="1">
        <v>41010.51666666667</v>
      </c>
      <c r="B678">
        <v>4</v>
      </c>
      <c r="C678" t="s">
        <v>5</v>
      </c>
      <c r="D678" s="1">
        <v>41010.699999999997</v>
      </c>
      <c r="E678" s="2">
        <v>0.1833333333270275</v>
      </c>
      <c r="F678">
        <f>WEEKDAY(Tableau1[[#This Row],[Arrivé le]],2)</f>
        <v>3</v>
      </c>
      <c r="G678">
        <f>INT(MOD(Tableau1[[#This Row],[Arrivé le]],1)*24)</f>
        <v>12</v>
      </c>
      <c r="H678">
        <f>SUMPRODUCT((Tableau1[Arrivé le]&lt;=Tableau1[[#This Row],[Arrivé le]])*(Tableau1[Sortie le]&gt;=Tableau1[[#This Row],[Arrivé le]]))</f>
        <v>5</v>
      </c>
    </row>
    <row r="679" spans="1:8" x14ac:dyDescent="0.35">
      <c r="A679" s="1">
        <v>41010.522916666669</v>
      </c>
      <c r="B679">
        <v>4</v>
      </c>
      <c r="C679" t="s">
        <v>5</v>
      </c>
      <c r="D679" s="1">
        <v>41010.677777777775</v>
      </c>
      <c r="E679" s="2">
        <v>0.15486111110658385</v>
      </c>
      <c r="F679">
        <f>WEEKDAY(Tableau1[[#This Row],[Arrivé le]],2)</f>
        <v>3</v>
      </c>
      <c r="G679">
        <f>INT(MOD(Tableau1[[#This Row],[Arrivé le]],1)*24)</f>
        <v>12</v>
      </c>
      <c r="H679">
        <f>SUMPRODUCT((Tableau1[Arrivé le]&lt;=Tableau1[[#This Row],[Arrivé le]])*(Tableau1[Sortie le]&gt;=Tableau1[[#This Row],[Arrivé le]]))</f>
        <v>5</v>
      </c>
    </row>
    <row r="680" spans="1:8" x14ac:dyDescent="0.35">
      <c r="A680" s="1">
        <v>41010.539583333331</v>
      </c>
      <c r="B680">
        <v>4</v>
      </c>
      <c r="C680" t="s">
        <v>5</v>
      </c>
      <c r="D680" s="1">
        <v>41010.69027777778</v>
      </c>
      <c r="E680" s="2">
        <v>0.15069444444816327</v>
      </c>
      <c r="F680">
        <f>WEEKDAY(Tableau1[[#This Row],[Arrivé le]],2)</f>
        <v>3</v>
      </c>
      <c r="G680">
        <f>INT(MOD(Tableau1[[#This Row],[Arrivé le]],1)*24)</f>
        <v>12</v>
      </c>
      <c r="H680">
        <f>SUMPRODUCT((Tableau1[Arrivé le]&lt;=Tableau1[[#This Row],[Arrivé le]])*(Tableau1[Sortie le]&gt;=Tableau1[[#This Row],[Arrivé le]]))</f>
        <v>7</v>
      </c>
    </row>
    <row r="681" spans="1:8" x14ac:dyDescent="0.35">
      <c r="A681" s="1">
        <v>41010.539583333331</v>
      </c>
      <c r="B681">
        <v>4</v>
      </c>
      <c r="C681" t="s">
        <v>5</v>
      </c>
      <c r="D681" s="1">
        <v>41010.69027777778</v>
      </c>
      <c r="E681" s="2">
        <v>0.15069444444816327</v>
      </c>
      <c r="F681">
        <f>WEEKDAY(Tableau1[[#This Row],[Arrivé le]],2)</f>
        <v>3</v>
      </c>
      <c r="G681">
        <f>INT(MOD(Tableau1[[#This Row],[Arrivé le]],1)*24)</f>
        <v>12</v>
      </c>
      <c r="H681">
        <f>SUMPRODUCT((Tableau1[Arrivé le]&lt;=Tableau1[[#This Row],[Arrivé le]])*(Tableau1[Sortie le]&gt;=Tableau1[[#This Row],[Arrivé le]]))</f>
        <v>7</v>
      </c>
    </row>
    <row r="682" spans="1:8" x14ac:dyDescent="0.35">
      <c r="A682" s="1">
        <v>41010.550000000003</v>
      </c>
      <c r="B682">
        <v>4</v>
      </c>
      <c r="C682" t="s">
        <v>5</v>
      </c>
      <c r="D682" s="1">
        <v>41010.595138888886</v>
      </c>
      <c r="E682" s="2">
        <v>4.5138888883229811E-2</v>
      </c>
      <c r="F682">
        <f>WEEKDAY(Tableau1[[#This Row],[Arrivé le]],2)</f>
        <v>3</v>
      </c>
      <c r="G682">
        <f>INT(MOD(Tableau1[[#This Row],[Arrivé le]],1)*24)</f>
        <v>13</v>
      </c>
      <c r="H682">
        <f>SUMPRODUCT((Tableau1[Arrivé le]&lt;=Tableau1[[#This Row],[Arrivé le]])*(Tableau1[Sortie le]&gt;=Tableau1[[#This Row],[Arrivé le]]))</f>
        <v>8</v>
      </c>
    </row>
    <row r="683" spans="1:8" x14ac:dyDescent="0.35">
      <c r="A683" s="1">
        <v>41010.556250000001</v>
      </c>
      <c r="B683">
        <v>4</v>
      </c>
      <c r="C683" t="s">
        <v>5</v>
      </c>
      <c r="D683" s="1">
        <v>41010.62222222222</v>
      </c>
      <c r="E683" s="2">
        <v>6.5972222218988463E-2</v>
      </c>
      <c r="F683">
        <f>WEEKDAY(Tableau1[[#This Row],[Arrivé le]],2)</f>
        <v>3</v>
      </c>
      <c r="G683">
        <f>INT(MOD(Tableau1[[#This Row],[Arrivé le]],1)*24)</f>
        <v>13</v>
      </c>
      <c r="H683">
        <f>SUMPRODUCT((Tableau1[Arrivé le]&lt;=Tableau1[[#This Row],[Arrivé le]])*(Tableau1[Sortie le]&gt;=Tableau1[[#This Row],[Arrivé le]]))</f>
        <v>9</v>
      </c>
    </row>
    <row r="684" spans="1:8" x14ac:dyDescent="0.35">
      <c r="A684" s="1">
        <v>41010.568749999999</v>
      </c>
      <c r="B684">
        <v>4</v>
      </c>
      <c r="C684" t="s">
        <v>5</v>
      </c>
      <c r="D684" s="1">
        <v>41010.626388888886</v>
      </c>
      <c r="E684" s="2">
        <v>5.7638888887595385E-2</v>
      </c>
      <c r="F684">
        <f>WEEKDAY(Tableau1[[#This Row],[Arrivé le]],2)</f>
        <v>3</v>
      </c>
      <c r="G684">
        <f>INT(MOD(Tableau1[[#This Row],[Arrivé le]],1)*24)</f>
        <v>13</v>
      </c>
      <c r="H684">
        <f>SUMPRODUCT((Tableau1[Arrivé le]&lt;=Tableau1[[#This Row],[Arrivé le]])*(Tableau1[Sortie le]&gt;=Tableau1[[#This Row],[Arrivé le]]))</f>
        <v>10</v>
      </c>
    </row>
    <row r="685" spans="1:8" x14ac:dyDescent="0.35">
      <c r="A685" s="1">
        <v>41010.614583333336</v>
      </c>
      <c r="B685">
        <v>4</v>
      </c>
      <c r="C685" t="s">
        <v>5</v>
      </c>
      <c r="D685" s="1">
        <v>41010.736111111109</v>
      </c>
      <c r="E685" s="2">
        <v>0.12152777777373558</v>
      </c>
      <c r="F685">
        <f>WEEKDAY(Tableau1[[#This Row],[Arrivé le]],2)</f>
        <v>3</v>
      </c>
      <c r="G685">
        <f>INT(MOD(Tableau1[[#This Row],[Arrivé le]],1)*24)</f>
        <v>14</v>
      </c>
      <c r="H685">
        <f>SUMPRODUCT((Tableau1[Arrivé le]&lt;=Tableau1[[#This Row],[Arrivé le]])*(Tableau1[Sortie le]&gt;=Tableau1[[#This Row],[Arrivé le]]))</f>
        <v>10</v>
      </c>
    </row>
    <row r="686" spans="1:8" x14ac:dyDescent="0.35">
      <c r="A686" s="1">
        <v>41010.62222222222</v>
      </c>
      <c r="B686">
        <v>4</v>
      </c>
      <c r="C686" t="s">
        <v>5</v>
      </c>
      <c r="D686" s="1">
        <v>41010.660416666666</v>
      </c>
      <c r="E686" s="2">
        <v>3.8194444445252884E-2</v>
      </c>
      <c r="F686">
        <f>WEEKDAY(Tableau1[[#This Row],[Arrivé le]],2)</f>
        <v>3</v>
      </c>
      <c r="G686">
        <f>INT(MOD(Tableau1[[#This Row],[Arrivé le]],1)*24)</f>
        <v>14</v>
      </c>
      <c r="H686">
        <f>SUMPRODUCT((Tableau1[Arrivé le]&lt;=Tableau1[[#This Row],[Arrivé le]])*(Tableau1[Sortie le]&gt;=Tableau1[[#This Row],[Arrivé le]]))</f>
        <v>11</v>
      </c>
    </row>
    <row r="687" spans="1:8" x14ac:dyDescent="0.35">
      <c r="A687" s="1">
        <v>41010.627083333333</v>
      </c>
      <c r="B687">
        <v>4</v>
      </c>
      <c r="C687" t="s">
        <v>5</v>
      </c>
      <c r="D687" s="1">
        <v>41010.704861111109</v>
      </c>
      <c r="E687" s="2">
        <v>7.7777777776645962E-2</v>
      </c>
      <c r="F687">
        <f>WEEKDAY(Tableau1[[#This Row],[Arrivé le]],2)</f>
        <v>3</v>
      </c>
      <c r="G687">
        <f>INT(MOD(Tableau1[[#This Row],[Arrivé le]],1)*24)</f>
        <v>15</v>
      </c>
      <c r="H687">
        <f>SUMPRODUCT((Tableau1[Arrivé le]&lt;=Tableau1[[#This Row],[Arrivé le]])*(Tableau1[Sortie le]&gt;=Tableau1[[#This Row],[Arrivé le]]))</f>
        <v>10</v>
      </c>
    </row>
    <row r="688" spans="1:8" x14ac:dyDescent="0.35">
      <c r="A688" s="1">
        <v>41010.679861111108</v>
      </c>
      <c r="B688">
        <v>4</v>
      </c>
      <c r="C688" t="s">
        <v>5</v>
      </c>
      <c r="D688" s="1">
        <v>41010.802083333336</v>
      </c>
      <c r="E688" s="2">
        <v>0.12222222222771961</v>
      </c>
      <c r="F688">
        <f>WEEKDAY(Tableau1[[#This Row],[Arrivé le]],2)</f>
        <v>3</v>
      </c>
      <c r="G688">
        <f>INT(MOD(Tableau1[[#This Row],[Arrivé le]],1)*24)</f>
        <v>16</v>
      </c>
      <c r="H688">
        <f>SUMPRODUCT((Tableau1[Arrivé le]&lt;=Tableau1[[#This Row],[Arrivé le]])*(Tableau1[Sortie le]&gt;=Tableau1[[#This Row],[Arrivé le]]))</f>
        <v>7</v>
      </c>
    </row>
    <row r="689" spans="1:8" x14ac:dyDescent="0.35">
      <c r="A689" s="1">
        <v>41010.686111111114</v>
      </c>
      <c r="B689">
        <v>4</v>
      </c>
      <c r="C689" t="s">
        <v>5</v>
      </c>
      <c r="D689" s="1">
        <v>41010.729861111111</v>
      </c>
      <c r="E689" s="2">
        <v>4.3749999997089617E-2</v>
      </c>
      <c r="F689">
        <f>WEEKDAY(Tableau1[[#This Row],[Arrivé le]],2)</f>
        <v>3</v>
      </c>
      <c r="G689">
        <f>INT(MOD(Tableau1[[#This Row],[Arrivé le]],1)*24)</f>
        <v>16</v>
      </c>
      <c r="H689">
        <f>SUMPRODUCT((Tableau1[Arrivé le]&lt;=Tableau1[[#This Row],[Arrivé le]])*(Tableau1[Sortie le]&gt;=Tableau1[[#This Row],[Arrivé le]]))</f>
        <v>8</v>
      </c>
    </row>
    <row r="690" spans="1:8" x14ac:dyDescent="0.35">
      <c r="A690" s="1">
        <v>41010.700694444444</v>
      </c>
      <c r="B690">
        <v>4</v>
      </c>
      <c r="C690" t="s">
        <v>5</v>
      </c>
      <c r="D690" s="1">
        <v>41010.785416666666</v>
      </c>
      <c r="E690" s="2">
        <v>8.4722222221898846E-2</v>
      </c>
      <c r="F690">
        <f>WEEKDAY(Tableau1[[#This Row],[Arrivé le]],2)</f>
        <v>3</v>
      </c>
      <c r="G690">
        <f>INT(MOD(Tableau1[[#This Row],[Arrivé le]],1)*24)</f>
        <v>16</v>
      </c>
      <c r="H690">
        <f>SUMPRODUCT((Tableau1[Arrivé le]&lt;=Tableau1[[#This Row],[Arrivé le]])*(Tableau1[Sortie le]&gt;=Tableau1[[#This Row],[Arrivé le]]))</f>
        <v>6</v>
      </c>
    </row>
    <row r="691" spans="1:8" x14ac:dyDescent="0.35">
      <c r="A691" s="1">
        <v>41010.720138888886</v>
      </c>
      <c r="B691">
        <v>4</v>
      </c>
      <c r="C691" t="s">
        <v>5</v>
      </c>
      <c r="D691" s="1">
        <v>41010.804166666669</v>
      </c>
      <c r="E691" s="2">
        <v>8.4027777782466728E-2</v>
      </c>
      <c r="F691">
        <f>WEEKDAY(Tableau1[[#This Row],[Arrivé le]],2)</f>
        <v>3</v>
      </c>
      <c r="G691">
        <f>INT(MOD(Tableau1[[#This Row],[Arrivé le]],1)*24)</f>
        <v>17</v>
      </c>
      <c r="H691">
        <f>SUMPRODUCT((Tableau1[Arrivé le]&lt;=Tableau1[[#This Row],[Arrivé le]])*(Tableau1[Sortie le]&gt;=Tableau1[[#This Row],[Arrivé le]]))</f>
        <v>5</v>
      </c>
    </row>
    <row r="692" spans="1:8" x14ac:dyDescent="0.35">
      <c r="A692" s="1">
        <v>41010.728472222225</v>
      </c>
      <c r="B692">
        <v>4</v>
      </c>
      <c r="C692" t="s">
        <v>5</v>
      </c>
      <c r="D692" s="1">
        <v>41010.739583333336</v>
      </c>
      <c r="E692" s="2">
        <v>1.1111111110949423E-2</v>
      </c>
      <c r="F692">
        <f>WEEKDAY(Tableau1[[#This Row],[Arrivé le]],2)</f>
        <v>3</v>
      </c>
      <c r="G692">
        <f>INT(MOD(Tableau1[[#This Row],[Arrivé le]],1)*24)</f>
        <v>17</v>
      </c>
      <c r="H692">
        <f>SUMPRODUCT((Tableau1[Arrivé le]&lt;=Tableau1[[#This Row],[Arrivé le]])*(Tableau1[Sortie le]&gt;=Tableau1[[#This Row],[Arrivé le]]))</f>
        <v>6</v>
      </c>
    </row>
    <row r="693" spans="1:8" x14ac:dyDescent="0.35">
      <c r="A693" s="1">
        <v>41010.73333333333</v>
      </c>
      <c r="B693">
        <v>4</v>
      </c>
      <c r="C693" t="s">
        <v>5</v>
      </c>
      <c r="D693" s="1">
        <v>41010.813194444447</v>
      </c>
      <c r="E693" s="2">
        <v>7.9861111116770189E-2</v>
      </c>
      <c r="F693">
        <f>WEEKDAY(Tableau1[[#This Row],[Arrivé le]],2)</f>
        <v>3</v>
      </c>
      <c r="G693">
        <f>INT(MOD(Tableau1[[#This Row],[Arrivé le]],1)*24)</f>
        <v>17</v>
      </c>
      <c r="H693">
        <f>SUMPRODUCT((Tableau1[Arrivé le]&lt;=Tableau1[[#This Row],[Arrivé le]])*(Tableau1[Sortie le]&gt;=Tableau1[[#This Row],[Arrivé le]]))</f>
        <v>6</v>
      </c>
    </row>
    <row r="694" spans="1:8" x14ac:dyDescent="0.35">
      <c r="A694" s="1">
        <v>41010.738888888889</v>
      </c>
      <c r="B694">
        <v>4</v>
      </c>
      <c r="C694" t="s">
        <v>5</v>
      </c>
      <c r="D694" s="1">
        <v>41010.755555555559</v>
      </c>
      <c r="E694" s="2">
        <v>1.6666666670062114E-2</v>
      </c>
      <c r="F694">
        <f>WEEKDAY(Tableau1[[#This Row],[Arrivé le]],2)</f>
        <v>3</v>
      </c>
      <c r="G694">
        <f>INT(MOD(Tableau1[[#This Row],[Arrivé le]],1)*24)</f>
        <v>17</v>
      </c>
      <c r="H694">
        <f>SUMPRODUCT((Tableau1[Arrivé le]&lt;=Tableau1[[#This Row],[Arrivé le]])*(Tableau1[Sortie le]&gt;=Tableau1[[#This Row],[Arrivé le]]))</f>
        <v>6</v>
      </c>
    </row>
    <row r="695" spans="1:8" x14ac:dyDescent="0.35">
      <c r="A695" s="1">
        <v>41010.743750000001</v>
      </c>
      <c r="B695">
        <v>4</v>
      </c>
      <c r="C695" t="s">
        <v>5</v>
      </c>
      <c r="D695" s="1">
        <v>41010.816666666666</v>
      </c>
      <c r="E695" s="2">
        <v>7.2916666664241347E-2</v>
      </c>
      <c r="F695">
        <f>WEEKDAY(Tableau1[[#This Row],[Arrivé le]],2)</f>
        <v>3</v>
      </c>
      <c r="G695">
        <f>INT(MOD(Tableau1[[#This Row],[Arrivé le]],1)*24)</f>
        <v>17</v>
      </c>
      <c r="H695">
        <f>SUMPRODUCT((Tableau1[Arrivé le]&lt;=Tableau1[[#This Row],[Arrivé le]])*(Tableau1[Sortie le]&gt;=Tableau1[[#This Row],[Arrivé le]]))</f>
        <v>6</v>
      </c>
    </row>
    <row r="696" spans="1:8" x14ac:dyDescent="0.35">
      <c r="A696" s="1">
        <v>41010.748611111114</v>
      </c>
      <c r="B696">
        <v>4</v>
      </c>
      <c r="C696" t="s">
        <v>5</v>
      </c>
      <c r="D696" s="1">
        <v>41010.786805555559</v>
      </c>
      <c r="E696" s="2">
        <v>3.8194444445252884E-2</v>
      </c>
      <c r="F696">
        <f>WEEKDAY(Tableau1[[#This Row],[Arrivé le]],2)</f>
        <v>3</v>
      </c>
      <c r="G696">
        <f>INT(MOD(Tableau1[[#This Row],[Arrivé le]],1)*24)</f>
        <v>17</v>
      </c>
      <c r="H696">
        <f>SUMPRODUCT((Tableau1[Arrivé le]&lt;=Tableau1[[#This Row],[Arrivé le]])*(Tableau1[Sortie le]&gt;=Tableau1[[#This Row],[Arrivé le]]))</f>
        <v>7</v>
      </c>
    </row>
    <row r="697" spans="1:8" x14ac:dyDescent="0.35">
      <c r="A697" s="1">
        <v>41010.754166666666</v>
      </c>
      <c r="B697">
        <v>4</v>
      </c>
      <c r="C697" t="s">
        <v>5</v>
      </c>
      <c r="D697" s="1">
        <v>41010.817361111112</v>
      </c>
      <c r="E697" s="2">
        <v>6.3194444446708076E-2</v>
      </c>
      <c r="F697">
        <f>WEEKDAY(Tableau1[[#This Row],[Arrivé le]],2)</f>
        <v>3</v>
      </c>
      <c r="G697">
        <f>INT(MOD(Tableau1[[#This Row],[Arrivé le]],1)*24)</f>
        <v>18</v>
      </c>
      <c r="H697">
        <f>SUMPRODUCT((Tableau1[Arrivé le]&lt;=Tableau1[[#This Row],[Arrivé le]])*(Tableau1[Sortie le]&gt;=Tableau1[[#This Row],[Arrivé le]]))</f>
        <v>8</v>
      </c>
    </row>
    <row r="698" spans="1:8" x14ac:dyDescent="0.35">
      <c r="A698" s="1">
        <v>41010.758333333331</v>
      </c>
      <c r="B698">
        <v>4</v>
      </c>
      <c r="C698" t="s">
        <v>5</v>
      </c>
      <c r="D698" s="1">
        <v>41010.8125</v>
      </c>
      <c r="E698" s="2">
        <v>5.4166666668606922E-2</v>
      </c>
      <c r="F698">
        <f>WEEKDAY(Tableau1[[#This Row],[Arrivé le]],2)</f>
        <v>3</v>
      </c>
      <c r="G698">
        <f>INT(MOD(Tableau1[[#This Row],[Arrivé le]],1)*24)</f>
        <v>18</v>
      </c>
      <c r="H698">
        <f>SUMPRODUCT((Tableau1[Arrivé le]&lt;=Tableau1[[#This Row],[Arrivé le]])*(Tableau1[Sortie le]&gt;=Tableau1[[#This Row],[Arrivé le]]))</f>
        <v>8</v>
      </c>
    </row>
    <row r="699" spans="1:8" x14ac:dyDescent="0.35">
      <c r="A699" s="1">
        <v>41010.763194444444</v>
      </c>
      <c r="B699">
        <v>4</v>
      </c>
      <c r="C699" t="s">
        <v>5</v>
      </c>
      <c r="D699" s="1">
        <v>41010.806944444441</v>
      </c>
      <c r="E699" s="2">
        <v>4.3749999997089617E-2</v>
      </c>
      <c r="F699">
        <f>WEEKDAY(Tableau1[[#This Row],[Arrivé le]],2)</f>
        <v>3</v>
      </c>
      <c r="G699">
        <f>INT(MOD(Tableau1[[#This Row],[Arrivé le]],1)*24)</f>
        <v>18</v>
      </c>
      <c r="H699">
        <f>SUMPRODUCT((Tableau1[Arrivé le]&lt;=Tableau1[[#This Row],[Arrivé le]])*(Tableau1[Sortie le]&gt;=Tableau1[[#This Row],[Arrivé le]]))</f>
        <v>9</v>
      </c>
    </row>
    <row r="700" spans="1:8" x14ac:dyDescent="0.35">
      <c r="A700" s="1">
        <v>41010.768055555556</v>
      </c>
      <c r="B700">
        <v>4</v>
      </c>
      <c r="C700" t="s">
        <v>5</v>
      </c>
      <c r="D700" s="1">
        <v>41010.927777777775</v>
      </c>
      <c r="E700" s="2">
        <v>0.15972222221898846</v>
      </c>
      <c r="F700">
        <f>WEEKDAY(Tableau1[[#This Row],[Arrivé le]],2)</f>
        <v>3</v>
      </c>
      <c r="G700">
        <f>INT(MOD(Tableau1[[#This Row],[Arrivé le]],1)*24)</f>
        <v>18</v>
      </c>
      <c r="H700">
        <f>SUMPRODUCT((Tableau1[Arrivé le]&lt;=Tableau1[[#This Row],[Arrivé le]])*(Tableau1[Sortie le]&gt;=Tableau1[[#This Row],[Arrivé le]]))</f>
        <v>10</v>
      </c>
    </row>
    <row r="701" spans="1:8" x14ac:dyDescent="0.35">
      <c r="A701" s="1">
        <v>41010.771527777775</v>
      </c>
      <c r="B701">
        <v>4</v>
      </c>
      <c r="C701" t="s">
        <v>5</v>
      </c>
      <c r="D701" s="1">
        <v>41010.882638888892</v>
      </c>
      <c r="E701" s="2">
        <v>0.11111111111677019</v>
      </c>
      <c r="F701">
        <f>WEEKDAY(Tableau1[[#This Row],[Arrivé le]],2)</f>
        <v>3</v>
      </c>
      <c r="G701">
        <f>INT(MOD(Tableau1[[#This Row],[Arrivé le]],1)*24)</f>
        <v>18</v>
      </c>
      <c r="H701">
        <f>SUMPRODUCT((Tableau1[Arrivé le]&lt;=Tableau1[[#This Row],[Arrivé le]])*(Tableau1[Sortie le]&gt;=Tableau1[[#This Row],[Arrivé le]]))</f>
        <v>11</v>
      </c>
    </row>
    <row r="702" spans="1:8" x14ac:dyDescent="0.35">
      <c r="A702" s="1">
        <v>41010.775000000001</v>
      </c>
      <c r="B702">
        <v>4</v>
      </c>
      <c r="C702" t="s">
        <v>5</v>
      </c>
      <c r="D702" s="1">
        <v>41010.851388888892</v>
      </c>
      <c r="E702" s="2">
        <v>7.6388888890505768E-2</v>
      </c>
      <c r="F702">
        <f>WEEKDAY(Tableau1[[#This Row],[Arrivé le]],2)</f>
        <v>3</v>
      </c>
      <c r="G702">
        <f>INT(MOD(Tableau1[[#This Row],[Arrivé le]],1)*24)</f>
        <v>18</v>
      </c>
      <c r="H702">
        <f>SUMPRODUCT((Tableau1[Arrivé le]&lt;=Tableau1[[#This Row],[Arrivé le]])*(Tableau1[Sortie le]&gt;=Tableau1[[#This Row],[Arrivé le]]))</f>
        <v>12</v>
      </c>
    </row>
    <row r="703" spans="1:8" x14ac:dyDescent="0.35">
      <c r="A703" s="1">
        <v>41010.779861111114</v>
      </c>
      <c r="B703">
        <v>4</v>
      </c>
      <c r="C703" t="s">
        <v>5</v>
      </c>
      <c r="D703" s="1">
        <v>41010.883333333331</v>
      </c>
      <c r="E703" s="2">
        <v>0.10347222221753327</v>
      </c>
      <c r="F703">
        <f>WEEKDAY(Tableau1[[#This Row],[Arrivé le]],2)</f>
        <v>3</v>
      </c>
      <c r="G703">
        <f>INT(MOD(Tableau1[[#This Row],[Arrivé le]],1)*24)</f>
        <v>18</v>
      </c>
      <c r="H703">
        <f>SUMPRODUCT((Tableau1[Arrivé le]&lt;=Tableau1[[#This Row],[Arrivé le]])*(Tableau1[Sortie le]&gt;=Tableau1[[#This Row],[Arrivé le]]))</f>
        <v>13</v>
      </c>
    </row>
    <row r="704" spans="1:8" x14ac:dyDescent="0.35">
      <c r="A704" s="1">
        <v>41010.784722222219</v>
      </c>
      <c r="B704">
        <v>4</v>
      </c>
      <c r="C704" t="s">
        <v>5</v>
      </c>
      <c r="D704" s="1">
        <v>41010.80972222222</v>
      </c>
      <c r="E704" s="2">
        <v>2.5000000001455192E-2</v>
      </c>
      <c r="F704">
        <f>WEEKDAY(Tableau1[[#This Row],[Arrivé le]],2)</f>
        <v>3</v>
      </c>
      <c r="G704">
        <f>INT(MOD(Tableau1[[#This Row],[Arrivé le]],1)*24)</f>
        <v>18</v>
      </c>
      <c r="H704">
        <f>SUMPRODUCT((Tableau1[Arrivé le]&lt;=Tableau1[[#This Row],[Arrivé le]])*(Tableau1[Sortie le]&gt;=Tableau1[[#This Row],[Arrivé le]]))</f>
        <v>14</v>
      </c>
    </row>
    <row r="705" spans="1:8" x14ac:dyDescent="0.35">
      <c r="A705" s="1">
        <v>41010.803472222222</v>
      </c>
      <c r="B705">
        <v>4</v>
      </c>
      <c r="C705" t="s">
        <v>5</v>
      </c>
      <c r="D705" s="1">
        <v>41010.873611111114</v>
      </c>
      <c r="E705" s="2">
        <v>7.013888889196096E-2</v>
      </c>
      <c r="F705">
        <f>WEEKDAY(Tableau1[[#This Row],[Arrivé le]],2)</f>
        <v>3</v>
      </c>
      <c r="G705">
        <f>INT(MOD(Tableau1[[#This Row],[Arrivé le]],1)*24)</f>
        <v>19</v>
      </c>
      <c r="H705">
        <f>SUMPRODUCT((Tableau1[Arrivé le]&lt;=Tableau1[[#This Row],[Arrivé le]])*(Tableau1[Sortie le]&gt;=Tableau1[[#This Row],[Arrivé le]]))</f>
        <v>12</v>
      </c>
    </row>
    <row r="706" spans="1:8" x14ac:dyDescent="0.35">
      <c r="A706" s="1">
        <v>41010.80972222222</v>
      </c>
      <c r="B706">
        <v>4</v>
      </c>
      <c r="C706" t="s">
        <v>5</v>
      </c>
      <c r="D706" s="1">
        <v>41010.838194444441</v>
      </c>
      <c r="E706" s="2">
        <v>2.8472222220443655E-2</v>
      </c>
      <c r="F706">
        <f>WEEKDAY(Tableau1[[#This Row],[Arrivé le]],2)</f>
        <v>3</v>
      </c>
      <c r="G706">
        <f>INT(MOD(Tableau1[[#This Row],[Arrivé le]],1)*24)</f>
        <v>19</v>
      </c>
      <c r="H706">
        <f>SUMPRODUCT((Tableau1[Arrivé le]&lt;=Tableau1[[#This Row],[Arrivé le]])*(Tableau1[Sortie le]&gt;=Tableau1[[#This Row],[Arrivé le]]))</f>
        <v>11</v>
      </c>
    </row>
    <row r="707" spans="1:8" x14ac:dyDescent="0.35">
      <c r="A707" s="1">
        <v>41010.820833333331</v>
      </c>
      <c r="B707">
        <v>4</v>
      </c>
      <c r="C707" t="s">
        <v>5</v>
      </c>
      <c r="D707" s="1">
        <v>41010.926388888889</v>
      </c>
      <c r="E707" s="2">
        <v>0.1055555555576575</v>
      </c>
      <c r="F707">
        <f>WEEKDAY(Tableau1[[#This Row],[Arrivé le]],2)</f>
        <v>3</v>
      </c>
      <c r="G707">
        <f>INT(MOD(Tableau1[[#This Row],[Arrivé le]],1)*24)</f>
        <v>19</v>
      </c>
      <c r="H707">
        <f>SUMPRODUCT((Tableau1[Arrivé le]&lt;=Tableau1[[#This Row],[Arrivé le]])*(Tableau1[Sortie le]&gt;=Tableau1[[#This Row],[Arrivé le]]))</f>
        <v>7</v>
      </c>
    </row>
    <row r="708" spans="1:8" x14ac:dyDescent="0.35">
      <c r="A708" s="1">
        <v>41010.853472222225</v>
      </c>
      <c r="B708">
        <v>4</v>
      </c>
      <c r="C708" t="s">
        <v>5</v>
      </c>
      <c r="D708" s="1">
        <v>41010.941666666666</v>
      </c>
      <c r="E708" s="2">
        <v>8.819444444088731E-2</v>
      </c>
      <c r="F708">
        <f>WEEKDAY(Tableau1[[#This Row],[Arrivé le]],2)</f>
        <v>3</v>
      </c>
      <c r="G708">
        <f>INT(MOD(Tableau1[[#This Row],[Arrivé le]],1)*24)</f>
        <v>20</v>
      </c>
      <c r="H708">
        <f>SUMPRODUCT((Tableau1[Arrivé le]&lt;=Tableau1[[#This Row],[Arrivé le]])*(Tableau1[Sortie le]&gt;=Tableau1[[#This Row],[Arrivé le]]))</f>
        <v>6</v>
      </c>
    </row>
    <row r="709" spans="1:8" x14ac:dyDescent="0.35">
      <c r="A709" s="1">
        <v>41010.859027777777</v>
      </c>
      <c r="B709">
        <v>4</v>
      </c>
      <c r="C709" t="s">
        <v>5</v>
      </c>
      <c r="D709" s="1">
        <v>41010.911111111112</v>
      </c>
      <c r="E709" s="2">
        <v>5.2083333335758653E-2</v>
      </c>
      <c r="F709">
        <f>WEEKDAY(Tableau1[[#This Row],[Arrivé le]],2)</f>
        <v>3</v>
      </c>
      <c r="G709">
        <f>INT(MOD(Tableau1[[#This Row],[Arrivé le]],1)*24)</f>
        <v>20</v>
      </c>
      <c r="H709">
        <f>SUMPRODUCT((Tableau1[Arrivé le]&lt;=Tableau1[[#This Row],[Arrivé le]])*(Tableau1[Sortie le]&gt;=Tableau1[[#This Row],[Arrivé le]]))</f>
        <v>7</v>
      </c>
    </row>
    <row r="710" spans="1:8" x14ac:dyDescent="0.35">
      <c r="A710" s="1">
        <v>41010.865277777775</v>
      </c>
      <c r="B710">
        <v>4</v>
      </c>
      <c r="C710" t="s">
        <v>5</v>
      </c>
      <c r="D710" s="1">
        <v>41010.901388888888</v>
      </c>
      <c r="E710" s="2">
        <v>3.6111111112404615E-2</v>
      </c>
      <c r="F710">
        <f>WEEKDAY(Tableau1[[#This Row],[Arrivé le]],2)</f>
        <v>3</v>
      </c>
      <c r="G710">
        <f>INT(MOD(Tableau1[[#This Row],[Arrivé le]],1)*24)</f>
        <v>20</v>
      </c>
      <c r="H710">
        <f>SUMPRODUCT((Tableau1[Arrivé le]&lt;=Tableau1[[#This Row],[Arrivé le]])*(Tableau1[Sortie le]&gt;=Tableau1[[#This Row],[Arrivé le]]))</f>
        <v>8</v>
      </c>
    </row>
    <row r="711" spans="1:8" x14ac:dyDescent="0.35">
      <c r="A711" s="1">
        <v>41010.87222222222</v>
      </c>
      <c r="B711">
        <v>4</v>
      </c>
      <c r="C711" t="s">
        <v>5</v>
      </c>
      <c r="D711" s="1">
        <v>41010.935416666667</v>
      </c>
      <c r="E711" s="2">
        <v>6.3194444446708076E-2</v>
      </c>
      <c r="F711">
        <f>WEEKDAY(Tableau1[[#This Row],[Arrivé le]],2)</f>
        <v>3</v>
      </c>
      <c r="G711">
        <f>INT(MOD(Tableau1[[#This Row],[Arrivé le]],1)*24)</f>
        <v>20</v>
      </c>
      <c r="H711">
        <f>SUMPRODUCT((Tableau1[Arrivé le]&lt;=Tableau1[[#This Row],[Arrivé le]])*(Tableau1[Sortie le]&gt;=Tableau1[[#This Row],[Arrivé le]]))</f>
        <v>9</v>
      </c>
    </row>
    <row r="712" spans="1:8" x14ac:dyDescent="0.35">
      <c r="A712" s="1">
        <v>41010.890277777777</v>
      </c>
      <c r="B712">
        <v>4</v>
      </c>
      <c r="C712" t="s">
        <v>5</v>
      </c>
      <c r="D712" s="1">
        <v>41010.944444444445</v>
      </c>
      <c r="E712" s="2">
        <v>5.4166666668606922E-2</v>
      </c>
      <c r="F712">
        <f>WEEKDAY(Tableau1[[#This Row],[Arrivé le]],2)</f>
        <v>3</v>
      </c>
      <c r="G712">
        <f>INT(MOD(Tableau1[[#This Row],[Arrivé le]],1)*24)</f>
        <v>21</v>
      </c>
      <c r="H712">
        <f>SUMPRODUCT((Tableau1[Arrivé le]&lt;=Tableau1[[#This Row],[Arrivé le]])*(Tableau1[Sortie le]&gt;=Tableau1[[#This Row],[Arrivé le]]))</f>
        <v>7</v>
      </c>
    </row>
    <row r="713" spans="1:8" x14ac:dyDescent="0.35">
      <c r="A713" s="1">
        <v>41010.899305555555</v>
      </c>
      <c r="B713">
        <v>4</v>
      </c>
      <c r="C713" t="s">
        <v>5</v>
      </c>
      <c r="D713" s="1">
        <v>41010.956250000003</v>
      </c>
      <c r="E713" s="2">
        <v>5.6944444448163267E-2</v>
      </c>
      <c r="F713">
        <f>WEEKDAY(Tableau1[[#This Row],[Arrivé le]],2)</f>
        <v>3</v>
      </c>
      <c r="G713">
        <f>INT(MOD(Tableau1[[#This Row],[Arrivé le]],1)*24)</f>
        <v>21</v>
      </c>
      <c r="H713">
        <f>SUMPRODUCT((Tableau1[Arrivé le]&lt;=Tableau1[[#This Row],[Arrivé le]])*(Tableau1[Sortie le]&gt;=Tableau1[[#This Row],[Arrivé le]]))</f>
        <v>8</v>
      </c>
    </row>
    <row r="714" spans="1:8" x14ac:dyDescent="0.35">
      <c r="A714" s="1">
        <v>41010.947916666664</v>
      </c>
      <c r="B714">
        <v>4</v>
      </c>
      <c r="C714" t="s">
        <v>5</v>
      </c>
      <c r="D714" s="1">
        <v>41011.00277777778</v>
      </c>
      <c r="E714" s="2">
        <v>5.4861111115314998E-2</v>
      </c>
      <c r="F714">
        <f>WEEKDAY(Tableau1[[#This Row],[Arrivé le]],2)</f>
        <v>3</v>
      </c>
      <c r="G714">
        <f>INT(MOD(Tableau1[[#This Row],[Arrivé le]],1)*24)</f>
        <v>22</v>
      </c>
      <c r="H714">
        <f>SUMPRODUCT((Tableau1[Arrivé le]&lt;=Tableau1[[#This Row],[Arrivé le]])*(Tableau1[Sortie le]&gt;=Tableau1[[#This Row],[Arrivé le]]))</f>
        <v>2</v>
      </c>
    </row>
    <row r="715" spans="1:8" x14ac:dyDescent="0.35">
      <c r="A715" s="1">
        <v>41010.964583333334</v>
      </c>
      <c r="B715">
        <v>4</v>
      </c>
      <c r="C715" t="s">
        <v>5</v>
      </c>
      <c r="D715" s="1">
        <v>41010.996527777781</v>
      </c>
      <c r="E715" s="2">
        <v>3.1944444446708076E-2</v>
      </c>
      <c r="F715">
        <f>WEEKDAY(Tableau1[[#This Row],[Arrivé le]],2)</f>
        <v>3</v>
      </c>
      <c r="G715">
        <f>INT(MOD(Tableau1[[#This Row],[Arrivé le]],1)*24)</f>
        <v>23</v>
      </c>
      <c r="H715">
        <f>SUMPRODUCT((Tableau1[Arrivé le]&lt;=Tableau1[[#This Row],[Arrivé le]])*(Tableau1[Sortie le]&gt;=Tableau1[[#This Row],[Arrivé le]]))</f>
        <v>2</v>
      </c>
    </row>
    <row r="716" spans="1:8" x14ac:dyDescent="0.35">
      <c r="A716" s="1">
        <v>41011.020138888889</v>
      </c>
      <c r="B716">
        <v>4</v>
      </c>
      <c r="C716" t="s">
        <v>5</v>
      </c>
      <c r="D716" s="1">
        <v>41011.097222222219</v>
      </c>
      <c r="E716" s="2">
        <v>7.7083333329937886E-2</v>
      </c>
      <c r="F716">
        <f>WEEKDAY(Tableau1[[#This Row],[Arrivé le]],2)</f>
        <v>4</v>
      </c>
      <c r="G716">
        <f>INT(MOD(Tableau1[[#This Row],[Arrivé le]],1)*24)</f>
        <v>0</v>
      </c>
      <c r="H716">
        <f>SUMPRODUCT((Tableau1[Arrivé le]&lt;=Tableau1[[#This Row],[Arrivé le]])*(Tableau1[Sortie le]&gt;=Tableau1[[#This Row],[Arrivé le]]))</f>
        <v>1</v>
      </c>
    </row>
    <row r="717" spans="1:8" x14ac:dyDescent="0.35">
      <c r="A717" s="1">
        <v>41011.024305555555</v>
      </c>
      <c r="B717">
        <v>4</v>
      </c>
      <c r="C717" t="s">
        <v>5</v>
      </c>
      <c r="D717" s="1">
        <v>41011.07708333333</v>
      </c>
      <c r="E717" s="2">
        <v>5.2777777775190771E-2</v>
      </c>
      <c r="F717">
        <f>WEEKDAY(Tableau1[[#This Row],[Arrivé le]],2)</f>
        <v>4</v>
      </c>
      <c r="G717">
        <f>INT(MOD(Tableau1[[#This Row],[Arrivé le]],1)*24)</f>
        <v>0</v>
      </c>
      <c r="H717">
        <f>SUMPRODUCT((Tableau1[Arrivé le]&lt;=Tableau1[[#This Row],[Arrivé le]])*(Tableau1[Sortie le]&gt;=Tableau1[[#This Row],[Arrivé le]]))</f>
        <v>2</v>
      </c>
    </row>
    <row r="718" spans="1:8" x14ac:dyDescent="0.35">
      <c r="A718" s="1">
        <v>41011.097222222219</v>
      </c>
      <c r="B718">
        <v>4</v>
      </c>
      <c r="C718" t="s">
        <v>5</v>
      </c>
      <c r="D718" s="1">
        <v>41011.477777777778</v>
      </c>
      <c r="E718" s="2">
        <v>0.38055555555911269</v>
      </c>
      <c r="F718">
        <f>WEEKDAY(Tableau1[[#This Row],[Arrivé le]],2)</f>
        <v>4</v>
      </c>
      <c r="G718">
        <f>INT(MOD(Tableau1[[#This Row],[Arrivé le]],1)*24)</f>
        <v>2</v>
      </c>
      <c r="H718">
        <f>SUMPRODUCT((Tableau1[Arrivé le]&lt;=Tableau1[[#This Row],[Arrivé le]])*(Tableau1[Sortie le]&gt;=Tableau1[[#This Row],[Arrivé le]]))</f>
        <v>2</v>
      </c>
    </row>
    <row r="719" spans="1:8" x14ac:dyDescent="0.35">
      <c r="A719" s="1">
        <v>41011.241666666669</v>
      </c>
      <c r="B719">
        <v>4</v>
      </c>
      <c r="C719" t="s">
        <v>5</v>
      </c>
      <c r="D719" s="1">
        <v>41011.265972222223</v>
      </c>
      <c r="E719" s="2">
        <v>2.4305555554747116E-2</v>
      </c>
      <c r="F719">
        <f>WEEKDAY(Tableau1[[#This Row],[Arrivé le]],2)</f>
        <v>4</v>
      </c>
      <c r="G719">
        <f>INT(MOD(Tableau1[[#This Row],[Arrivé le]],1)*24)</f>
        <v>5</v>
      </c>
      <c r="H719">
        <f>SUMPRODUCT((Tableau1[Arrivé le]&lt;=Tableau1[[#This Row],[Arrivé le]])*(Tableau1[Sortie le]&gt;=Tableau1[[#This Row],[Arrivé le]]))</f>
        <v>2</v>
      </c>
    </row>
    <row r="720" spans="1:8" x14ac:dyDescent="0.35">
      <c r="A720" s="1">
        <v>41011.333333333336</v>
      </c>
      <c r="B720">
        <v>4</v>
      </c>
      <c r="C720" t="s">
        <v>5</v>
      </c>
      <c r="D720" s="1">
        <v>41011.382638888892</v>
      </c>
      <c r="E720" s="2">
        <v>4.9305555556202307E-2</v>
      </c>
      <c r="F720">
        <f>WEEKDAY(Tableau1[[#This Row],[Arrivé le]],2)</f>
        <v>4</v>
      </c>
      <c r="G720">
        <f>INT(MOD(Tableau1[[#This Row],[Arrivé le]],1)*24)</f>
        <v>8</v>
      </c>
      <c r="H720">
        <f>SUMPRODUCT((Tableau1[Arrivé le]&lt;=Tableau1[[#This Row],[Arrivé le]])*(Tableau1[Sortie le]&gt;=Tableau1[[#This Row],[Arrivé le]]))</f>
        <v>2</v>
      </c>
    </row>
    <row r="721" spans="1:8" x14ac:dyDescent="0.35">
      <c r="A721" s="1">
        <v>41011.417361111111</v>
      </c>
      <c r="B721">
        <v>4</v>
      </c>
      <c r="C721" t="s">
        <v>5</v>
      </c>
      <c r="D721" s="1">
        <v>41011.50277777778</v>
      </c>
      <c r="E721" s="2">
        <v>8.5416666668606922E-2</v>
      </c>
      <c r="F721">
        <f>WEEKDAY(Tableau1[[#This Row],[Arrivé le]],2)</f>
        <v>4</v>
      </c>
      <c r="G721">
        <f>INT(MOD(Tableau1[[#This Row],[Arrivé le]],1)*24)</f>
        <v>10</v>
      </c>
      <c r="H721">
        <f>SUMPRODUCT((Tableau1[Arrivé le]&lt;=Tableau1[[#This Row],[Arrivé le]])*(Tableau1[Sortie le]&gt;=Tableau1[[#This Row],[Arrivé le]]))</f>
        <v>2</v>
      </c>
    </row>
    <row r="722" spans="1:8" x14ac:dyDescent="0.35">
      <c r="A722" s="1">
        <v>41011.423611111109</v>
      </c>
      <c r="B722">
        <v>4</v>
      </c>
      <c r="C722" t="s">
        <v>5</v>
      </c>
      <c r="D722" s="1">
        <v>41011.511111111111</v>
      </c>
      <c r="E722" s="2">
        <v>8.7500000001455192E-2</v>
      </c>
      <c r="F722">
        <f>WEEKDAY(Tableau1[[#This Row],[Arrivé le]],2)</f>
        <v>4</v>
      </c>
      <c r="G722">
        <f>INT(MOD(Tableau1[[#This Row],[Arrivé le]],1)*24)</f>
        <v>10</v>
      </c>
      <c r="H722">
        <f>SUMPRODUCT((Tableau1[Arrivé le]&lt;=Tableau1[[#This Row],[Arrivé le]])*(Tableau1[Sortie le]&gt;=Tableau1[[#This Row],[Arrivé le]]))</f>
        <v>3</v>
      </c>
    </row>
    <row r="723" spans="1:8" x14ac:dyDescent="0.35">
      <c r="A723" s="1">
        <v>41011.431250000001</v>
      </c>
      <c r="B723">
        <v>4</v>
      </c>
      <c r="C723" t="s">
        <v>5</v>
      </c>
      <c r="D723" s="1">
        <v>41011.47152777778</v>
      </c>
      <c r="E723" s="2">
        <v>4.0277777778101154E-2</v>
      </c>
      <c r="F723">
        <f>WEEKDAY(Tableau1[[#This Row],[Arrivé le]],2)</f>
        <v>4</v>
      </c>
      <c r="G723">
        <f>INT(MOD(Tableau1[[#This Row],[Arrivé le]],1)*24)</f>
        <v>10</v>
      </c>
      <c r="H723">
        <f>SUMPRODUCT((Tableau1[Arrivé le]&lt;=Tableau1[[#This Row],[Arrivé le]])*(Tableau1[Sortie le]&gt;=Tableau1[[#This Row],[Arrivé le]]))</f>
        <v>4</v>
      </c>
    </row>
    <row r="724" spans="1:8" x14ac:dyDescent="0.35">
      <c r="A724" s="1">
        <v>41011.441666666666</v>
      </c>
      <c r="B724">
        <v>4</v>
      </c>
      <c r="C724" t="s">
        <v>5</v>
      </c>
      <c r="D724" s="1">
        <v>41011.488888888889</v>
      </c>
      <c r="E724" s="2">
        <v>4.7222222223354038E-2</v>
      </c>
      <c r="F724">
        <f>WEEKDAY(Tableau1[[#This Row],[Arrivé le]],2)</f>
        <v>4</v>
      </c>
      <c r="G724">
        <f>INT(MOD(Tableau1[[#This Row],[Arrivé le]],1)*24)</f>
        <v>10</v>
      </c>
      <c r="H724">
        <f>SUMPRODUCT((Tableau1[Arrivé le]&lt;=Tableau1[[#This Row],[Arrivé le]])*(Tableau1[Sortie le]&gt;=Tableau1[[#This Row],[Arrivé le]]))</f>
        <v>5</v>
      </c>
    </row>
    <row r="725" spans="1:8" x14ac:dyDescent="0.35">
      <c r="A725" s="1">
        <v>41011.449999999997</v>
      </c>
      <c r="B725">
        <v>4</v>
      </c>
      <c r="C725" t="s">
        <v>5</v>
      </c>
      <c r="D725" s="1">
        <v>41011.482638888891</v>
      </c>
      <c r="E725" s="2">
        <v>3.2638888893416151E-2</v>
      </c>
      <c r="F725">
        <f>WEEKDAY(Tableau1[[#This Row],[Arrivé le]],2)</f>
        <v>4</v>
      </c>
      <c r="G725">
        <f>INT(MOD(Tableau1[[#This Row],[Arrivé le]],1)*24)</f>
        <v>10</v>
      </c>
      <c r="H725">
        <f>SUMPRODUCT((Tableau1[Arrivé le]&lt;=Tableau1[[#This Row],[Arrivé le]])*(Tableau1[Sortie le]&gt;=Tableau1[[#This Row],[Arrivé le]]))</f>
        <v>6</v>
      </c>
    </row>
    <row r="726" spans="1:8" x14ac:dyDescent="0.35">
      <c r="A726" s="1">
        <v>41011.468055555553</v>
      </c>
      <c r="B726">
        <v>4</v>
      </c>
      <c r="C726" t="s">
        <v>5</v>
      </c>
      <c r="D726" s="1">
        <v>41011.786111111112</v>
      </c>
      <c r="E726" s="2">
        <v>0.31805555555911269</v>
      </c>
      <c r="F726">
        <f>WEEKDAY(Tableau1[[#This Row],[Arrivé le]],2)</f>
        <v>4</v>
      </c>
      <c r="G726">
        <f>INT(MOD(Tableau1[[#This Row],[Arrivé le]],1)*24)</f>
        <v>11</v>
      </c>
      <c r="H726">
        <f>SUMPRODUCT((Tableau1[Arrivé le]&lt;=Tableau1[[#This Row],[Arrivé le]])*(Tableau1[Sortie le]&gt;=Tableau1[[#This Row],[Arrivé le]]))</f>
        <v>8</v>
      </c>
    </row>
    <row r="727" spans="1:8" x14ac:dyDescent="0.35">
      <c r="A727" s="1">
        <v>41011.468055555553</v>
      </c>
      <c r="B727">
        <v>4</v>
      </c>
      <c r="C727" t="s">
        <v>5</v>
      </c>
      <c r="D727" s="1">
        <v>41011.737500000003</v>
      </c>
      <c r="E727" s="2">
        <v>0.26944444444961846</v>
      </c>
      <c r="F727">
        <f>WEEKDAY(Tableau1[[#This Row],[Arrivé le]],2)</f>
        <v>4</v>
      </c>
      <c r="G727">
        <f>INT(MOD(Tableau1[[#This Row],[Arrivé le]],1)*24)</f>
        <v>11</v>
      </c>
      <c r="H727">
        <f>SUMPRODUCT((Tableau1[Arrivé le]&lt;=Tableau1[[#This Row],[Arrivé le]])*(Tableau1[Sortie le]&gt;=Tableau1[[#This Row],[Arrivé le]]))</f>
        <v>8</v>
      </c>
    </row>
    <row r="728" spans="1:8" x14ac:dyDescent="0.35">
      <c r="A728" s="1">
        <v>41011.477083333331</v>
      </c>
      <c r="B728">
        <v>4</v>
      </c>
      <c r="C728" t="s">
        <v>5</v>
      </c>
      <c r="D728" s="1">
        <v>41012.518750000003</v>
      </c>
      <c r="E728" s="2">
        <v>1.0416666666715173</v>
      </c>
      <c r="F728">
        <f>WEEKDAY(Tableau1[[#This Row],[Arrivé le]],2)</f>
        <v>4</v>
      </c>
      <c r="G728">
        <f>INT(MOD(Tableau1[[#This Row],[Arrivé le]],1)*24)</f>
        <v>11</v>
      </c>
      <c r="H728">
        <f>SUMPRODUCT((Tableau1[Arrivé le]&lt;=Tableau1[[#This Row],[Arrivé le]])*(Tableau1[Sortie le]&gt;=Tableau1[[#This Row],[Arrivé le]]))</f>
        <v>9</v>
      </c>
    </row>
    <row r="729" spans="1:8" x14ac:dyDescent="0.35">
      <c r="A729" s="1">
        <v>41011.477083333331</v>
      </c>
      <c r="B729">
        <v>4</v>
      </c>
      <c r="C729" t="s">
        <v>5</v>
      </c>
      <c r="D729" s="1">
        <v>41012.518750000003</v>
      </c>
      <c r="E729" s="2">
        <v>1.0416666666715173</v>
      </c>
      <c r="F729">
        <f>WEEKDAY(Tableau1[[#This Row],[Arrivé le]],2)</f>
        <v>4</v>
      </c>
      <c r="G729">
        <f>INT(MOD(Tableau1[[#This Row],[Arrivé le]],1)*24)</f>
        <v>11</v>
      </c>
      <c r="H729">
        <f>SUMPRODUCT((Tableau1[Arrivé le]&lt;=Tableau1[[#This Row],[Arrivé le]])*(Tableau1[Sortie le]&gt;=Tableau1[[#This Row],[Arrivé le]]))</f>
        <v>9</v>
      </c>
    </row>
    <row r="730" spans="1:8" x14ac:dyDescent="0.35">
      <c r="A730" s="1">
        <v>41011.48333333333</v>
      </c>
      <c r="B730">
        <v>4</v>
      </c>
      <c r="C730" t="s">
        <v>5</v>
      </c>
      <c r="D730" s="1">
        <v>41011.559027777781</v>
      </c>
      <c r="E730" s="2">
        <v>7.569444445107365E-2</v>
      </c>
      <c r="F730">
        <f>WEEKDAY(Tableau1[[#This Row],[Arrivé le]],2)</f>
        <v>4</v>
      </c>
      <c r="G730">
        <f>INT(MOD(Tableau1[[#This Row],[Arrivé le]],1)*24)</f>
        <v>11</v>
      </c>
      <c r="H730">
        <f>SUMPRODUCT((Tableau1[Arrivé le]&lt;=Tableau1[[#This Row],[Arrivé le]])*(Tableau1[Sortie le]&gt;=Tableau1[[#This Row],[Arrivé le]]))</f>
        <v>8</v>
      </c>
    </row>
    <row r="731" spans="1:8" x14ac:dyDescent="0.35">
      <c r="A731" s="1">
        <v>41011.493055555555</v>
      </c>
      <c r="B731">
        <v>4</v>
      </c>
      <c r="C731" t="s">
        <v>5</v>
      </c>
      <c r="D731" s="1">
        <v>41011.663194444445</v>
      </c>
      <c r="E731" s="2">
        <v>0.17013888889050577</v>
      </c>
      <c r="F731">
        <f>WEEKDAY(Tableau1[[#This Row],[Arrivé le]],2)</f>
        <v>4</v>
      </c>
      <c r="G731">
        <f>INT(MOD(Tableau1[[#This Row],[Arrivé le]],1)*24)</f>
        <v>11</v>
      </c>
      <c r="H731">
        <f>SUMPRODUCT((Tableau1[Arrivé le]&lt;=Tableau1[[#This Row],[Arrivé le]])*(Tableau1[Sortie le]&gt;=Tableau1[[#This Row],[Arrivé le]]))</f>
        <v>8</v>
      </c>
    </row>
    <row r="732" spans="1:8" x14ac:dyDescent="0.35">
      <c r="A732" s="1">
        <v>41011.49722222222</v>
      </c>
      <c r="B732">
        <v>4</v>
      </c>
      <c r="C732" t="s">
        <v>5</v>
      </c>
      <c r="D732" s="1">
        <v>41011.545138888891</v>
      </c>
      <c r="E732" s="2">
        <v>4.7916666670062114E-2</v>
      </c>
      <c r="F732">
        <f>WEEKDAY(Tableau1[[#This Row],[Arrivé le]],2)</f>
        <v>4</v>
      </c>
      <c r="G732">
        <f>INT(MOD(Tableau1[[#This Row],[Arrivé le]],1)*24)</f>
        <v>11</v>
      </c>
      <c r="H732">
        <f>SUMPRODUCT((Tableau1[Arrivé le]&lt;=Tableau1[[#This Row],[Arrivé le]])*(Tableau1[Sortie le]&gt;=Tableau1[[#This Row],[Arrivé le]]))</f>
        <v>9</v>
      </c>
    </row>
    <row r="733" spans="1:8" x14ac:dyDescent="0.35">
      <c r="A733" s="1">
        <v>41011.50277777778</v>
      </c>
      <c r="B733">
        <v>4</v>
      </c>
      <c r="C733" t="s">
        <v>5</v>
      </c>
      <c r="D733" s="1">
        <v>41011.527083333334</v>
      </c>
      <c r="E733" s="2">
        <v>2.4305555554747116E-2</v>
      </c>
      <c r="F733">
        <f>WEEKDAY(Tableau1[[#This Row],[Arrivé le]],2)</f>
        <v>4</v>
      </c>
      <c r="G733">
        <f>INT(MOD(Tableau1[[#This Row],[Arrivé le]],1)*24)</f>
        <v>12</v>
      </c>
      <c r="H733">
        <f>SUMPRODUCT((Tableau1[Arrivé le]&lt;=Tableau1[[#This Row],[Arrivé le]])*(Tableau1[Sortie le]&gt;=Tableau1[[#This Row],[Arrivé le]]))</f>
        <v>10</v>
      </c>
    </row>
    <row r="734" spans="1:8" x14ac:dyDescent="0.35">
      <c r="A734" s="1">
        <v>41011.513888888891</v>
      </c>
      <c r="B734">
        <v>4</v>
      </c>
      <c r="C734" t="s">
        <v>5</v>
      </c>
      <c r="D734" s="1">
        <v>41011.581250000003</v>
      </c>
      <c r="E734" s="2">
        <v>6.7361111112404615E-2</v>
      </c>
      <c r="F734">
        <f>WEEKDAY(Tableau1[[#This Row],[Arrivé le]],2)</f>
        <v>4</v>
      </c>
      <c r="G734">
        <f>INT(MOD(Tableau1[[#This Row],[Arrivé le]],1)*24)</f>
        <v>12</v>
      </c>
      <c r="H734">
        <f>SUMPRODUCT((Tableau1[Arrivé le]&lt;=Tableau1[[#This Row],[Arrivé le]])*(Tableau1[Sortie le]&gt;=Tableau1[[#This Row],[Arrivé le]]))</f>
        <v>9</v>
      </c>
    </row>
    <row r="735" spans="1:8" x14ac:dyDescent="0.35">
      <c r="A735" s="1">
        <v>41011.521527777775</v>
      </c>
      <c r="B735">
        <v>4</v>
      </c>
      <c r="C735" t="s">
        <v>5</v>
      </c>
      <c r="D735" s="1">
        <v>41011.598611111112</v>
      </c>
      <c r="E735" s="2">
        <v>7.7083333337213844E-2</v>
      </c>
      <c r="F735">
        <f>WEEKDAY(Tableau1[[#This Row],[Arrivé le]],2)</f>
        <v>4</v>
      </c>
      <c r="G735">
        <f>INT(MOD(Tableau1[[#This Row],[Arrivé le]],1)*24)</f>
        <v>12</v>
      </c>
      <c r="H735">
        <f>SUMPRODUCT((Tableau1[Arrivé le]&lt;=Tableau1[[#This Row],[Arrivé le]])*(Tableau1[Sortie le]&gt;=Tableau1[[#This Row],[Arrivé le]]))</f>
        <v>10</v>
      </c>
    </row>
    <row r="736" spans="1:8" x14ac:dyDescent="0.35">
      <c r="A736" s="1">
        <v>41011.534722222219</v>
      </c>
      <c r="B736">
        <v>4</v>
      </c>
      <c r="C736" t="s">
        <v>5</v>
      </c>
      <c r="D736" s="1">
        <v>41011.557638888888</v>
      </c>
      <c r="E736" s="2">
        <v>2.2916666668606922E-2</v>
      </c>
      <c r="F736">
        <f>WEEKDAY(Tableau1[[#This Row],[Arrivé le]],2)</f>
        <v>4</v>
      </c>
      <c r="G736">
        <f>INT(MOD(Tableau1[[#This Row],[Arrivé le]],1)*24)</f>
        <v>12</v>
      </c>
      <c r="H736">
        <f>SUMPRODUCT((Tableau1[Arrivé le]&lt;=Tableau1[[#This Row],[Arrivé le]])*(Tableau1[Sortie le]&gt;=Tableau1[[#This Row],[Arrivé le]]))</f>
        <v>10</v>
      </c>
    </row>
    <row r="737" spans="1:8" x14ac:dyDescent="0.35">
      <c r="A737" s="1">
        <v>41011.540972222225</v>
      </c>
      <c r="B737">
        <v>4</v>
      </c>
      <c r="C737" t="s">
        <v>5</v>
      </c>
      <c r="D737" s="1">
        <v>41011.675694444442</v>
      </c>
      <c r="E737" s="2">
        <v>0.13472222221753327</v>
      </c>
      <c r="F737">
        <f>WEEKDAY(Tableau1[[#This Row],[Arrivé le]],2)</f>
        <v>4</v>
      </c>
      <c r="G737">
        <f>INT(MOD(Tableau1[[#This Row],[Arrivé le]],1)*24)</f>
        <v>12</v>
      </c>
      <c r="H737">
        <f>SUMPRODUCT((Tableau1[Arrivé le]&lt;=Tableau1[[#This Row],[Arrivé le]])*(Tableau1[Sortie le]&gt;=Tableau1[[#This Row],[Arrivé le]]))</f>
        <v>11</v>
      </c>
    </row>
    <row r="738" spans="1:8" x14ac:dyDescent="0.35">
      <c r="A738" s="1">
        <v>41011.54791666667</v>
      </c>
      <c r="B738">
        <v>4</v>
      </c>
      <c r="C738" t="s">
        <v>5</v>
      </c>
      <c r="D738" s="1">
        <v>41011.636805555558</v>
      </c>
      <c r="E738" s="2">
        <v>8.8888888887595385E-2</v>
      </c>
      <c r="F738">
        <f>WEEKDAY(Tableau1[[#This Row],[Arrivé le]],2)</f>
        <v>4</v>
      </c>
      <c r="G738">
        <f>INT(MOD(Tableau1[[#This Row],[Arrivé le]],1)*24)</f>
        <v>13</v>
      </c>
      <c r="H738">
        <f>SUMPRODUCT((Tableau1[Arrivé le]&lt;=Tableau1[[#This Row],[Arrivé le]])*(Tableau1[Sortie le]&gt;=Tableau1[[#This Row],[Arrivé le]]))</f>
        <v>11</v>
      </c>
    </row>
    <row r="739" spans="1:8" x14ac:dyDescent="0.35">
      <c r="A739" s="1">
        <v>41011.555555555555</v>
      </c>
      <c r="B739">
        <v>4</v>
      </c>
      <c r="C739" t="s">
        <v>5</v>
      </c>
      <c r="D739" s="1">
        <v>41011.588194444441</v>
      </c>
      <c r="E739" s="2">
        <v>3.2638888886140194E-2</v>
      </c>
      <c r="F739">
        <f>WEEKDAY(Tableau1[[#This Row],[Arrivé le]],2)</f>
        <v>4</v>
      </c>
      <c r="G739">
        <f>INT(MOD(Tableau1[[#This Row],[Arrivé le]],1)*24)</f>
        <v>13</v>
      </c>
      <c r="H739">
        <f>SUMPRODUCT((Tableau1[Arrivé le]&lt;=Tableau1[[#This Row],[Arrivé le]])*(Tableau1[Sortie le]&gt;=Tableau1[[#This Row],[Arrivé le]]))</f>
        <v>12</v>
      </c>
    </row>
    <row r="740" spans="1:8" x14ac:dyDescent="0.35">
      <c r="A740" s="1">
        <v>41011.561805555553</v>
      </c>
      <c r="B740">
        <v>4</v>
      </c>
      <c r="C740" t="s">
        <v>5</v>
      </c>
      <c r="D740" s="1">
        <v>41011.681944444441</v>
      </c>
      <c r="E740" s="2">
        <v>0.12013888888759539</v>
      </c>
      <c r="F740">
        <f>WEEKDAY(Tableau1[[#This Row],[Arrivé le]],2)</f>
        <v>4</v>
      </c>
      <c r="G740">
        <f>INT(MOD(Tableau1[[#This Row],[Arrivé le]],1)*24)</f>
        <v>13</v>
      </c>
      <c r="H740">
        <f>SUMPRODUCT((Tableau1[Arrivé le]&lt;=Tableau1[[#This Row],[Arrivé le]])*(Tableau1[Sortie le]&gt;=Tableau1[[#This Row],[Arrivé le]]))</f>
        <v>11</v>
      </c>
    </row>
    <row r="741" spans="1:8" x14ac:dyDescent="0.35">
      <c r="A741" s="1">
        <v>41011.571527777778</v>
      </c>
      <c r="B741">
        <v>4</v>
      </c>
      <c r="C741" t="s">
        <v>5</v>
      </c>
      <c r="D741" s="1">
        <v>41011.625</v>
      </c>
      <c r="E741" s="2">
        <v>5.3472222221898846E-2</v>
      </c>
      <c r="F741">
        <f>WEEKDAY(Tableau1[[#This Row],[Arrivé le]],2)</f>
        <v>4</v>
      </c>
      <c r="G741">
        <f>INT(MOD(Tableau1[[#This Row],[Arrivé le]],1)*24)</f>
        <v>13</v>
      </c>
      <c r="H741">
        <f>SUMPRODUCT((Tableau1[Arrivé le]&lt;=Tableau1[[#This Row],[Arrivé le]])*(Tableau1[Sortie le]&gt;=Tableau1[[#This Row],[Arrivé le]]))</f>
        <v>12</v>
      </c>
    </row>
    <row r="742" spans="1:8" x14ac:dyDescent="0.35">
      <c r="A742" s="1">
        <v>41011.578472222223</v>
      </c>
      <c r="B742">
        <v>4</v>
      </c>
      <c r="C742" t="s">
        <v>5</v>
      </c>
      <c r="D742" s="1">
        <v>41011.663888888892</v>
      </c>
      <c r="E742" s="2">
        <v>8.5416666668606922E-2</v>
      </c>
      <c r="F742">
        <f>WEEKDAY(Tableau1[[#This Row],[Arrivé le]],2)</f>
        <v>4</v>
      </c>
      <c r="G742">
        <f>INT(MOD(Tableau1[[#This Row],[Arrivé le]],1)*24)</f>
        <v>13</v>
      </c>
      <c r="H742">
        <f>SUMPRODUCT((Tableau1[Arrivé le]&lt;=Tableau1[[#This Row],[Arrivé le]])*(Tableau1[Sortie le]&gt;=Tableau1[[#This Row],[Arrivé le]]))</f>
        <v>13</v>
      </c>
    </row>
    <row r="743" spans="1:8" x14ac:dyDescent="0.35">
      <c r="A743" s="1">
        <v>41011.583333333336</v>
      </c>
      <c r="B743">
        <v>4</v>
      </c>
      <c r="C743" t="s">
        <v>5</v>
      </c>
      <c r="D743" s="1">
        <v>41011.72152777778</v>
      </c>
      <c r="E743" s="2">
        <v>0.13819444444379769</v>
      </c>
      <c r="F743">
        <f>WEEKDAY(Tableau1[[#This Row],[Arrivé le]],2)</f>
        <v>4</v>
      </c>
      <c r="G743">
        <f>INT(MOD(Tableau1[[#This Row],[Arrivé le]],1)*24)</f>
        <v>14</v>
      </c>
      <c r="H743">
        <f>SUMPRODUCT((Tableau1[Arrivé le]&lt;=Tableau1[[#This Row],[Arrivé le]])*(Tableau1[Sortie le]&gt;=Tableau1[[#This Row],[Arrivé le]]))</f>
        <v>13</v>
      </c>
    </row>
    <row r="744" spans="1:8" x14ac:dyDescent="0.35">
      <c r="A744" s="1">
        <v>41011.587500000001</v>
      </c>
      <c r="B744">
        <v>4</v>
      </c>
      <c r="C744" t="s">
        <v>5</v>
      </c>
      <c r="D744" s="1">
        <v>41011.75</v>
      </c>
      <c r="E744" s="2">
        <v>0.16249999999854481</v>
      </c>
      <c r="F744">
        <f>WEEKDAY(Tableau1[[#This Row],[Arrivé le]],2)</f>
        <v>4</v>
      </c>
      <c r="G744">
        <f>INT(MOD(Tableau1[[#This Row],[Arrivé le]],1)*24)</f>
        <v>14</v>
      </c>
      <c r="H744">
        <f>SUMPRODUCT((Tableau1[Arrivé le]&lt;=Tableau1[[#This Row],[Arrivé le]])*(Tableau1[Sortie le]&gt;=Tableau1[[#This Row],[Arrivé le]]))</f>
        <v>14</v>
      </c>
    </row>
    <row r="745" spans="1:8" x14ac:dyDescent="0.35">
      <c r="A745" s="1">
        <v>41011.601388888892</v>
      </c>
      <c r="B745">
        <v>4</v>
      </c>
      <c r="C745" t="s">
        <v>5</v>
      </c>
      <c r="D745" s="1">
        <v>41011.665972222225</v>
      </c>
      <c r="E745" s="2">
        <v>6.4583333332848269E-2</v>
      </c>
      <c r="F745">
        <f>WEEKDAY(Tableau1[[#This Row],[Arrivé le]],2)</f>
        <v>4</v>
      </c>
      <c r="G745">
        <f>INT(MOD(Tableau1[[#This Row],[Arrivé le]],1)*24)</f>
        <v>14</v>
      </c>
      <c r="H745">
        <f>SUMPRODUCT((Tableau1[Arrivé le]&lt;=Tableau1[[#This Row],[Arrivé le]])*(Tableau1[Sortie le]&gt;=Tableau1[[#This Row],[Arrivé le]]))</f>
        <v>13</v>
      </c>
    </row>
    <row r="746" spans="1:8" x14ac:dyDescent="0.35">
      <c r="A746" s="1">
        <v>41011.606944444444</v>
      </c>
      <c r="B746">
        <v>4</v>
      </c>
      <c r="C746" t="s">
        <v>5</v>
      </c>
      <c r="D746" s="1">
        <v>41011.737500000003</v>
      </c>
      <c r="E746" s="2">
        <v>0.13055555555911269</v>
      </c>
      <c r="F746">
        <f>WEEKDAY(Tableau1[[#This Row],[Arrivé le]],2)</f>
        <v>4</v>
      </c>
      <c r="G746">
        <f>INT(MOD(Tableau1[[#This Row],[Arrivé le]],1)*24)</f>
        <v>14</v>
      </c>
      <c r="H746">
        <f>SUMPRODUCT((Tableau1[Arrivé le]&lt;=Tableau1[[#This Row],[Arrivé le]])*(Tableau1[Sortie le]&gt;=Tableau1[[#This Row],[Arrivé le]]))</f>
        <v>14</v>
      </c>
    </row>
    <row r="747" spans="1:8" x14ac:dyDescent="0.35">
      <c r="A747" s="1">
        <v>41011.61041666667</v>
      </c>
      <c r="B747">
        <v>4</v>
      </c>
      <c r="C747" t="s">
        <v>5</v>
      </c>
      <c r="D747" s="1">
        <v>41011.713888888888</v>
      </c>
      <c r="E747" s="2">
        <v>0.10347222221753327</v>
      </c>
      <c r="F747">
        <f>WEEKDAY(Tableau1[[#This Row],[Arrivé le]],2)</f>
        <v>4</v>
      </c>
      <c r="G747">
        <f>INT(MOD(Tableau1[[#This Row],[Arrivé le]],1)*24)</f>
        <v>14</v>
      </c>
      <c r="H747">
        <f>SUMPRODUCT((Tableau1[Arrivé le]&lt;=Tableau1[[#This Row],[Arrivé le]])*(Tableau1[Sortie le]&gt;=Tableau1[[#This Row],[Arrivé le]]))</f>
        <v>15</v>
      </c>
    </row>
    <row r="748" spans="1:8" x14ac:dyDescent="0.35">
      <c r="A748" s="1">
        <v>41011.619444444441</v>
      </c>
      <c r="B748">
        <v>4</v>
      </c>
      <c r="C748" t="s">
        <v>5</v>
      </c>
      <c r="D748" s="1">
        <v>41011.654861111114</v>
      </c>
      <c r="E748" s="2">
        <v>3.5416666672972497E-2</v>
      </c>
      <c r="F748">
        <f>WEEKDAY(Tableau1[[#This Row],[Arrivé le]],2)</f>
        <v>4</v>
      </c>
      <c r="G748">
        <f>INT(MOD(Tableau1[[#This Row],[Arrivé le]],1)*24)</f>
        <v>14</v>
      </c>
      <c r="H748">
        <f>SUMPRODUCT((Tableau1[Arrivé le]&lt;=Tableau1[[#This Row],[Arrivé le]])*(Tableau1[Sortie le]&gt;=Tableau1[[#This Row],[Arrivé le]]))</f>
        <v>16</v>
      </c>
    </row>
    <row r="749" spans="1:8" x14ac:dyDescent="0.35">
      <c r="A749" s="1">
        <v>41011.622916666667</v>
      </c>
      <c r="B749">
        <v>4</v>
      </c>
      <c r="C749" t="s">
        <v>5</v>
      </c>
      <c r="D749" s="1">
        <v>41011.684027777781</v>
      </c>
      <c r="E749" s="2">
        <v>6.1111111113859806E-2</v>
      </c>
      <c r="F749">
        <f>WEEKDAY(Tableau1[[#This Row],[Arrivé le]],2)</f>
        <v>4</v>
      </c>
      <c r="G749">
        <f>INT(MOD(Tableau1[[#This Row],[Arrivé le]],1)*24)</f>
        <v>14</v>
      </c>
      <c r="H749">
        <f>SUMPRODUCT((Tableau1[Arrivé le]&lt;=Tableau1[[#This Row],[Arrivé le]])*(Tableau1[Sortie le]&gt;=Tableau1[[#This Row],[Arrivé le]]))</f>
        <v>17</v>
      </c>
    </row>
    <row r="750" spans="1:8" x14ac:dyDescent="0.35">
      <c r="A750" s="1">
        <v>41011.626388888886</v>
      </c>
      <c r="B750">
        <v>4</v>
      </c>
      <c r="C750" t="s">
        <v>5</v>
      </c>
      <c r="D750" s="1">
        <v>41011.683333333334</v>
      </c>
      <c r="E750" s="2">
        <v>5.6944444448163267E-2</v>
      </c>
      <c r="F750">
        <f>WEEKDAY(Tableau1[[#This Row],[Arrivé le]],2)</f>
        <v>4</v>
      </c>
      <c r="G750">
        <f>INT(MOD(Tableau1[[#This Row],[Arrivé le]],1)*24)</f>
        <v>15</v>
      </c>
      <c r="H750">
        <f>SUMPRODUCT((Tableau1[Arrivé le]&lt;=Tableau1[[#This Row],[Arrivé le]])*(Tableau1[Sortie le]&gt;=Tableau1[[#This Row],[Arrivé le]]))</f>
        <v>17</v>
      </c>
    </row>
    <row r="751" spans="1:8" x14ac:dyDescent="0.35">
      <c r="A751" s="1">
        <v>41011.637499999997</v>
      </c>
      <c r="B751">
        <v>4</v>
      </c>
      <c r="C751" t="s">
        <v>5</v>
      </c>
      <c r="D751" s="1">
        <v>41011.675694444442</v>
      </c>
      <c r="E751" s="2">
        <v>3.8194444445252884E-2</v>
      </c>
      <c r="F751">
        <f>WEEKDAY(Tableau1[[#This Row],[Arrivé le]],2)</f>
        <v>4</v>
      </c>
      <c r="G751">
        <f>INT(MOD(Tableau1[[#This Row],[Arrivé le]],1)*24)</f>
        <v>15</v>
      </c>
      <c r="H751">
        <f>SUMPRODUCT((Tableau1[Arrivé le]&lt;=Tableau1[[#This Row],[Arrivé le]])*(Tableau1[Sortie le]&gt;=Tableau1[[#This Row],[Arrivé le]]))</f>
        <v>17</v>
      </c>
    </row>
    <row r="752" spans="1:8" x14ac:dyDescent="0.35">
      <c r="A752" s="1">
        <v>41011.63958333333</v>
      </c>
      <c r="B752">
        <v>4</v>
      </c>
      <c r="C752" t="s">
        <v>5</v>
      </c>
      <c r="D752" s="1">
        <v>41011.720833333333</v>
      </c>
      <c r="E752" s="2">
        <v>8.1250000002910383E-2</v>
      </c>
      <c r="F752">
        <f>WEEKDAY(Tableau1[[#This Row],[Arrivé le]],2)</f>
        <v>4</v>
      </c>
      <c r="G752">
        <f>INT(MOD(Tableau1[[#This Row],[Arrivé le]],1)*24)</f>
        <v>15</v>
      </c>
      <c r="H752">
        <f>SUMPRODUCT((Tableau1[Arrivé le]&lt;=Tableau1[[#This Row],[Arrivé le]])*(Tableau1[Sortie le]&gt;=Tableau1[[#This Row],[Arrivé le]]))</f>
        <v>18</v>
      </c>
    </row>
    <row r="753" spans="1:8" x14ac:dyDescent="0.35">
      <c r="A753" s="1">
        <v>41011.646527777775</v>
      </c>
      <c r="B753">
        <v>4</v>
      </c>
      <c r="C753" t="s">
        <v>5</v>
      </c>
      <c r="D753" s="1">
        <v>41011.683333333334</v>
      </c>
      <c r="E753" s="2">
        <v>3.680555555911269E-2</v>
      </c>
      <c r="F753">
        <f>WEEKDAY(Tableau1[[#This Row],[Arrivé le]],2)</f>
        <v>4</v>
      </c>
      <c r="G753">
        <f>INT(MOD(Tableau1[[#This Row],[Arrivé le]],1)*24)</f>
        <v>15</v>
      </c>
      <c r="H753">
        <f>SUMPRODUCT((Tableau1[Arrivé le]&lt;=Tableau1[[#This Row],[Arrivé le]])*(Tableau1[Sortie le]&gt;=Tableau1[[#This Row],[Arrivé le]]))</f>
        <v>19</v>
      </c>
    </row>
    <row r="754" spans="1:8" x14ac:dyDescent="0.35">
      <c r="A754" s="1">
        <v>41011.658333333333</v>
      </c>
      <c r="B754">
        <v>4</v>
      </c>
      <c r="C754" t="s">
        <v>5</v>
      </c>
      <c r="D754" s="1">
        <v>41011.68472222222</v>
      </c>
      <c r="E754" s="2">
        <v>2.6388888887595385E-2</v>
      </c>
      <c r="F754">
        <f>WEEKDAY(Tableau1[[#This Row],[Arrivé le]],2)</f>
        <v>4</v>
      </c>
      <c r="G754">
        <f>INT(MOD(Tableau1[[#This Row],[Arrivé le]],1)*24)</f>
        <v>15</v>
      </c>
      <c r="H754">
        <f>SUMPRODUCT((Tableau1[Arrivé le]&lt;=Tableau1[[#This Row],[Arrivé le]])*(Tableau1[Sortie le]&gt;=Tableau1[[#This Row],[Arrivé le]]))</f>
        <v>19</v>
      </c>
    </row>
    <row r="755" spans="1:8" x14ac:dyDescent="0.35">
      <c r="A755" s="1">
        <v>41011.713888888888</v>
      </c>
      <c r="B755">
        <v>4</v>
      </c>
      <c r="C755" t="s">
        <v>5</v>
      </c>
      <c r="D755" s="1">
        <v>41011.74722222222</v>
      </c>
      <c r="E755" s="2">
        <v>3.3333333332848269E-2</v>
      </c>
      <c r="F755">
        <f>WEEKDAY(Tableau1[[#This Row],[Arrivé le]],2)</f>
        <v>4</v>
      </c>
      <c r="G755">
        <f>INT(MOD(Tableau1[[#This Row],[Arrivé le]],1)*24)</f>
        <v>17</v>
      </c>
      <c r="H755">
        <f>SUMPRODUCT((Tableau1[Arrivé le]&lt;=Tableau1[[#This Row],[Arrivé le]])*(Tableau1[Sortie le]&gt;=Tableau1[[#This Row],[Arrivé le]]))</f>
        <v>10</v>
      </c>
    </row>
    <row r="756" spans="1:8" x14ac:dyDescent="0.35">
      <c r="A756" s="1">
        <v>41011.720138888886</v>
      </c>
      <c r="B756">
        <v>4</v>
      </c>
      <c r="C756" t="s">
        <v>5</v>
      </c>
      <c r="D756" s="1">
        <v>41011.756249999999</v>
      </c>
      <c r="E756" s="2">
        <v>3.6111111112404615E-2</v>
      </c>
      <c r="F756">
        <f>WEEKDAY(Tableau1[[#This Row],[Arrivé le]],2)</f>
        <v>4</v>
      </c>
      <c r="G756">
        <f>INT(MOD(Tableau1[[#This Row],[Arrivé le]],1)*24)</f>
        <v>17</v>
      </c>
      <c r="H756">
        <f>SUMPRODUCT((Tableau1[Arrivé le]&lt;=Tableau1[[#This Row],[Arrivé le]])*(Tableau1[Sortie le]&gt;=Tableau1[[#This Row],[Arrivé le]]))</f>
        <v>10</v>
      </c>
    </row>
    <row r="757" spans="1:8" x14ac:dyDescent="0.35">
      <c r="A757" s="1">
        <v>41011.745833333334</v>
      </c>
      <c r="B757">
        <v>4</v>
      </c>
      <c r="C757" t="s">
        <v>5</v>
      </c>
      <c r="D757" s="1">
        <v>41011.789583333331</v>
      </c>
      <c r="E757" s="2">
        <v>4.3749999997089617E-2</v>
      </c>
      <c r="F757">
        <f>WEEKDAY(Tableau1[[#This Row],[Arrivé le]],2)</f>
        <v>4</v>
      </c>
      <c r="G757">
        <f>INT(MOD(Tableau1[[#This Row],[Arrivé le]],1)*24)</f>
        <v>17</v>
      </c>
      <c r="H757">
        <f>SUMPRODUCT((Tableau1[Arrivé le]&lt;=Tableau1[[#This Row],[Arrivé le]])*(Tableau1[Sortie le]&gt;=Tableau1[[#This Row],[Arrivé le]]))</f>
        <v>7</v>
      </c>
    </row>
    <row r="758" spans="1:8" x14ac:dyDescent="0.35">
      <c r="A758" s="1">
        <v>41011.754166666666</v>
      </c>
      <c r="B758">
        <v>4</v>
      </c>
      <c r="C758" t="s">
        <v>5</v>
      </c>
      <c r="D758" s="1">
        <v>41012.48333333333</v>
      </c>
      <c r="E758" s="2">
        <v>0.72916666666424135</v>
      </c>
      <c r="F758">
        <f>WEEKDAY(Tableau1[[#This Row],[Arrivé le]],2)</f>
        <v>4</v>
      </c>
      <c r="G758">
        <f>INT(MOD(Tableau1[[#This Row],[Arrivé le]],1)*24)</f>
        <v>18</v>
      </c>
      <c r="H758">
        <f>SUMPRODUCT((Tableau1[Arrivé le]&lt;=Tableau1[[#This Row],[Arrivé le]])*(Tableau1[Sortie le]&gt;=Tableau1[[#This Row],[Arrivé le]]))</f>
        <v>7</v>
      </c>
    </row>
    <row r="759" spans="1:8" x14ac:dyDescent="0.35">
      <c r="A759" s="1">
        <v>41011.754166666666</v>
      </c>
      <c r="B759">
        <v>4</v>
      </c>
      <c r="C759" t="s">
        <v>5</v>
      </c>
      <c r="D759" s="1">
        <v>41011.839583333334</v>
      </c>
      <c r="E759" s="2">
        <v>8.5416666668606922E-2</v>
      </c>
      <c r="F759">
        <f>WEEKDAY(Tableau1[[#This Row],[Arrivé le]],2)</f>
        <v>4</v>
      </c>
      <c r="G759">
        <f>INT(MOD(Tableau1[[#This Row],[Arrivé le]],1)*24)</f>
        <v>18</v>
      </c>
      <c r="H759">
        <f>SUMPRODUCT((Tableau1[Arrivé le]&lt;=Tableau1[[#This Row],[Arrivé le]])*(Tableau1[Sortie le]&gt;=Tableau1[[#This Row],[Arrivé le]]))</f>
        <v>7</v>
      </c>
    </row>
    <row r="760" spans="1:8" x14ac:dyDescent="0.35">
      <c r="A760" s="1">
        <v>41011.756249999999</v>
      </c>
      <c r="B760">
        <v>4</v>
      </c>
      <c r="C760" t="s">
        <v>5</v>
      </c>
      <c r="D760" s="1">
        <v>41011.791666666664</v>
      </c>
      <c r="E760" s="2">
        <v>3.5416666665696539E-2</v>
      </c>
      <c r="F760">
        <f>WEEKDAY(Tableau1[[#This Row],[Arrivé le]],2)</f>
        <v>4</v>
      </c>
      <c r="G760">
        <f>INT(MOD(Tableau1[[#This Row],[Arrivé le]],1)*24)</f>
        <v>18</v>
      </c>
      <c r="H760">
        <f>SUMPRODUCT((Tableau1[Arrivé le]&lt;=Tableau1[[#This Row],[Arrivé le]])*(Tableau1[Sortie le]&gt;=Tableau1[[#This Row],[Arrivé le]]))</f>
        <v>8</v>
      </c>
    </row>
    <row r="761" spans="1:8" x14ac:dyDescent="0.35">
      <c r="A761" s="1">
        <v>41011.765277777777</v>
      </c>
      <c r="B761">
        <v>4</v>
      </c>
      <c r="C761" t="s">
        <v>5</v>
      </c>
      <c r="D761" s="1">
        <v>41011.885416666664</v>
      </c>
      <c r="E761" s="2">
        <v>0.12013888888759539</v>
      </c>
      <c r="F761">
        <f>WEEKDAY(Tableau1[[#This Row],[Arrivé le]],2)</f>
        <v>4</v>
      </c>
      <c r="G761">
        <f>INT(MOD(Tableau1[[#This Row],[Arrivé le]],1)*24)</f>
        <v>18</v>
      </c>
      <c r="H761">
        <f>SUMPRODUCT((Tableau1[Arrivé le]&lt;=Tableau1[[#This Row],[Arrivé le]])*(Tableau1[Sortie le]&gt;=Tableau1[[#This Row],[Arrivé le]]))</f>
        <v>8</v>
      </c>
    </row>
    <row r="762" spans="1:8" x14ac:dyDescent="0.35">
      <c r="A762" s="1">
        <v>41011.772222222222</v>
      </c>
      <c r="B762">
        <v>4</v>
      </c>
      <c r="C762" t="s">
        <v>5</v>
      </c>
      <c r="D762" s="1">
        <v>41011.797222222223</v>
      </c>
      <c r="E762" s="2">
        <v>2.5000000001455192E-2</v>
      </c>
      <c r="F762">
        <f>WEEKDAY(Tableau1[[#This Row],[Arrivé le]],2)</f>
        <v>4</v>
      </c>
      <c r="G762">
        <f>INT(MOD(Tableau1[[#This Row],[Arrivé le]],1)*24)</f>
        <v>18</v>
      </c>
      <c r="H762">
        <f>SUMPRODUCT((Tableau1[Arrivé le]&lt;=Tableau1[[#This Row],[Arrivé le]])*(Tableau1[Sortie le]&gt;=Tableau1[[#This Row],[Arrivé le]]))</f>
        <v>9</v>
      </c>
    </row>
    <row r="763" spans="1:8" x14ac:dyDescent="0.35">
      <c r="A763" s="1">
        <v>41011.78125</v>
      </c>
      <c r="B763">
        <v>4</v>
      </c>
      <c r="C763" t="s">
        <v>5</v>
      </c>
      <c r="D763" s="1">
        <v>41011.918749999997</v>
      </c>
      <c r="E763" s="2">
        <v>0.13749999999708962</v>
      </c>
      <c r="F763">
        <f>WEEKDAY(Tableau1[[#This Row],[Arrivé le]],2)</f>
        <v>4</v>
      </c>
      <c r="G763">
        <f>INT(MOD(Tableau1[[#This Row],[Arrivé le]],1)*24)</f>
        <v>18</v>
      </c>
      <c r="H763">
        <f>SUMPRODUCT((Tableau1[Arrivé le]&lt;=Tableau1[[#This Row],[Arrivé le]])*(Tableau1[Sortie le]&gt;=Tableau1[[#This Row],[Arrivé le]]))</f>
        <v>10</v>
      </c>
    </row>
    <row r="764" spans="1:8" x14ac:dyDescent="0.35">
      <c r="A764" s="1">
        <v>41011.788888888892</v>
      </c>
      <c r="B764">
        <v>4</v>
      </c>
      <c r="C764" t="s">
        <v>5</v>
      </c>
      <c r="D764" s="1">
        <v>41011.916666666664</v>
      </c>
      <c r="E764" s="2">
        <v>0.12777777777228039</v>
      </c>
      <c r="F764">
        <f>WEEKDAY(Tableau1[[#This Row],[Arrivé le]],2)</f>
        <v>4</v>
      </c>
      <c r="G764">
        <f>INT(MOD(Tableau1[[#This Row],[Arrivé le]],1)*24)</f>
        <v>18</v>
      </c>
      <c r="H764">
        <f>SUMPRODUCT((Tableau1[Arrivé le]&lt;=Tableau1[[#This Row],[Arrivé le]])*(Tableau1[Sortie le]&gt;=Tableau1[[#This Row],[Arrivé le]]))</f>
        <v>10</v>
      </c>
    </row>
    <row r="765" spans="1:8" x14ac:dyDescent="0.35">
      <c r="A765" s="1">
        <v>41011.797222222223</v>
      </c>
      <c r="B765">
        <v>4</v>
      </c>
      <c r="C765" t="s">
        <v>5</v>
      </c>
      <c r="D765" s="1">
        <v>41011.887499999997</v>
      </c>
      <c r="E765" s="2">
        <v>9.0277777773735579E-2</v>
      </c>
      <c r="F765">
        <f>WEEKDAY(Tableau1[[#This Row],[Arrivé le]],2)</f>
        <v>4</v>
      </c>
      <c r="G765">
        <f>INT(MOD(Tableau1[[#This Row],[Arrivé le]],1)*24)</f>
        <v>19</v>
      </c>
      <c r="H765">
        <f>SUMPRODUCT((Tableau1[Arrivé le]&lt;=Tableau1[[#This Row],[Arrivé le]])*(Tableau1[Sortie le]&gt;=Tableau1[[#This Row],[Arrivé le]]))</f>
        <v>9</v>
      </c>
    </row>
    <row r="766" spans="1:8" x14ac:dyDescent="0.35">
      <c r="A766" s="1">
        <v>41011.84375</v>
      </c>
      <c r="B766">
        <v>4</v>
      </c>
      <c r="C766" t="s">
        <v>5</v>
      </c>
      <c r="D766" s="1">
        <v>41011.990972222222</v>
      </c>
      <c r="E766" s="2">
        <v>0.14722222222189885</v>
      </c>
      <c r="F766">
        <f>WEEKDAY(Tableau1[[#This Row],[Arrivé le]],2)</f>
        <v>4</v>
      </c>
      <c r="G766">
        <f>INT(MOD(Tableau1[[#This Row],[Arrivé le]],1)*24)</f>
        <v>20</v>
      </c>
      <c r="H766">
        <f>SUMPRODUCT((Tableau1[Arrivé le]&lt;=Tableau1[[#This Row],[Arrivé le]])*(Tableau1[Sortie le]&gt;=Tableau1[[#This Row],[Arrivé le]]))</f>
        <v>8</v>
      </c>
    </row>
    <row r="767" spans="1:8" x14ac:dyDescent="0.35">
      <c r="A767" s="1">
        <v>41011.863194444442</v>
      </c>
      <c r="B767">
        <v>4</v>
      </c>
      <c r="C767" t="s">
        <v>5</v>
      </c>
      <c r="D767" s="1">
        <v>41011.959722222222</v>
      </c>
      <c r="E767" s="2">
        <v>9.6527777779556345E-2</v>
      </c>
      <c r="F767">
        <f>WEEKDAY(Tableau1[[#This Row],[Arrivé le]],2)</f>
        <v>4</v>
      </c>
      <c r="G767">
        <f>INT(MOD(Tableau1[[#This Row],[Arrivé le]],1)*24)</f>
        <v>20</v>
      </c>
      <c r="H767">
        <f>SUMPRODUCT((Tableau1[Arrivé le]&lt;=Tableau1[[#This Row],[Arrivé le]])*(Tableau1[Sortie le]&gt;=Tableau1[[#This Row],[Arrivé le]]))</f>
        <v>9</v>
      </c>
    </row>
    <row r="768" spans="1:8" x14ac:dyDescent="0.35">
      <c r="A768" s="1">
        <v>41011.868750000001</v>
      </c>
      <c r="B768">
        <v>4</v>
      </c>
      <c r="C768" t="s">
        <v>5</v>
      </c>
      <c r="D768" s="1">
        <v>41011.88958333333</v>
      </c>
      <c r="E768" s="2">
        <v>2.0833333328482695E-2</v>
      </c>
      <c r="F768">
        <f>WEEKDAY(Tableau1[[#This Row],[Arrivé le]],2)</f>
        <v>4</v>
      </c>
      <c r="G768">
        <f>INT(MOD(Tableau1[[#This Row],[Arrivé le]],1)*24)</f>
        <v>20</v>
      </c>
      <c r="H768">
        <f>SUMPRODUCT((Tableau1[Arrivé le]&lt;=Tableau1[[#This Row],[Arrivé le]])*(Tableau1[Sortie le]&gt;=Tableau1[[#This Row],[Arrivé le]]))</f>
        <v>10</v>
      </c>
    </row>
    <row r="769" spans="1:8" x14ac:dyDescent="0.35">
      <c r="A769" s="1">
        <v>41011.881944444445</v>
      </c>
      <c r="B769">
        <v>4</v>
      </c>
      <c r="C769" t="s">
        <v>5</v>
      </c>
      <c r="D769" s="1">
        <v>41011.932638888888</v>
      </c>
      <c r="E769" s="2">
        <v>5.0694444442342501E-2</v>
      </c>
      <c r="F769">
        <f>WEEKDAY(Tableau1[[#This Row],[Arrivé le]],2)</f>
        <v>4</v>
      </c>
      <c r="G769">
        <f>INT(MOD(Tableau1[[#This Row],[Arrivé le]],1)*24)</f>
        <v>21</v>
      </c>
      <c r="H769">
        <f>SUMPRODUCT((Tableau1[Arrivé le]&lt;=Tableau1[[#This Row],[Arrivé le]])*(Tableau1[Sortie le]&gt;=Tableau1[[#This Row],[Arrivé le]]))</f>
        <v>11</v>
      </c>
    </row>
    <row r="770" spans="1:8" x14ac:dyDescent="0.35">
      <c r="A770" s="1">
        <v>41011.88958333333</v>
      </c>
      <c r="B770">
        <v>4</v>
      </c>
      <c r="C770" t="s">
        <v>5</v>
      </c>
      <c r="D770" s="1">
        <v>41011.963194444441</v>
      </c>
      <c r="E770" s="2">
        <v>7.3611111110949423E-2</v>
      </c>
      <c r="F770">
        <f>WEEKDAY(Tableau1[[#This Row],[Arrivé le]],2)</f>
        <v>4</v>
      </c>
      <c r="G770">
        <f>INT(MOD(Tableau1[[#This Row],[Arrivé le]],1)*24)</f>
        <v>21</v>
      </c>
      <c r="H770">
        <f>SUMPRODUCT((Tableau1[Arrivé le]&lt;=Tableau1[[#This Row],[Arrivé le]])*(Tableau1[Sortie le]&gt;=Tableau1[[#This Row],[Arrivé le]]))</f>
        <v>10</v>
      </c>
    </row>
    <row r="771" spans="1:8" x14ac:dyDescent="0.35">
      <c r="A771" s="1">
        <v>41011.902083333334</v>
      </c>
      <c r="B771">
        <v>4</v>
      </c>
      <c r="C771" t="s">
        <v>5</v>
      </c>
      <c r="D771" s="1">
        <v>41011.918055555558</v>
      </c>
      <c r="E771" s="2">
        <v>1.5972222223354038E-2</v>
      </c>
      <c r="F771">
        <f>WEEKDAY(Tableau1[[#This Row],[Arrivé le]],2)</f>
        <v>4</v>
      </c>
      <c r="G771">
        <f>INT(MOD(Tableau1[[#This Row],[Arrivé le]],1)*24)</f>
        <v>21</v>
      </c>
      <c r="H771">
        <f>SUMPRODUCT((Tableau1[Arrivé le]&lt;=Tableau1[[#This Row],[Arrivé le]])*(Tableau1[Sortie le]&gt;=Tableau1[[#This Row],[Arrivé le]]))</f>
        <v>10</v>
      </c>
    </row>
    <row r="772" spans="1:8" x14ac:dyDescent="0.35">
      <c r="A772" s="1">
        <v>41011.918749999997</v>
      </c>
      <c r="B772">
        <v>4</v>
      </c>
      <c r="C772" t="s">
        <v>5</v>
      </c>
      <c r="D772" s="1">
        <v>41011.950694444444</v>
      </c>
      <c r="E772" s="2">
        <v>3.1944444446708076E-2</v>
      </c>
      <c r="F772">
        <f>WEEKDAY(Tableau1[[#This Row],[Arrivé le]],2)</f>
        <v>4</v>
      </c>
      <c r="G772">
        <f>INT(MOD(Tableau1[[#This Row],[Arrivé le]],1)*24)</f>
        <v>22</v>
      </c>
      <c r="H772">
        <f>SUMPRODUCT((Tableau1[Arrivé le]&lt;=Tableau1[[#This Row],[Arrivé le]])*(Tableau1[Sortie le]&gt;=Tableau1[[#This Row],[Arrivé le]]))</f>
        <v>9</v>
      </c>
    </row>
    <row r="773" spans="1:8" x14ac:dyDescent="0.35">
      <c r="A773" s="1">
        <v>41011.930555555555</v>
      </c>
      <c r="B773">
        <v>4</v>
      </c>
      <c r="C773" t="s">
        <v>5</v>
      </c>
      <c r="D773" s="1">
        <v>41012.104861111111</v>
      </c>
      <c r="E773" s="2">
        <v>0.17430555555620231</v>
      </c>
      <c r="F773">
        <f>WEEKDAY(Tableau1[[#This Row],[Arrivé le]],2)</f>
        <v>4</v>
      </c>
      <c r="G773">
        <f>INT(MOD(Tableau1[[#This Row],[Arrivé le]],1)*24)</f>
        <v>22</v>
      </c>
      <c r="H773">
        <f>SUMPRODUCT((Tableau1[Arrivé le]&lt;=Tableau1[[#This Row],[Arrivé le]])*(Tableau1[Sortie le]&gt;=Tableau1[[#This Row],[Arrivé le]]))</f>
        <v>9</v>
      </c>
    </row>
    <row r="774" spans="1:8" x14ac:dyDescent="0.35">
      <c r="A774" s="1">
        <v>41011.938888888886</v>
      </c>
      <c r="B774">
        <v>4</v>
      </c>
      <c r="C774" t="s">
        <v>5</v>
      </c>
      <c r="D774" s="1">
        <v>41012.031944444447</v>
      </c>
      <c r="E774" s="2">
        <v>9.3055555560567882E-2</v>
      </c>
      <c r="F774">
        <f>WEEKDAY(Tableau1[[#This Row],[Arrivé le]],2)</f>
        <v>4</v>
      </c>
      <c r="G774">
        <f>INT(MOD(Tableau1[[#This Row],[Arrivé le]],1)*24)</f>
        <v>22</v>
      </c>
      <c r="H774">
        <f>SUMPRODUCT((Tableau1[Arrivé le]&lt;=Tableau1[[#This Row],[Arrivé le]])*(Tableau1[Sortie le]&gt;=Tableau1[[#This Row],[Arrivé le]]))</f>
        <v>9</v>
      </c>
    </row>
    <row r="775" spans="1:8" x14ac:dyDescent="0.35">
      <c r="A775" s="1">
        <v>41011.951388888891</v>
      </c>
      <c r="B775">
        <v>4</v>
      </c>
      <c r="C775" t="s">
        <v>5</v>
      </c>
      <c r="D775" s="1">
        <v>41011.963194444441</v>
      </c>
      <c r="E775" s="2">
        <v>1.1805555550381541E-2</v>
      </c>
      <c r="F775">
        <f>WEEKDAY(Tableau1[[#This Row],[Arrivé le]],2)</f>
        <v>4</v>
      </c>
      <c r="G775">
        <f>INT(MOD(Tableau1[[#This Row],[Arrivé le]],1)*24)</f>
        <v>22</v>
      </c>
      <c r="H775">
        <f>SUMPRODUCT((Tableau1[Arrivé le]&lt;=Tableau1[[#This Row],[Arrivé le]])*(Tableau1[Sortie le]&gt;=Tableau1[[#This Row],[Arrivé le]]))</f>
        <v>9</v>
      </c>
    </row>
    <row r="776" spans="1:8" x14ac:dyDescent="0.35">
      <c r="A776" s="1">
        <v>41011.99722222222</v>
      </c>
      <c r="B776">
        <v>4</v>
      </c>
      <c r="C776" t="s">
        <v>5</v>
      </c>
      <c r="D776" s="1">
        <v>41012.045138888891</v>
      </c>
      <c r="E776" s="2">
        <v>4.7916666670062114E-2</v>
      </c>
      <c r="F776">
        <f>WEEKDAY(Tableau1[[#This Row],[Arrivé le]],2)</f>
        <v>4</v>
      </c>
      <c r="G776">
        <f>INT(MOD(Tableau1[[#This Row],[Arrivé le]],1)*24)</f>
        <v>23</v>
      </c>
      <c r="H776">
        <f>SUMPRODUCT((Tableau1[Arrivé le]&lt;=Tableau1[[#This Row],[Arrivé le]])*(Tableau1[Sortie le]&gt;=Tableau1[[#This Row],[Arrivé le]]))</f>
        <v>6</v>
      </c>
    </row>
    <row r="777" spans="1:8" x14ac:dyDescent="0.35">
      <c r="A777" s="1">
        <v>41011.999305555553</v>
      </c>
      <c r="B777">
        <v>4</v>
      </c>
      <c r="C777" t="s">
        <v>5</v>
      </c>
      <c r="D777" s="1">
        <v>41012.056250000001</v>
      </c>
      <c r="E777" s="2">
        <v>5.6944444448163267E-2</v>
      </c>
      <c r="F777">
        <f>WEEKDAY(Tableau1[[#This Row],[Arrivé le]],2)</f>
        <v>4</v>
      </c>
      <c r="G777">
        <f>INT(MOD(Tableau1[[#This Row],[Arrivé le]],1)*24)</f>
        <v>23</v>
      </c>
      <c r="H777">
        <f>SUMPRODUCT((Tableau1[Arrivé le]&lt;=Tableau1[[#This Row],[Arrivé le]])*(Tableau1[Sortie le]&gt;=Tableau1[[#This Row],[Arrivé le]]))</f>
        <v>7</v>
      </c>
    </row>
    <row r="778" spans="1:8" x14ac:dyDescent="0.35">
      <c r="A778" s="1">
        <v>41012.037499999999</v>
      </c>
      <c r="B778">
        <v>4</v>
      </c>
      <c r="C778" t="s">
        <v>5</v>
      </c>
      <c r="D778" s="1">
        <v>41012.061111111114</v>
      </c>
      <c r="E778" s="2">
        <v>2.3611111115314998E-2</v>
      </c>
      <c r="F778">
        <f>WEEKDAY(Tableau1[[#This Row],[Arrivé le]],2)</f>
        <v>5</v>
      </c>
      <c r="G778">
        <f>INT(MOD(Tableau1[[#This Row],[Arrivé le]],1)*24)</f>
        <v>0</v>
      </c>
      <c r="H778">
        <f>SUMPRODUCT((Tableau1[Arrivé le]&lt;=Tableau1[[#This Row],[Arrivé le]])*(Tableau1[Sortie le]&gt;=Tableau1[[#This Row],[Arrivé le]]))</f>
        <v>7</v>
      </c>
    </row>
    <row r="779" spans="1:8" x14ac:dyDescent="0.35">
      <c r="A779" s="1">
        <v>41012.072222222225</v>
      </c>
      <c r="B779">
        <v>4</v>
      </c>
      <c r="C779" t="s">
        <v>5</v>
      </c>
      <c r="D779" s="1">
        <v>41012.113888888889</v>
      </c>
      <c r="E779" s="2">
        <v>4.1666666664241347E-2</v>
      </c>
      <c r="F779">
        <f>WEEKDAY(Tableau1[[#This Row],[Arrivé le]],2)</f>
        <v>5</v>
      </c>
      <c r="G779">
        <f>INT(MOD(Tableau1[[#This Row],[Arrivé le]],1)*24)</f>
        <v>1</v>
      </c>
      <c r="H779">
        <f>SUMPRODUCT((Tableau1[Arrivé le]&lt;=Tableau1[[#This Row],[Arrivé le]])*(Tableau1[Sortie le]&gt;=Tableau1[[#This Row],[Arrivé le]]))</f>
        <v>5</v>
      </c>
    </row>
    <row r="780" spans="1:8" x14ac:dyDescent="0.35">
      <c r="A780" s="1">
        <v>41012.148611111108</v>
      </c>
      <c r="B780">
        <v>4</v>
      </c>
      <c r="C780" t="s">
        <v>5</v>
      </c>
      <c r="D780" s="1">
        <v>41012.238888888889</v>
      </c>
      <c r="E780" s="2">
        <v>9.0277777781011537E-2</v>
      </c>
      <c r="F780">
        <f>WEEKDAY(Tableau1[[#This Row],[Arrivé le]],2)</f>
        <v>5</v>
      </c>
      <c r="G780">
        <f>INT(MOD(Tableau1[[#This Row],[Arrivé le]],1)*24)</f>
        <v>3</v>
      </c>
      <c r="H780">
        <f>SUMPRODUCT((Tableau1[Arrivé le]&lt;=Tableau1[[#This Row],[Arrivé le]])*(Tableau1[Sortie le]&gt;=Tableau1[[#This Row],[Arrivé le]]))</f>
        <v>4</v>
      </c>
    </row>
    <row r="781" spans="1:8" x14ac:dyDescent="0.35">
      <c r="A781" s="1">
        <v>41012.241666666669</v>
      </c>
      <c r="B781">
        <v>4</v>
      </c>
      <c r="C781" t="s">
        <v>5</v>
      </c>
      <c r="D781" s="1">
        <v>41012.397222222222</v>
      </c>
      <c r="E781" s="2">
        <v>0.15555555555329192</v>
      </c>
      <c r="F781">
        <f>WEEKDAY(Tableau1[[#This Row],[Arrivé le]],2)</f>
        <v>5</v>
      </c>
      <c r="G781">
        <f>INT(MOD(Tableau1[[#This Row],[Arrivé le]],1)*24)</f>
        <v>5</v>
      </c>
      <c r="H781">
        <f>SUMPRODUCT((Tableau1[Arrivé le]&lt;=Tableau1[[#This Row],[Arrivé le]])*(Tableau1[Sortie le]&gt;=Tableau1[[#This Row],[Arrivé le]]))</f>
        <v>4</v>
      </c>
    </row>
    <row r="782" spans="1:8" x14ac:dyDescent="0.35">
      <c r="A782" s="1">
        <v>41012.270138888889</v>
      </c>
      <c r="B782">
        <v>4</v>
      </c>
      <c r="C782" t="s">
        <v>5</v>
      </c>
      <c r="D782" s="1">
        <v>41012.655555555553</v>
      </c>
      <c r="E782" s="2">
        <v>0.38541666666424135</v>
      </c>
      <c r="F782">
        <f>WEEKDAY(Tableau1[[#This Row],[Arrivé le]],2)</f>
        <v>5</v>
      </c>
      <c r="G782">
        <f>INT(MOD(Tableau1[[#This Row],[Arrivé le]],1)*24)</f>
        <v>6</v>
      </c>
      <c r="H782">
        <f>SUMPRODUCT((Tableau1[Arrivé le]&lt;=Tableau1[[#This Row],[Arrivé le]])*(Tableau1[Sortie le]&gt;=Tableau1[[#This Row],[Arrivé le]]))</f>
        <v>5</v>
      </c>
    </row>
    <row r="783" spans="1:8" x14ac:dyDescent="0.35">
      <c r="A783" s="1">
        <v>41012.283333333333</v>
      </c>
      <c r="B783">
        <v>4</v>
      </c>
      <c r="C783" t="s">
        <v>5</v>
      </c>
      <c r="D783" s="1">
        <v>41012.53125</v>
      </c>
      <c r="E783" s="2">
        <v>0.24791666666715173</v>
      </c>
      <c r="F783">
        <f>WEEKDAY(Tableau1[[#This Row],[Arrivé le]],2)</f>
        <v>5</v>
      </c>
      <c r="G783">
        <f>INT(MOD(Tableau1[[#This Row],[Arrivé le]],1)*24)</f>
        <v>6</v>
      </c>
      <c r="H783">
        <f>SUMPRODUCT((Tableau1[Arrivé le]&lt;=Tableau1[[#This Row],[Arrivé le]])*(Tableau1[Sortie le]&gt;=Tableau1[[#This Row],[Arrivé le]]))</f>
        <v>7</v>
      </c>
    </row>
    <row r="784" spans="1:8" x14ac:dyDescent="0.35">
      <c r="A784" s="1">
        <v>41012.283333333333</v>
      </c>
      <c r="B784">
        <v>4</v>
      </c>
      <c r="C784" t="s">
        <v>5</v>
      </c>
      <c r="D784" s="1">
        <v>41012.529861111114</v>
      </c>
      <c r="E784" s="2">
        <v>0.24652777778101154</v>
      </c>
      <c r="F784">
        <f>WEEKDAY(Tableau1[[#This Row],[Arrivé le]],2)</f>
        <v>5</v>
      </c>
      <c r="G784">
        <f>INT(MOD(Tableau1[[#This Row],[Arrivé le]],1)*24)</f>
        <v>6</v>
      </c>
      <c r="H784">
        <f>SUMPRODUCT((Tableau1[Arrivé le]&lt;=Tableau1[[#This Row],[Arrivé le]])*(Tableau1[Sortie le]&gt;=Tableau1[[#This Row],[Arrivé le]]))</f>
        <v>7</v>
      </c>
    </row>
    <row r="785" spans="1:8" x14ac:dyDescent="0.35">
      <c r="A785" s="1">
        <v>41012.305555555555</v>
      </c>
      <c r="B785">
        <v>4</v>
      </c>
      <c r="C785" t="s">
        <v>5</v>
      </c>
      <c r="D785" s="1">
        <v>41012.387499999997</v>
      </c>
      <c r="E785" s="2">
        <v>8.1944444442342501E-2</v>
      </c>
      <c r="F785">
        <f>WEEKDAY(Tableau1[[#This Row],[Arrivé le]],2)</f>
        <v>5</v>
      </c>
      <c r="G785">
        <f>INT(MOD(Tableau1[[#This Row],[Arrivé le]],1)*24)</f>
        <v>7</v>
      </c>
      <c r="H785">
        <f>SUMPRODUCT((Tableau1[Arrivé le]&lt;=Tableau1[[#This Row],[Arrivé le]])*(Tableau1[Sortie le]&gt;=Tableau1[[#This Row],[Arrivé le]]))</f>
        <v>8</v>
      </c>
    </row>
    <row r="786" spans="1:8" x14ac:dyDescent="0.35">
      <c r="A786" s="1">
        <v>41012.334722222222</v>
      </c>
      <c r="B786">
        <v>4</v>
      </c>
      <c r="C786" t="s">
        <v>5</v>
      </c>
      <c r="D786" s="1">
        <v>41012.395833333336</v>
      </c>
      <c r="E786" s="2">
        <v>6.1111111113859806E-2</v>
      </c>
      <c r="F786">
        <f>WEEKDAY(Tableau1[[#This Row],[Arrivé le]],2)</f>
        <v>5</v>
      </c>
      <c r="G786">
        <f>INT(MOD(Tableau1[[#This Row],[Arrivé le]],1)*24)</f>
        <v>8</v>
      </c>
      <c r="H786">
        <f>SUMPRODUCT((Tableau1[Arrivé le]&lt;=Tableau1[[#This Row],[Arrivé le]])*(Tableau1[Sortie le]&gt;=Tableau1[[#This Row],[Arrivé le]]))</f>
        <v>9</v>
      </c>
    </row>
    <row r="787" spans="1:8" x14ac:dyDescent="0.35">
      <c r="A787" s="1">
        <v>41012.400000000001</v>
      </c>
      <c r="B787">
        <v>4</v>
      </c>
      <c r="C787" t="s">
        <v>5</v>
      </c>
      <c r="D787" s="1">
        <v>41012.456250000003</v>
      </c>
      <c r="E787" s="2">
        <v>5.6250000001455192E-2</v>
      </c>
      <c r="F787">
        <f>WEEKDAY(Tableau1[[#This Row],[Arrivé le]],2)</f>
        <v>5</v>
      </c>
      <c r="G787">
        <f>INT(MOD(Tableau1[[#This Row],[Arrivé le]],1)*24)</f>
        <v>9</v>
      </c>
      <c r="H787">
        <f>SUMPRODUCT((Tableau1[Arrivé le]&lt;=Tableau1[[#This Row],[Arrivé le]])*(Tableau1[Sortie le]&gt;=Tableau1[[#This Row],[Arrivé le]]))</f>
        <v>7</v>
      </c>
    </row>
    <row r="788" spans="1:8" x14ac:dyDescent="0.35">
      <c r="A788" s="1">
        <v>41012.429861111108</v>
      </c>
      <c r="B788">
        <v>4</v>
      </c>
      <c r="C788" t="s">
        <v>5</v>
      </c>
      <c r="D788" s="1">
        <v>41012.644444444442</v>
      </c>
      <c r="E788" s="2">
        <v>0.21458333333430346</v>
      </c>
      <c r="F788">
        <f>WEEKDAY(Tableau1[[#This Row],[Arrivé le]],2)</f>
        <v>5</v>
      </c>
      <c r="G788">
        <f>INT(MOD(Tableau1[[#This Row],[Arrivé le]],1)*24)</f>
        <v>10</v>
      </c>
      <c r="H788">
        <f>SUMPRODUCT((Tableau1[Arrivé le]&lt;=Tableau1[[#This Row],[Arrivé le]])*(Tableau1[Sortie le]&gt;=Tableau1[[#This Row],[Arrivé le]]))</f>
        <v>8</v>
      </c>
    </row>
    <row r="789" spans="1:8" x14ac:dyDescent="0.35">
      <c r="A789" s="1">
        <v>41012.436805555553</v>
      </c>
      <c r="B789">
        <v>4</v>
      </c>
      <c r="C789" t="s">
        <v>5</v>
      </c>
      <c r="D789" s="1">
        <v>41012.478472222225</v>
      </c>
      <c r="E789" s="2">
        <v>4.1666666671517305E-2</v>
      </c>
      <c r="F789">
        <f>WEEKDAY(Tableau1[[#This Row],[Arrivé le]],2)</f>
        <v>5</v>
      </c>
      <c r="G789">
        <f>INT(MOD(Tableau1[[#This Row],[Arrivé le]],1)*24)</f>
        <v>10</v>
      </c>
      <c r="H789">
        <f>SUMPRODUCT((Tableau1[Arrivé le]&lt;=Tableau1[[#This Row],[Arrivé le]])*(Tableau1[Sortie le]&gt;=Tableau1[[#This Row],[Arrivé le]]))</f>
        <v>9</v>
      </c>
    </row>
    <row r="790" spans="1:8" x14ac:dyDescent="0.35">
      <c r="A790" s="1">
        <v>41012.447222222225</v>
      </c>
      <c r="B790">
        <v>4</v>
      </c>
      <c r="C790" t="s">
        <v>5</v>
      </c>
      <c r="D790" s="1">
        <v>41012.513888888891</v>
      </c>
      <c r="E790" s="2">
        <v>6.6666666665696539E-2</v>
      </c>
      <c r="F790">
        <f>WEEKDAY(Tableau1[[#This Row],[Arrivé le]],2)</f>
        <v>5</v>
      </c>
      <c r="G790">
        <f>INT(MOD(Tableau1[[#This Row],[Arrivé le]],1)*24)</f>
        <v>10</v>
      </c>
      <c r="H790">
        <f>SUMPRODUCT((Tableau1[Arrivé le]&lt;=Tableau1[[#This Row],[Arrivé le]])*(Tableau1[Sortie le]&gt;=Tableau1[[#This Row],[Arrivé le]]))</f>
        <v>10</v>
      </c>
    </row>
    <row r="791" spans="1:8" x14ac:dyDescent="0.35">
      <c r="A791" s="1">
        <v>41012.481249999997</v>
      </c>
      <c r="B791">
        <v>4</v>
      </c>
      <c r="C791" t="s">
        <v>5</v>
      </c>
      <c r="D791" s="1">
        <v>41012.629166666666</v>
      </c>
      <c r="E791" s="2">
        <v>0.14791666666860692</v>
      </c>
      <c r="F791">
        <f>WEEKDAY(Tableau1[[#This Row],[Arrivé le]],2)</f>
        <v>5</v>
      </c>
      <c r="G791">
        <f>INT(MOD(Tableau1[[#This Row],[Arrivé le]],1)*24)</f>
        <v>11</v>
      </c>
      <c r="H791">
        <f>SUMPRODUCT((Tableau1[Arrivé le]&lt;=Tableau1[[#This Row],[Arrivé le]])*(Tableau1[Sortie le]&gt;=Tableau1[[#This Row],[Arrivé le]]))</f>
        <v>9</v>
      </c>
    </row>
    <row r="792" spans="1:8" x14ac:dyDescent="0.35">
      <c r="A792" s="1">
        <v>41012.493750000001</v>
      </c>
      <c r="B792">
        <v>4</v>
      </c>
      <c r="C792" t="s">
        <v>5</v>
      </c>
      <c r="D792" s="1">
        <v>41012.6</v>
      </c>
      <c r="E792" s="2">
        <v>0.10624999999708962</v>
      </c>
      <c r="F792">
        <f>WEEKDAY(Tableau1[[#This Row],[Arrivé le]],2)</f>
        <v>5</v>
      </c>
      <c r="G792">
        <f>INT(MOD(Tableau1[[#This Row],[Arrivé le]],1)*24)</f>
        <v>11</v>
      </c>
      <c r="H792">
        <f>SUMPRODUCT((Tableau1[Arrivé le]&lt;=Tableau1[[#This Row],[Arrivé le]])*(Tableau1[Sortie le]&gt;=Tableau1[[#This Row],[Arrivé le]]))</f>
        <v>9</v>
      </c>
    </row>
    <row r="793" spans="1:8" x14ac:dyDescent="0.35">
      <c r="A793" s="1">
        <v>41012.508333333331</v>
      </c>
      <c r="B793">
        <v>4</v>
      </c>
      <c r="C793" t="s">
        <v>5</v>
      </c>
      <c r="D793" s="1">
        <v>41012.688194444447</v>
      </c>
      <c r="E793" s="2">
        <v>0.179861111115315</v>
      </c>
      <c r="F793">
        <f>WEEKDAY(Tableau1[[#This Row],[Arrivé le]],2)</f>
        <v>5</v>
      </c>
      <c r="G793">
        <f>INT(MOD(Tableau1[[#This Row],[Arrivé le]],1)*24)</f>
        <v>12</v>
      </c>
      <c r="H793">
        <f>SUMPRODUCT((Tableau1[Arrivé le]&lt;=Tableau1[[#This Row],[Arrivé le]])*(Tableau1[Sortie le]&gt;=Tableau1[[#This Row],[Arrivé le]]))</f>
        <v>10</v>
      </c>
    </row>
    <row r="794" spans="1:8" x14ac:dyDescent="0.35">
      <c r="A794" s="1">
        <v>41012.525000000001</v>
      </c>
      <c r="B794">
        <v>4</v>
      </c>
      <c r="C794" t="s">
        <v>5</v>
      </c>
      <c r="D794" s="1">
        <v>41012.688888888886</v>
      </c>
      <c r="E794" s="2">
        <v>0.163888888884685</v>
      </c>
      <c r="F794">
        <f>WEEKDAY(Tableau1[[#This Row],[Arrivé le]],2)</f>
        <v>5</v>
      </c>
      <c r="G794">
        <f>INT(MOD(Tableau1[[#This Row],[Arrivé le]],1)*24)</f>
        <v>12</v>
      </c>
      <c r="H794">
        <f>SUMPRODUCT((Tableau1[Arrivé le]&lt;=Tableau1[[#This Row],[Arrivé le]])*(Tableau1[Sortie le]&gt;=Tableau1[[#This Row],[Arrivé le]]))</f>
        <v>9</v>
      </c>
    </row>
    <row r="795" spans="1:8" x14ac:dyDescent="0.35">
      <c r="A795" s="1">
        <v>41012.525000000001</v>
      </c>
      <c r="B795">
        <v>4</v>
      </c>
      <c r="C795" t="s">
        <v>5</v>
      </c>
      <c r="D795" s="1">
        <v>41012.688194444447</v>
      </c>
      <c r="E795" s="2">
        <v>0.16319444444525288</v>
      </c>
      <c r="F795">
        <f>WEEKDAY(Tableau1[[#This Row],[Arrivé le]],2)</f>
        <v>5</v>
      </c>
      <c r="G795">
        <f>INT(MOD(Tableau1[[#This Row],[Arrivé le]],1)*24)</f>
        <v>12</v>
      </c>
      <c r="H795">
        <f>SUMPRODUCT((Tableau1[Arrivé le]&lt;=Tableau1[[#This Row],[Arrivé le]])*(Tableau1[Sortie le]&gt;=Tableau1[[#This Row],[Arrivé le]]))</f>
        <v>9</v>
      </c>
    </row>
    <row r="796" spans="1:8" x14ac:dyDescent="0.35">
      <c r="A796" s="1">
        <v>41012.533333333333</v>
      </c>
      <c r="B796">
        <v>4</v>
      </c>
      <c r="C796" t="s">
        <v>5</v>
      </c>
      <c r="D796" s="1">
        <v>41012.615972222222</v>
      </c>
      <c r="E796" s="2">
        <v>8.2638888889050577E-2</v>
      </c>
      <c r="F796">
        <f>WEEKDAY(Tableau1[[#This Row],[Arrivé le]],2)</f>
        <v>5</v>
      </c>
      <c r="G796">
        <f>INT(MOD(Tableau1[[#This Row],[Arrivé le]],1)*24)</f>
        <v>12</v>
      </c>
      <c r="H796">
        <f>SUMPRODUCT((Tableau1[Arrivé le]&lt;=Tableau1[[#This Row],[Arrivé le]])*(Tableau1[Sortie le]&gt;=Tableau1[[#This Row],[Arrivé le]]))</f>
        <v>8</v>
      </c>
    </row>
    <row r="797" spans="1:8" x14ac:dyDescent="0.35">
      <c r="A797" s="1">
        <v>41012.550000000003</v>
      </c>
      <c r="B797">
        <v>4</v>
      </c>
      <c r="C797" t="s">
        <v>5</v>
      </c>
      <c r="D797" s="1">
        <v>41012.683333333334</v>
      </c>
      <c r="E797" s="2">
        <v>0.13333333333139308</v>
      </c>
      <c r="F797">
        <f>WEEKDAY(Tableau1[[#This Row],[Arrivé le]],2)</f>
        <v>5</v>
      </c>
      <c r="G797">
        <f>INT(MOD(Tableau1[[#This Row],[Arrivé le]],1)*24)</f>
        <v>13</v>
      </c>
      <c r="H797">
        <f>SUMPRODUCT((Tableau1[Arrivé le]&lt;=Tableau1[[#This Row],[Arrivé le]])*(Tableau1[Sortie le]&gt;=Tableau1[[#This Row],[Arrivé le]]))</f>
        <v>9</v>
      </c>
    </row>
    <row r="798" spans="1:8" x14ac:dyDescent="0.35">
      <c r="A798" s="1">
        <v>41012.556944444441</v>
      </c>
      <c r="B798">
        <v>4</v>
      </c>
      <c r="C798" t="s">
        <v>5</v>
      </c>
      <c r="D798" s="1">
        <v>41012.72152777778</v>
      </c>
      <c r="E798" s="2">
        <v>0.16458333333866904</v>
      </c>
      <c r="F798">
        <f>WEEKDAY(Tableau1[[#This Row],[Arrivé le]],2)</f>
        <v>5</v>
      </c>
      <c r="G798">
        <f>INT(MOD(Tableau1[[#This Row],[Arrivé le]],1)*24)</f>
        <v>13</v>
      </c>
      <c r="H798">
        <f>SUMPRODUCT((Tableau1[Arrivé le]&lt;=Tableau1[[#This Row],[Arrivé le]])*(Tableau1[Sortie le]&gt;=Tableau1[[#This Row],[Arrivé le]]))</f>
        <v>10</v>
      </c>
    </row>
    <row r="799" spans="1:8" x14ac:dyDescent="0.35">
      <c r="A799" s="1">
        <v>41012.569444444445</v>
      </c>
      <c r="B799">
        <v>4</v>
      </c>
      <c r="C799" t="s">
        <v>5</v>
      </c>
      <c r="D799" s="1">
        <v>41012.677083333336</v>
      </c>
      <c r="E799" s="2">
        <v>0.10763888889050577</v>
      </c>
      <c r="F799">
        <f>WEEKDAY(Tableau1[[#This Row],[Arrivé le]],2)</f>
        <v>5</v>
      </c>
      <c r="G799">
        <f>INT(MOD(Tableau1[[#This Row],[Arrivé le]],1)*24)</f>
        <v>13</v>
      </c>
      <c r="H799">
        <f>SUMPRODUCT((Tableau1[Arrivé le]&lt;=Tableau1[[#This Row],[Arrivé le]])*(Tableau1[Sortie le]&gt;=Tableau1[[#This Row],[Arrivé le]]))</f>
        <v>11</v>
      </c>
    </row>
    <row r="800" spans="1:8" x14ac:dyDescent="0.35">
      <c r="A800" s="1">
        <v>41012.577777777777</v>
      </c>
      <c r="B800">
        <v>4</v>
      </c>
      <c r="C800" t="s">
        <v>5</v>
      </c>
      <c r="D800" s="1">
        <v>41012.724305555559</v>
      </c>
      <c r="E800" s="2">
        <v>0.14652777778246673</v>
      </c>
      <c r="F800">
        <f>WEEKDAY(Tableau1[[#This Row],[Arrivé le]],2)</f>
        <v>5</v>
      </c>
      <c r="G800">
        <f>INT(MOD(Tableau1[[#This Row],[Arrivé le]],1)*24)</f>
        <v>13</v>
      </c>
      <c r="H800">
        <f>SUMPRODUCT((Tableau1[Arrivé le]&lt;=Tableau1[[#This Row],[Arrivé le]])*(Tableau1[Sortie le]&gt;=Tableau1[[#This Row],[Arrivé le]]))</f>
        <v>12</v>
      </c>
    </row>
    <row r="801" spans="1:8" x14ac:dyDescent="0.35">
      <c r="A801" s="1">
        <v>41012.59097222222</v>
      </c>
      <c r="B801">
        <v>4</v>
      </c>
      <c r="C801" t="s">
        <v>5</v>
      </c>
      <c r="D801" s="1">
        <v>41012.723611111112</v>
      </c>
      <c r="E801" s="2">
        <v>0.13263888889196096</v>
      </c>
      <c r="F801">
        <f>WEEKDAY(Tableau1[[#This Row],[Arrivé le]],2)</f>
        <v>5</v>
      </c>
      <c r="G801">
        <f>INT(MOD(Tableau1[[#This Row],[Arrivé le]],1)*24)</f>
        <v>14</v>
      </c>
      <c r="H801">
        <f>SUMPRODUCT((Tableau1[Arrivé le]&lt;=Tableau1[[#This Row],[Arrivé le]])*(Tableau1[Sortie le]&gt;=Tableau1[[#This Row],[Arrivé le]]))</f>
        <v>13</v>
      </c>
    </row>
    <row r="802" spans="1:8" x14ac:dyDescent="0.35">
      <c r="A802" s="1">
        <v>41012.600694444445</v>
      </c>
      <c r="B802">
        <v>4</v>
      </c>
      <c r="C802" t="s">
        <v>5</v>
      </c>
      <c r="D802" s="1">
        <v>41012.671527777777</v>
      </c>
      <c r="E802" s="2">
        <v>7.0833333331393078E-2</v>
      </c>
      <c r="F802">
        <f>WEEKDAY(Tableau1[[#This Row],[Arrivé le]],2)</f>
        <v>5</v>
      </c>
      <c r="G802">
        <f>INT(MOD(Tableau1[[#This Row],[Arrivé le]],1)*24)</f>
        <v>14</v>
      </c>
      <c r="H802">
        <f>SUMPRODUCT((Tableau1[Arrivé le]&lt;=Tableau1[[#This Row],[Arrivé le]])*(Tableau1[Sortie le]&gt;=Tableau1[[#This Row],[Arrivé le]]))</f>
        <v>13</v>
      </c>
    </row>
    <row r="803" spans="1:8" x14ac:dyDescent="0.35">
      <c r="A803" s="1">
        <v>41012.618750000001</v>
      </c>
      <c r="B803">
        <v>4</v>
      </c>
      <c r="C803" t="s">
        <v>5</v>
      </c>
      <c r="D803" s="1">
        <v>41012.657638888886</v>
      </c>
      <c r="E803" s="2">
        <v>3.8888888884685002E-2</v>
      </c>
      <c r="F803">
        <f>WEEKDAY(Tableau1[[#This Row],[Arrivé le]],2)</f>
        <v>5</v>
      </c>
      <c r="G803">
        <f>INT(MOD(Tableau1[[#This Row],[Arrivé le]],1)*24)</f>
        <v>14</v>
      </c>
      <c r="H803">
        <f>SUMPRODUCT((Tableau1[Arrivé le]&lt;=Tableau1[[#This Row],[Arrivé le]])*(Tableau1[Sortie le]&gt;=Tableau1[[#This Row],[Arrivé le]]))</f>
        <v>13</v>
      </c>
    </row>
    <row r="804" spans="1:8" x14ac:dyDescent="0.35">
      <c r="A804" s="1">
        <v>41012.628472222219</v>
      </c>
      <c r="B804">
        <v>4</v>
      </c>
      <c r="C804" t="s">
        <v>5</v>
      </c>
      <c r="D804" s="1">
        <v>41012.843055555553</v>
      </c>
      <c r="E804" s="2">
        <v>0.21458333333430346</v>
      </c>
      <c r="F804">
        <f>WEEKDAY(Tableau1[[#This Row],[Arrivé le]],2)</f>
        <v>5</v>
      </c>
      <c r="G804">
        <f>INT(MOD(Tableau1[[#This Row],[Arrivé le]],1)*24)</f>
        <v>15</v>
      </c>
      <c r="H804">
        <f>SUMPRODUCT((Tableau1[Arrivé le]&lt;=Tableau1[[#This Row],[Arrivé le]])*(Tableau1[Sortie le]&gt;=Tableau1[[#This Row],[Arrivé le]]))</f>
        <v>15</v>
      </c>
    </row>
    <row r="805" spans="1:8" x14ac:dyDescent="0.35">
      <c r="A805" s="1">
        <v>41012.628472222219</v>
      </c>
      <c r="B805">
        <v>4</v>
      </c>
      <c r="C805" t="s">
        <v>5</v>
      </c>
      <c r="D805" s="1">
        <v>41012.670138888891</v>
      </c>
      <c r="E805" s="2">
        <v>4.1666666671517305E-2</v>
      </c>
      <c r="F805">
        <f>WEEKDAY(Tableau1[[#This Row],[Arrivé le]],2)</f>
        <v>5</v>
      </c>
      <c r="G805">
        <f>INT(MOD(Tableau1[[#This Row],[Arrivé le]],1)*24)</f>
        <v>15</v>
      </c>
      <c r="H805">
        <f>SUMPRODUCT((Tableau1[Arrivé le]&lt;=Tableau1[[#This Row],[Arrivé le]])*(Tableau1[Sortie le]&gt;=Tableau1[[#This Row],[Arrivé le]]))</f>
        <v>15</v>
      </c>
    </row>
    <row r="806" spans="1:8" x14ac:dyDescent="0.35">
      <c r="A806" s="1">
        <v>41012.642361111109</v>
      </c>
      <c r="B806">
        <v>4</v>
      </c>
      <c r="C806" t="s">
        <v>5</v>
      </c>
      <c r="D806" s="1">
        <v>41012.691666666666</v>
      </c>
      <c r="E806" s="2">
        <v>4.9305555556202307E-2</v>
      </c>
      <c r="F806">
        <f>WEEKDAY(Tableau1[[#This Row],[Arrivé le]],2)</f>
        <v>5</v>
      </c>
      <c r="G806">
        <f>INT(MOD(Tableau1[[#This Row],[Arrivé le]],1)*24)</f>
        <v>15</v>
      </c>
      <c r="H806">
        <f>SUMPRODUCT((Tableau1[Arrivé le]&lt;=Tableau1[[#This Row],[Arrivé le]])*(Tableau1[Sortie le]&gt;=Tableau1[[#This Row],[Arrivé le]]))</f>
        <v>15</v>
      </c>
    </row>
    <row r="807" spans="1:8" x14ac:dyDescent="0.35">
      <c r="A807" s="1">
        <v>41012.651388888888</v>
      </c>
      <c r="B807">
        <v>4</v>
      </c>
      <c r="C807" t="s">
        <v>5</v>
      </c>
      <c r="D807" s="1">
        <v>41012.73333333333</v>
      </c>
      <c r="E807" s="2">
        <v>8.1944444442342501E-2</v>
      </c>
      <c r="F807">
        <f>WEEKDAY(Tableau1[[#This Row],[Arrivé le]],2)</f>
        <v>5</v>
      </c>
      <c r="G807">
        <f>INT(MOD(Tableau1[[#This Row],[Arrivé le]],1)*24)</f>
        <v>15</v>
      </c>
      <c r="H807">
        <f>SUMPRODUCT((Tableau1[Arrivé le]&lt;=Tableau1[[#This Row],[Arrivé le]])*(Tableau1[Sortie le]&gt;=Tableau1[[#This Row],[Arrivé le]]))</f>
        <v>15</v>
      </c>
    </row>
    <row r="808" spans="1:8" x14ac:dyDescent="0.35">
      <c r="A808" s="1">
        <v>41012.655555555553</v>
      </c>
      <c r="B808">
        <v>4</v>
      </c>
      <c r="C808" t="s">
        <v>5</v>
      </c>
      <c r="D808" s="1">
        <v>41012.65625</v>
      </c>
      <c r="E808" s="2">
        <v>6.944444467080757E-4</v>
      </c>
      <c r="F808">
        <f>WEEKDAY(Tableau1[[#This Row],[Arrivé le]],2)</f>
        <v>5</v>
      </c>
      <c r="G808">
        <f>INT(MOD(Tableau1[[#This Row],[Arrivé le]],1)*24)</f>
        <v>15</v>
      </c>
      <c r="H808">
        <f>SUMPRODUCT((Tableau1[Arrivé le]&lt;=Tableau1[[#This Row],[Arrivé le]])*(Tableau1[Sortie le]&gt;=Tableau1[[#This Row],[Arrivé le]]))</f>
        <v>16</v>
      </c>
    </row>
    <row r="809" spans="1:8" x14ac:dyDescent="0.35">
      <c r="A809" s="1">
        <v>41012.65902777778</v>
      </c>
      <c r="B809">
        <v>4</v>
      </c>
      <c r="C809" t="s">
        <v>5</v>
      </c>
      <c r="D809" s="1">
        <v>41012.70416666667</v>
      </c>
      <c r="E809" s="2">
        <v>4.5138888890505768E-2</v>
      </c>
      <c r="F809">
        <f>WEEKDAY(Tableau1[[#This Row],[Arrivé le]],2)</f>
        <v>5</v>
      </c>
      <c r="G809">
        <f>INT(MOD(Tableau1[[#This Row],[Arrivé le]],1)*24)</f>
        <v>15</v>
      </c>
      <c r="H809">
        <f>SUMPRODUCT((Tableau1[Arrivé le]&lt;=Tableau1[[#This Row],[Arrivé le]])*(Tableau1[Sortie le]&gt;=Tableau1[[#This Row],[Arrivé le]]))</f>
        <v>14</v>
      </c>
    </row>
    <row r="810" spans="1:8" x14ac:dyDescent="0.35">
      <c r="A810" s="1">
        <v>41012.675000000003</v>
      </c>
      <c r="B810">
        <v>4</v>
      </c>
      <c r="C810" t="s">
        <v>5</v>
      </c>
      <c r="D810" s="1">
        <v>41012.82708333333</v>
      </c>
      <c r="E810" s="2">
        <v>0.1520833333270275</v>
      </c>
      <c r="F810">
        <f>WEEKDAY(Tableau1[[#This Row],[Arrivé le]],2)</f>
        <v>5</v>
      </c>
      <c r="G810">
        <f>INT(MOD(Tableau1[[#This Row],[Arrivé le]],1)*24)</f>
        <v>16</v>
      </c>
      <c r="H810">
        <f>SUMPRODUCT((Tableau1[Arrivé le]&lt;=Tableau1[[#This Row],[Arrivé le]])*(Tableau1[Sortie le]&gt;=Tableau1[[#This Row],[Arrivé le]]))</f>
        <v>13</v>
      </c>
    </row>
    <row r="811" spans="1:8" x14ac:dyDescent="0.35">
      <c r="A811" s="1">
        <v>41012.685416666667</v>
      </c>
      <c r="B811">
        <v>4</v>
      </c>
      <c r="C811" t="s">
        <v>5</v>
      </c>
      <c r="D811" s="1">
        <v>41012.800694444442</v>
      </c>
      <c r="E811" s="2">
        <v>0.11527777777519077</v>
      </c>
      <c r="F811">
        <f>WEEKDAY(Tableau1[[#This Row],[Arrivé le]],2)</f>
        <v>5</v>
      </c>
      <c r="G811">
        <f>INT(MOD(Tableau1[[#This Row],[Arrivé le]],1)*24)</f>
        <v>16</v>
      </c>
      <c r="H811">
        <f>SUMPRODUCT((Tableau1[Arrivé le]&lt;=Tableau1[[#This Row],[Arrivé le]])*(Tableau1[Sortie le]&gt;=Tableau1[[#This Row],[Arrivé le]]))</f>
        <v>12</v>
      </c>
    </row>
    <row r="812" spans="1:8" x14ac:dyDescent="0.35">
      <c r="A812" s="1">
        <v>41012.70208333333</v>
      </c>
      <c r="B812">
        <v>4</v>
      </c>
      <c r="C812" t="s">
        <v>5</v>
      </c>
      <c r="D812" s="1">
        <v>41012.71875</v>
      </c>
      <c r="E812" s="2">
        <v>1.6666666670062114E-2</v>
      </c>
      <c r="F812">
        <f>WEEKDAY(Tableau1[[#This Row],[Arrivé le]],2)</f>
        <v>5</v>
      </c>
      <c r="G812">
        <f>INT(MOD(Tableau1[[#This Row],[Arrivé le]],1)*24)</f>
        <v>16</v>
      </c>
      <c r="H812">
        <f>SUMPRODUCT((Tableau1[Arrivé le]&lt;=Tableau1[[#This Row],[Arrivé le]])*(Tableau1[Sortie le]&gt;=Tableau1[[#This Row],[Arrivé le]]))</f>
        <v>9</v>
      </c>
    </row>
    <row r="813" spans="1:8" x14ac:dyDescent="0.35">
      <c r="A813" s="1">
        <v>41012.738888888889</v>
      </c>
      <c r="B813">
        <v>4</v>
      </c>
      <c r="C813" t="s">
        <v>5</v>
      </c>
      <c r="D813" s="1">
        <v>41012.878472222219</v>
      </c>
      <c r="E813" s="2">
        <v>0.13958333332993789</v>
      </c>
      <c r="F813">
        <f>WEEKDAY(Tableau1[[#This Row],[Arrivé le]],2)</f>
        <v>5</v>
      </c>
      <c r="G813">
        <f>INT(MOD(Tableau1[[#This Row],[Arrivé le]],1)*24)</f>
        <v>17</v>
      </c>
      <c r="H813">
        <f>SUMPRODUCT((Tableau1[Arrivé le]&lt;=Tableau1[[#This Row],[Arrivé le]])*(Tableau1[Sortie le]&gt;=Tableau1[[#This Row],[Arrivé le]]))</f>
        <v>4</v>
      </c>
    </row>
    <row r="814" spans="1:8" x14ac:dyDescent="0.35">
      <c r="A814" s="1">
        <v>41012.763194444444</v>
      </c>
      <c r="B814">
        <v>4</v>
      </c>
      <c r="C814" t="s">
        <v>5</v>
      </c>
      <c r="D814" s="1">
        <v>41012.909722222219</v>
      </c>
      <c r="E814" s="2">
        <v>0.14652777777519077</v>
      </c>
      <c r="F814">
        <f>WEEKDAY(Tableau1[[#This Row],[Arrivé le]],2)</f>
        <v>5</v>
      </c>
      <c r="G814">
        <f>INT(MOD(Tableau1[[#This Row],[Arrivé le]],1)*24)</f>
        <v>18</v>
      </c>
      <c r="H814">
        <f>SUMPRODUCT((Tableau1[Arrivé le]&lt;=Tableau1[[#This Row],[Arrivé le]])*(Tableau1[Sortie le]&gt;=Tableau1[[#This Row],[Arrivé le]]))</f>
        <v>5</v>
      </c>
    </row>
    <row r="815" spans="1:8" x14ac:dyDescent="0.35">
      <c r="A815" s="1">
        <v>41012.774305555555</v>
      </c>
      <c r="B815">
        <v>4</v>
      </c>
      <c r="C815" t="s">
        <v>5</v>
      </c>
      <c r="D815" s="1">
        <v>41012.893055555556</v>
      </c>
      <c r="E815" s="2">
        <v>0.11875000000145519</v>
      </c>
      <c r="F815">
        <f>WEEKDAY(Tableau1[[#This Row],[Arrivé le]],2)</f>
        <v>5</v>
      </c>
      <c r="G815">
        <f>INT(MOD(Tableau1[[#This Row],[Arrivé le]],1)*24)</f>
        <v>18</v>
      </c>
      <c r="H815">
        <f>SUMPRODUCT((Tableau1[Arrivé le]&lt;=Tableau1[[#This Row],[Arrivé le]])*(Tableau1[Sortie le]&gt;=Tableau1[[#This Row],[Arrivé le]]))</f>
        <v>6</v>
      </c>
    </row>
    <row r="816" spans="1:8" x14ac:dyDescent="0.35">
      <c r="A816" s="1">
        <v>41012.78125</v>
      </c>
      <c r="B816">
        <v>4</v>
      </c>
      <c r="C816" t="s">
        <v>5</v>
      </c>
      <c r="D816" s="1">
        <v>41013.009027777778</v>
      </c>
      <c r="E816" s="2">
        <v>0.22777777777810115</v>
      </c>
      <c r="F816">
        <f>WEEKDAY(Tableau1[[#This Row],[Arrivé le]],2)</f>
        <v>5</v>
      </c>
      <c r="G816">
        <f>INT(MOD(Tableau1[[#This Row],[Arrivé le]],1)*24)</f>
        <v>18</v>
      </c>
      <c r="H816">
        <f>SUMPRODUCT((Tableau1[Arrivé le]&lt;=Tableau1[[#This Row],[Arrivé le]])*(Tableau1[Sortie le]&gt;=Tableau1[[#This Row],[Arrivé le]]))</f>
        <v>7</v>
      </c>
    </row>
    <row r="817" spans="1:8" x14ac:dyDescent="0.35">
      <c r="A817" s="1">
        <v>41012.793055555558</v>
      </c>
      <c r="B817">
        <v>4</v>
      </c>
      <c r="C817" t="s">
        <v>5</v>
      </c>
      <c r="D817" s="1">
        <v>41012.82916666667</v>
      </c>
      <c r="E817" s="2">
        <v>3.6111111112404615E-2</v>
      </c>
      <c r="F817">
        <f>WEEKDAY(Tableau1[[#This Row],[Arrivé le]],2)</f>
        <v>5</v>
      </c>
      <c r="G817">
        <f>INT(MOD(Tableau1[[#This Row],[Arrivé le]],1)*24)</f>
        <v>19</v>
      </c>
      <c r="H817">
        <f>SUMPRODUCT((Tableau1[Arrivé le]&lt;=Tableau1[[#This Row],[Arrivé le]])*(Tableau1[Sortie le]&gt;=Tableau1[[#This Row],[Arrivé le]]))</f>
        <v>8</v>
      </c>
    </row>
    <row r="818" spans="1:8" x14ac:dyDescent="0.35">
      <c r="A818" s="1">
        <v>41012.795138888891</v>
      </c>
      <c r="B818">
        <v>4</v>
      </c>
      <c r="C818" t="s">
        <v>5</v>
      </c>
      <c r="D818" s="1">
        <v>41012.843055555553</v>
      </c>
      <c r="E818" s="2">
        <v>4.7916666662786156E-2</v>
      </c>
      <c r="F818">
        <f>WEEKDAY(Tableau1[[#This Row],[Arrivé le]],2)</f>
        <v>5</v>
      </c>
      <c r="G818">
        <f>INT(MOD(Tableau1[[#This Row],[Arrivé le]],1)*24)</f>
        <v>19</v>
      </c>
      <c r="H818">
        <f>SUMPRODUCT((Tableau1[Arrivé le]&lt;=Tableau1[[#This Row],[Arrivé le]])*(Tableau1[Sortie le]&gt;=Tableau1[[#This Row],[Arrivé le]]))</f>
        <v>9</v>
      </c>
    </row>
    <row r="819" spans="1:8" x14ac:dyDescent="0.35">
      <c r="A819" s="1">
        <v>41012.806250000001</v>
      </c>
      <c r="B819">
        <v>4</v>
      </c>
      <c r="C819" t="s">
        <v>5</v>
      </c>
      <c r="D819" s="1">
        <v>41012.932638888888</v>
      </c>
      <c r="E819" s="2">
        <v>0.12638888888614019</v>
      </c>
      <c r="F819">
        <f>WEEKDAY(Tableau1[[#This Row],[Arrivé le]],2)</f>
        <v>5</v>
      </c>
      <c r="G819">
        <f>INT(MOD(Tableau1[[#This Row],[Arrivé le]],1)*24)</f>
        <v>19</v>
      </c>
      <c r="H819">
        <f>SUMPRODUCT((Tableau1[Arrivé le]&lt;=Tableau1[[#This Row],[Arrivé le]])*(Tableau1[Sortie le]&gt;=Tableau1[[#This Row],[Arrivé le]]))</f>
        <v>9</v>
      </c>
    </row>
    <row r="820" spans="1:8" x14ac:dyDescent="0.35">
      <c r="A820" s="1">
        <v>41012.815972222219</v>
      </c>
      <c r="B820">
        <v>4</v>
      </c>
      <c r="C820" t="s">
        <v>5</v>
      </c>
      <c r="D820" s="1">
        <v>41012.847222222219</v>
      </c>
      <c r="E820" s="2">
        <v>3.125E-2</v>
      </c>
      <c r="F820">
        <f>WEEKDAY(Tableau1[[#This Row],[Arrivé le]],2)</f>
        <v>5</v>
      </c>
      <c r="G820">
        <f>INT(MOD(Tableau1[[#This Row],[Arrivé le]],1)*24)</f>
        <v>19</v>
      </c>
      <c r="H820">
        <f>SUMPRODUCT((Tableau1[Arrivé le]&lt;=Tableau1[[#This Row],[Arrivé le]])*(Tableau1[Sortie le]&gt;=Tableau1[[#This Row],[Arrivé le]]))</f>
        <v>10</v>
      </c>
    </row>
    <row r="821" spans="1:8" x14ac:dyDescent="0.35">
      <c r="A821" s="1">
        <v>41012.820833333331</v>
      </c>
      <c r="B821">
        <v>4</v>
      </c>
      <c r="C821" t="s">
        <v>5</v>
      </c>
      <c r="D821" s="1">
        <v>41012.852777777778</v>
      </c>
      <c r="E821" s="2">
        <v>3.1944444446708076E-2</v>
      </c>
      <c r="F821">
        <f>WEEKDAY(Tableau1[[#This Row],[Arrivé le]],2)</f>
        <v>5</v>
      </c>
      <c r="G821">
        <f>INT(MOD(Tableau1[[#This Row],[Arrivé le]],1)*24)</f>
        <v>19</v>
      </c>
      <c r="H821">
        <f>SUMPRODUCT((Tableau1[Arrivé le]&lt;=Tableau1[[#This Row],[Arrivé le]])*(Tableau1[Sortie le]&gt;=Tableau1[[#This Row],[Arrivé le]]))</f>
        <v>11</v>
      </c>
    </row>
    <row r="822" spans="1:8" x14ac:dyDescent="0.35">
      <c r="A822" s="1">
        <v>41012.82708333333</v>
      </c>
      <c r="B822">
        <v>4</v>
      </c>
      <c r="C822" t="s">
        <v>5</v>
      </c>
      <c r="D822" s="1">
        <v>41012.827777777777</v>
      </c>
      <c r="E822" s="2">
        <v>6.944444467080757E-4</v>
      </c>
      <c r="F822">
        <f>WEEKDAY(Tableau1[[#This Row],[Arrivé le]],2)</f>
        <v>5</v>
      </c>
      <c r="G822">
        <f>INT(MOD(Tableau1[[#This Row],[Arrivé le]],1)*24)</f>
        <v>19</v>
      </c>
      <c r="H822">
        <f>SUMPRODUCT((Tableau1[Arrivé le]&lt;=Tableau1[[#This Row],[Arrivé le]])*(Tableau1[Sortie le]&gt;=Tableau1[[#This Row],[Arrivé le]]))</f>
        <v>12</v>
      </c>
    </row>
    <row r="823" spans="1:8" x14ac:dyDescent="0.35">
      <c r="A823" s="1">
        <v>41012.830555555556</v>
      </c>
      <c r="B823">
        <v>4</v>
      </c>
      <c r="C823" t="s">
        <v>5</v>
      </c>
      <c r="D823" s="1">
        <v>41012.95416666667</v>
      </c>
      <c r="E823" s="2">
        <v>0.12361111111385981</v>
      </c>
      <c r="F823">
        <f>WEEKDAY(Tableau1[[#This Row],[Arrivé le]],2)</f>
        <v>5</v>
      </c>
      <c r="G823">
        <f>INT(MOD(Tableau1[[#This Row],[Arrivé le]],1)*24)</f>
        <v>19</v>
      </c>
      <c r="H823">
        <f>SUMPRODUCT((Tableau1[Arrivé le]&lt;=Tableau1[[#This Row],[Arrivé le]])*(Tableau1[Sortie le]&gt;=Tableau1[[#This Row],[Arrivé le]]))</f>
        <v>10</v>
      </c>
    </row>
    <row r="824" spans="1:8" x14ac:dyDescent="0.35">
      <c r="A824" s="1">
        <v>41012.848611111112</v>
      </c>
      <c r="B824">
        <v>4</v>
      </c>
      <c r="C824" t="s">
        <v>5</v>
      </c>
      <c r="D824" s="1">
        <v>41013.042361111111</v>
      </c>
      <c r="E824" s="2">
        <v>0.19374999999854481</v>
      </c>
      <c r="F824">
        <f>WEEKDAY(Tableau1[[#This Row],[Arrivé le]],2)</f>
        <v>5</v>
      </c>
      <c r="G824">
        <f>INT(MOD(Tableau1[[#This Row],[Arrivé le]],1)*24)</f>
        <v>20</v>
      </c>
      <c r="H824">
        <f>SUMPRODUCT((Tableau1[Arrivé le]&lt;=Tableau1[[#This Row],[Arrivé le]])*(Tableau1[Sortie le]&gt;=Tableau1[[#This Row],[Arrivé le]]))</f>
        <v>8</v>
      </c>
    </row>
    <row r="825" spans="1:8" x14ac:dyDescent="0.35">
      <c r="A825" s="1">
        <v>41012.853472222225</v>
      </c>
      <c r="B825">
        <v>4</v>
      </c>
      <c r="C825" t="s">
        <v>5</v>
      </c>
      <c r="D825" s="1">
        <v>41012.942361111112</v>
      </c>
      <c r="E825" s="2">
        <v>8.8888888887595385E-2</v>
      </c>
      <c r="F825">
        <f>WEEKDAY(Tableau1[[#This Row],[Arrivé le]],2)</f>
        <v>5</v>
      </c>
      <c r="G825">
        <f>INT(MOD(Tableau1[[#This Row],[Arrivé le]],1)*24)</f>
        <v>20</v>
      </c>
      <c r="H825">
        <f>SUMPRODUCT((Tableau1[Arrivé le]&lt;=Tableau1[[#This Row],[Arrivé le]])*(Tableau1[Sortie le]&gt;=Tableau1[[#This Row],[Arrivé le]]))</f>
        <v>8</v>
      </c>
    </row>
    <row r="826" spans="1:8" x14ac:dyDescent="0.35">
      <c r="A826" s="1">
        <v>41012.85833333333</v>
      </c>
      <c r="B826">
        <v>4</v>
      </c>
      <c r="C826" t="s">
        <v>5</v>
      </c>
      <c r="D826" s="1">
        <v>41012.936805555553</v>
      </c>
      <c r="E826" s="2">
        <v>7.8472222223354038E-2</v>
      </c>
      <c r="F826">
        <f>WEEKDAY(Tableau1[[#This Row],[Arrivé le]],2)</f>
        <v>5</v>
      </c>
      <c r="G826">
        <f>INT(MOD(Tableau1[[#This Row],[Arrivé le]],1)*24)</f>
        <v>20</v>
      </c>
      <c r="H826">
        <f>SUMPRODUCT((Tableau1[Arrivé le]&lt;=Tableau1[[#This Row],[Arrivé le]])*(Tableau1[Sortie le]&gt;=Tableau1[[#This Row],[Arrivé le]]))</f>
        <v>10</v>
      </c>
    </row>
    <row r="827" spans="1:8" x14ac:dyDescent="0.35">
      <c r="A827" s="1">
        <v>41012.85833333333</v>
      </c>
      <c r="B827">
        <v>4</v>
      </c>
      <c r="C827" t="s">
        <v>5</v>
      </c>
      <c r="D827" s="1">
        <v>41012.886805555558</v>
      </c>
      <c r="E827" s="2">
        <v>2.8472222227719612E-2</v>
      </c>
      <c r="F827">
        <f>WEEKDAY(Tableau1[[#This Row],[Arrivé le]],2)</f>
        <v>5</v>
      </c>
      <c r="G827">
        <f>INT(MOD(Tableau1[[#This Row],[Arrivé le]],1)*24)</f>
        <v>20</v>
      </c>
      <c r="H827">
        <f>SUMPRODUCT((Tableau1[Arrivé le]&lt;=Tableau1[[#This Row],[Arrivé le]])*(Tableau1[Sortie le]&gt;=Tableau1[[#This Row],[Arrivé le]]))</f>
        <v>10</v>
      </c>
    </row>
    <row r="828" spans="1:8" x14ac:dyDescent="0.35">
      <c r="A828" s="1">
        <v>41012.866666666669</v>
      </c>
      <c r="B828">
        <v>4</v>
      </c>
      <c r="C828" t="s">
        <v>5</v>
      </c>
      <c r="D828" s="1">
        <v>41012.959027777775</v>
      </c>
      <c r="E828" s="2">
        <v>9.2361111106583849E-2</v>
      </c>
      <c r="F828">
        <f>WEEKDAY(Tableau1[[#This Row],[Arrivé le]],2)</f>
        <v>5</v>
      </c>
      <c r="G828">
        <f>INT(MOD(Tableau1[[#This Row],[Arrivé le]],1)*24)</f>
        <v>20</v>
      </c>
      <c r="H828">
        <f>SUMPRODUCT((Tableau1[Arrivé le]&lt;=Tableau1[[#This Row],[Arrivé le]])*(Tableau1[Sortie le]&gt;=Tableau1[[#This Row],[Arrivé le]]))</f>
        <v>11</v>
      </c>
    </row>
    <row r="829" spans="1:8" x14ac:dyDescent="0.35">
      <c r="A829" s="1">
        <v>41012.870138888888</v>
      </c>
      <c r="B829">
        <v>4</v>
      </c>
      <c r="C829" t="s">
        <v>5</v>
      </c>
      <c r="D829" s="1">
        <v>41012.954861111109</v>
      </c>
      <c r="E829" s="2">
        <v>8.4722222221898846E-2</v>
      </c>
      <c r="F829">
        <f>WEEKDAY(Tableau1[[#This Row],[Arrivé le]],2)</f>
        <v>5</v>
      </c>
      <c r="G829">
        <f>INT(MOD(Tableau1[[#This Row],[Arrivé le]],1)*24)</f>
        <v>20</v>
      </c>
      <c r="H829">
        <f>SUMPRODUCT((Tableau1[Arrivé le]&lt;=Tableau1[[#This Row],[Arrivé le]])*(Tableau1[Sortie le]&gt;=Tableau1[[#This Row],[Arrivé le]]))</f>
        <v>12</v>
      </c>
    </row>
    <row r="830" spans="1:8" x14ac:dyDescent="0.35">
      <c r="A830" s="1">
        <v>41012.876388888886</v>
      </c>
      <c r="B830">
        <v>4</v>
      </c>
      <c r="C830" t="s">
        <v>5</v>
      </c>
      <c r="D830" s="1">
        <v>41012.940972222219</v>
      </c>
      <c r="E830" s="2">
        <v>6.4583333332848269E-2</v>
      </c>
      <c r="F830">
        <f>WEEKDAY(Tableau1[[#This Row],[Arrivé le]],2)</f>
        <v>5</v>
      </c>
      <c r="G830">
        <f>INT(MOD(Tableau1[[#This Row],[Arrivé le]],1)*24)</f>
        <v>21</v>
      </c>
      <c r="H830">
        <f>SUMPRODUCT((Tableau1[Arrivé le]&lt;=Tableau1[[#This Row],[Arrivé le]])*(Tableau1[Sortie le]&gt;=Tableau1[[#This Row],[Arrivé le]]))</f>
        <v>13</v>
      </c>
    </row>
    <row r="831" spans="1:8" x14ac:dyDescent="0.35">
      <c r="A831" s="1">
        <v>41012.882638888892</v>
      </c>
      <c r="B831">
        <v>4</v>
      </c>
      <c r="C831" t="s">
        <v>5</v>
      </c>
      <c r="D831" s="1">
        <v>41012.90902777778</v>
      </c>
      <c r="E831" s="2">
        <v>2.6388888887595385E-2</v>
      </c>
      <c r="F831">
        <f>WEEKDAY(Tableau1[[#This Row],[Arrivé le]],2)</f>
        <v>5</v>
      </c>
      <c r="G831">
        <f>INT(MOD(Tableau1[[#This Row],[Arrivé le]],1)*24)</f>
        <v>21</v>
      </c>
      <c r="H831">
        <f>SUMPRODUCT((Tableau1[Arrivé le]&lt;=Tableau1[[#This Row],[Arrivé le]])*(Tableau1[Sortie le]&gt;=Tableau1[[#This Row],[Arrivé le]]))</f>
        <v>13</v>
      </c>
    </row>
    <row r="832" spans="1:8" x14ac:dyDescent="0.35">
      <c r="A832" s="1">
        <v>41012.888888888891</v>
      </c>
      <c r="B832">
        <v>4</v>
      </c>
      <c r="C832" t="s">
        <v>5</v>
      </c>
      <c r="D832" s="1">
        <v>41013.074305555558</v>
      </c>
      <c r="E832" s="2">
        <v>0.18541666666715173</v>
      </c>
      <c r="F832">
        <f>WEEKDAY(Tableau1[[#This Row],[Arrivé le]],2)</f>
        <v>5</v>
      </c>
      <c r="G832">
        <f>INT(MOD(Tableau1[[#This Row],[Arrivé le]],1)*24)</f>
        <v>21</v>
      </c>
      <c r="H832">
        <f>SUMPRODUCT((Tableau1[Arrivé le]&lt;=Tableau1[[#This Row],[Arrivé le]])*(Tableau1[Sortie le]&gt;=Tableau1[[#This Row],[Arrivé le]]))</f>
        <v>13</v>
      </c>
    </row>
    <row r="833" spans="1:8" x14ac:dyDescent="0.35">
      <c r="A833" s="1">
        <v>41012.893750000003</v>
      </c>
      <c r="B833">
        <v>4</v>
      </c>
      <c r="C833" t="s">
        <v>5</v>
      </c>
      <c r="D833" s="1">
        <v>41012.915972222225</v>
      </c>
      <c r="E833" s="2">
        <v>2.2222222221898846E-2</v>
      </c>
      <c r="F833">
        <f>WEEKDAY(Tableau1[[#This Row],[Arrivé le]],2)</f>
        <v>5</v>
      </c>
      <c r="G833">
        <f>INT(MOD(Tableau1[[#This Row],[Arrivé le]],1)*24)</f>
        <v>21</v>
      </c>
      <c r="H833">
        <f>SUMPRODUCT((Tableau1[Arrivé le]&lt;=Tableau1[[#This Row],[Arrivé le]])*(Tableau1[Sortie le]&gt;=Tableau1[[#This Row],[Arrivé le]]))</f>
        <v>13</v>
      </c>
    </row>
    <row r="834" spans="1:8" x14ac:dyDescent="0.35">
      <c r="A834" s="1">
        <v>41012.895833333336</v>
      </c>
      <c r="B834">
        <v>4</v>
      </c>
      <c r="C834" t="s">
        <v>5</v>
      </c>
      <c r="D834" s="1">
        <v>41012.975694444445</v>
      </c>
      <c r="E834" s="2">
        <v>7.9861111109494232E-2</v>
      </c>
      <c r="F834">
        <f>WEEKDAY(Tableau1[[#This Row],[Arrivé le]],2)</f>
        <v>5</v>
      </c>
      <c r="G834">
        <f>INT(MOD(Tableau1[[#This Row],[Arrivé le]],1)*24)</f>
        <v>21</v>
      </c>
      <c r="H834">
        <f>SUMPRODUCT((Tableau1[Arrivé le]&lt;=Tableau1[[#This Row],[Arrivé le]])*(Tableau1[Sortie le]&gt;=Tableau1[[#This Row],[Arrivé le]]))</f>
        <v>14</v>
      </c>
    </row>
    <row r="835" spans="1:8" x14ac:dyDescent="0.35">
      <c r="A835" s="1">
        <v>41012.900694444441</v>
      </c>
      <c r="B835">
        <v>4</v>
      </c>
      <c r="C835" t="s">
        <v>5</v>
      </c>
      <c r="D835" s="1">
        <v>41013.04791666667</v>
      </c>
      <c r="E835" s="2">
        <v>0.1472222222291748</v>
      </c>
      <c r="F835">
        <f>WEEKDAY(Tableau1[[#This Row],[Arrivé le]],2)</f>
        <v>5</v>
      </c>
      <c r="G835">
        <f>INT(MOD(Tableau1[[#This Row],[Arrivé le]],1)*24)</f>
        <v>21</v>
      </c>
      <c r="H835">
        <f>SUMPRODUCT((Tableau1[Arrivé le]&lt;=Tableau1[[#This Row],[Arrivé le]])*(Tableau1[Sortie le]&gt;=Tableau1[[#This Row],[Arrivé le]]))</f>
        <v>15</v>
      </c>
    </row>
    <row r="836" spans="1:8" x14ac:dyDescent="0.35">
      <c r="A836" s="1">
        <v>41012.908333333333</v>
      </c>
      <c r="B836">
        <v>4</v>
      </c>
      <c r="C836" t="s">
        <v>5</v>
      </c>
      <c r="D836" s="1">
        <v>41013.012499999997</v>
      </c>
      <c r="E836" s="2">
        <v>0.10416666666424135</v>
      </c>
      <c r="F836">
        <f>WEEKDAY(Tableau1[[#This Row],[Arrivé le]],2)</f>
        <v>5</v>
      </c>
      <c r="G836">
        <f>INT(MOD(Tableau1[[#This Row],[Arrivé le]],1)*24)</f>
        <v>21</v>
      </c>
      <c r="H836">
        <f>SUMPRODUCT((Tableau1[Arrivé le]&lt;=Tableau1[[#This Row],[Arrivé le]])*(Tableau1[Sortie le]&gt;=Tableau1[[#This Row],[Arrivé le]]))</f>
        <v>16</v>
      </c>
    </row>
    <row r="837" spans="1:8" x14ac:dyDescent="0.35">
      <c r="A837" s="1">
        <v>41012.912499999999</v>
      </c>
      <c r="B837">
        <v>4</v>
      </c>
      <c r="C837" t="s">
        <v>5</v>
      </c>
      <c r="D837" s="1">
        <v>41013.050000000003</v>
      </c>
      <c r="E837" s="2">
        <v>0.13750000000436557</v>
      </c>
      <c r="F837">
        <f>WEEKDAY(Tableau1[[#This Row],[Arrivé le]],2)</f>
        <v>5</v>
      </c>
      <c r="G837">
        <f>INT(MOD(Tableau1[[#This Row],[Arrivé le]],1)*24)</f>
        <v>21</v>
      </c>
      <c r="H837">
        <f>SUMPRODUCT((Tableau1[Arrivé le]&lt;=Tableau1[[#This Row],[Arrivé le]])*(Tableau1[Sortie le]&gt;=Tableau1[[#This Row],[Arrivé le]]))</f>
        <v>15</v>
      </c>
    </row>
    <row r="838" spans="1:8" x14ac:dyDescent="0.35">
      <c r="A838" s="1">
        <v>41012.920138888891</v>
      </c>
      <c r="B838">
        <v>4</v>
      </c>
      <c r="C838" t="s">
        <v>5</v>
      </c>
      <c r="D838" s="1">
        <v>41012.970833333333</v>
      </c>
      <c r="E838" s="2">
        <v>5.0694444442342501E-2</v>
      </c>
      <c r="F838">
        <f>WEEKDAY(Tableau1[[#This Row],[Arrivé le]],2)</f>
        <v>5</v>
      </c>
      <c r="G838">
        <f>INT(MOD(Tableau1[[#This Row],[Arrivé le]],1)*24)</f>
        <v>22</v>
      </c>
      <c r="H838">
        <f>SUMPRODUCT((Tableau1[Arrivé le]&lt;=Tableau1[[#This Row],[Arrivé le]])*(Tableau1[Sortie le]&gt;=Tableau1[[#This Row],[Arrivé le]]))</f>
        <v>15</v>
      </c>
    </row>
    <row r="839" spans="1:8" x14ac:dyDescent="0.35">
      <c r="A839" s="1">
        <v>41012.930555555555</v>
      </c>
      <c r="B839">
        <v>4</v>
      </c>
      <c r="C839" t="s">
        <v>5</v>
      </c>
      <c r="D839" s="1">
        <v>41013.088194444441</v>
      </c>
      <c r="E839" s="2">
        <v>0.15763888888614019</v>
      </c>
      <c r="F839">
        <f>WEEKDAY(Tableau1[[#This Row],[Arrivé le]],2)</f>
        <v>5</v>
      </c>
      <c r="G839">
        <f>INT(MOD(Tableau1[[#This Row],[Arrivé le]],1)*24)</f>
        <v>22</v>
      </c>
      <c r="H839">
        <f>SUMPRODUCT((Tableau1[Arrivé le]&lt;=Tableau1[[#This Row],[Arrivé le]])*(Tableau1[Sortie le]&gt;=Tableau1[[#This Row],[Arrivé le]]))</f>
        <v>16</v>
      </c>
    </row>
    <row r="840" spans="1:8" x14ac:dyDescent="0.35">
      <c r="A840" s="1">
        <v>41012.936805555553</v>
      </c>
      <c r="B840">
        <v>4</v>
      </c>
      <c r="C840" t="s">
        <v>5</v>
      </c>
      <c r="D840" s="1">
        <v>41013.015972222223</v>
      </c>
      <c r="E840" s="2">
        <v>7.9166666670062114E-2</v>
      </c>
      <c r="F840">
        <f>WEEKDAY(Tableau1[[#This Row],[Arrivé le]],2)</f>
        <v>5</v>
      </c>
      <c r="G840">
        <f>INT(MOD(Tableau1[[#This Row],[Arrivé le]],1)*24)</f>
        <v>22</v>
      </c>
      <c r="H840">
        <f>SUMPRODUCT((Tableau1[Arrivé le]&lt;=Tableau1[[#This Row],[Arrivé le]])*(Tableau1[Sortie le]&gt;=Tableau1[[#This Row],[Arrivé le]]))</f>
        <v>16</v>
      </c>
    </row>
    <row r="841" spans="1:8" x14ac:dyDescent="0.35">
      <c r="A841" s="1">
        <v>41012.941666666666</v>
      </c>
      <c r="B841">
        <v>4</v>
      </c>
      <c r="C841" t="s">
        <v>5</v>
      </c>
      <c r="D841" s="1">
        <v>41013.064583333333</v>
      </c>
      <c r="E841" s="2">
        <v>0.12291666666715173</v>
      </c>
      <c r="F841">
        <f>WEEKDAY(Tableau1[[#This Row],[Arrivé le]],2)</f>
        <v>5</v>
      </c>
      <c r="G841">
        <f>INT(MOD(Tableau1[[#This Row],[Arrivé le]],1)*24)</f>
        <v>22</v>
      </c>
      <c r="H841">
        <f>SUMPRODUCT((Tableau1[Arrivé le]&lt;=Tableau1[[#This Row],[Arrivé le]])*(Tableau1[Sortie le]&gt;=Tableau1[[#This Row],[Arrivé le]]))</f>
        <v>15</v>
      </c>
    </row>
    <row r="842" spans="1:8" x14ac:dyDescent="0.35">
      <c r="A842" s="1">
        <v>41012.947222222225</v>
      </c>
      <c r="B842">
        <v>4</v>
      </c>
      <c r="C842" t="s">
        <v>5</v>
      </c>
      <c r="D842" s="1">
        <v>41013.118055555555</v>
      </c>
      <c r="E842" s="2">
        <v>0.17083333332993789</v>
      </c>
      <c r="F842">
        <f>WEEKDAY(Tableau1[[#This Row],[Arrivé le]],2)</f>
        <v>5</v>
      </c>
      <c r="G842">
        <f>INT(MOD(Tableau1[[#This Row],[Arrivé le]],1)*24)</f>
        <v>22</v>
      </c>
      <c r="H842">
        <f>SUMPRODUCT((Tableau1[Arrivé le]&lt;=Tableau1[[#This Row],[Arrivé le]])*(Tableau1[Sortie le]&gt;=Tableau1[[#This Row],[Arrivé le]]))</f>
        <v>15</v>
      </c>
    </row>
    <row r="843" spans="1:8" x14ac:dyDescent="0.35">
      <c r="A843" s="1">
        <v>41012.954861111109</v>
      </c>
      <c r="B843">
        <v>4</v>
      </c>
      <c r="C843" t="s">
        <v>5</v>
      </c>
      <c r="D843" s="1">
        <v>41013.029861111114</v>
      </c>
      <c r="E843" s="2">
        <v>7.5000000004365575E-2</v>
      </c>
      <c r="F843">
        <f>WEEKDAY(Tableau1[[#This Row],[Arrivé le]],2)</f>
        <v>5</v>
      </c>
      <c r="G843">
        <f>INT(MOD(Tableau1[[#This Row],[Arrivé le]],1)*24)</f>
        <v>22</v>
      </c>
      <c r="H843">
        <f>SUMPRODUCT((Tableau1[Arrivé le]&lt;=Tableau1[[#This Row],[Arrivé le]])*(Tableau1[Sortie le]&gt;=Tableau1[[#This Row],[Arrivé le]]))</f>
        <v>15</v>
      </c>
    </row>
    <row r="844" spans="1:8" x14ac:dyDescent="0.35">
      <c r="A844" s="1">
        <v>41012.968055555553</v>
      </c>
      <c r="B844">
        <v>4</v>
      </c>
      <c r="C844" t="s">
        <v>5</v>
      </c>
      <c r="D844" s="1">
        <v>41013.415972222225</v>
      </c>
      <c r="E844" s="2">
        <v>0.44791666667151731</v>
      </c>
      <c r="F844">
        <f>WEEKDAY(Tableau1[[#This Row],[Arrivé le]],2)</f>
        <v>5</v>
      </c>
      <c r="G844">
        <f>INT(MOD(Tableau1[[#This Row],[Arrivé le]],1)*24)</f>
        <v>23</v>
      </c>
      <c r="H844">
        <f>SUMPRODUCT((Tableau1[Arrivé le]&lt;=Tableau1[[#This Row],[Arrivé le]])*(Tableau1[Sortie le]&gt;=Tableau1[[#This Row],[Arrivé le]]))</f>
        <v>15</v>
      </c>
    </row>
    <row r="845" spans="1:8" x14ac:dyDescent="0.35">
      <c r="A845" s="1">
        <v>41012.968055555553</v>
      </c>
      <c r="B845">
        <v>4</v>
      </c>
      <c r="C845" t="s">
        <v>5</v>
      </c>
      <c r="D845" s="1">
        <v>41013.415972222225</v>
      </c>
      <c r="E845" s="2">
        <v>0.44791666667151731</v>
      </c>
      <c r="F845">
        <f>WEEKDAY(Tableau1[[#This Row],[Arrivé le]],2)</f>
        <v>5</v>
      </c>
      <c r="G845">
        <f>INT(MOD(Tableau1[[#This Row],[Arrivé le]],1)*24)</f>
        <v>23</v>
      </c>
      <c r="H845">
        <f>SUMPRODUCT((Tableau1[Arrivé le]&lt;=Tableau1[[#This Row],[Arrivé le]])*(Tableau1[Sortie le]&gt;=Tableau1[[#This Row],[Arrivé le]]))</f>
        <v>15</v>
      </c>
    </row>
    <row r="846" spans="1:8" x14ac:dyDescent="0.35">
      <c r="A846" s="1">
        <v>41012.970833333333</v>
      </c>
      <c r="B846">
        <v>4</v>
      </c>
      <c r="C846" t="s">
        <v>5</v>
      </c>
      <c r="D846" s="1">
        <v>41012.98333333333</v>
      </c>
      <c r="E846" s="2">
        <v>1.2499999997089617E-2</v>
      </c>
      <c r="F846">
        <f>WEEKDAY(Tableau1[[#This Row],[Arrivé le]],2)</f>
        <v>5</v>
      </c>
      <c r="G846">
        <f>INT(MOD(Tableau1[[#This Row],[Arrivé le]],1)*24)</f>
        <v>23</v>
      </c>
      <c r="H846">
        <f>SUMPRODUCT((Tableau1[Arrivé le]&lt;=Tableau1[[#This Row],[Arrivé le]])*(Tableau1[Sortie le]&gt;=Tableau1[[#This Row],[Arrivé le]]))</f>
        <v>16</v>
      </c>
    </row>
    <row r="847" spans="1:8" x14ac:dyDescent="0.35">
      <c r="A847" s="1">
        <v>41012.972222222219</v>
      </c>
      <c r="B847">
        <v>4</v>
      </c>
      <c r="C847" t="s">
        <v>5</v>
      </c>
      <c r="D847" s="1">
        <v>41013.162499999999</v>
      </c>
      <c r="E847" s="2">
        <v>0.19027777777955635</v>
      </c>
      <c r="F847">
        <f>WEEKDAY(Tableau1[[#This Row],[Arrivé le]],2)</f>
        <v>5</v>
      </c>
      <c r="G847">
        <f>INT(MOD(Tableau1[[#This Row],[Arrivé le]],1)*24)</f>
        <v>23</v>
      </c>
      <c r="H847">
        <f>SUMPRODUCT((Tableau1[Arrivé le]&lt;=Tableau1[[#This Row],[Arrivé le]])*(Tableau1[Sortie le]&gt;=Tableau1[[#This Row],[Arrivé le]]))</f>
        <v>16</v>
      </c>
    </row>
    <row r="848" spans="1:8" x14ac:dyDescent="0.35">
      <c r="A848" s="1">
        <v>41012.974999999999</v>
      </c>
      <c r="B848">
        <v>4</v>
      </c>
      <c r="C848" t="s">
        <v>5</v>
      </c>
      <c r="D848" s="1">
        <v>41013.081944444442</v>
      </c>
      <c r="E848" s="2">
        <v>0.10694444444379769</v>
      </c>
      <c r="F848">
        <f>WEEKDAY(Tableau1[[#This Row],[Arrivé le]],2)</f>
        <v>5</v>
      </c>
      <c r="G848">
        <f>INT(MOD(Tableau1[[#This Row],[Arrivé le]],1)*24)</f>
        <v>23</v>
      </c>
      <c r="H848">
        <f>SUMPRODUCT((Tableau1[Arrivé le]&lt;=Tableau1[[#This Row],[Arrivé le]])*(Tableau1[Sortie le]&gt;=Tableau1[[#This Row],[Arrivé le]]))</f>
        <v>17</v>
      </c>
    </row>
    <row r="849" spans="1:8" x14ac:dyDescent="0.35">
      <c r="A849" s="1">
        <v>41012.984027777777</v>
      </c>
      <c r="B849">
        <v>4</v>
      </c>
      <c r="C849" t="s">
        <v>5</v>
      </c>
      <c r="D849" s="1">
        <v>41013.008333333331</v>
      </c>
      <c r="E849" s="2">
        <v>2.4305555554747116E-2</v>
      </c>
      <c r="F849">
        <f>WEEKDAY(Tableau1[[#This Row],[Arrivé le]],2)</f>
        <v>5</v>
      </c>
      <c r="G849">
        <f>INT(MOD(Tableau1[[#This Row],[Arrivé le]],1)*24)</f>
        <v>23</v>
      </c>
      <c r="H849">
        <f>SUMPRODUCT((Tableau1[Arrivé le]&lt;=Tableau1[[#This Row],[Arrivé le]])*(Tableau1[Sortie le]&gt;=Tableau1[[#This Row],[Arrivé le]]))</f>
        <v>16</v>
      </c>
    </row>
    <row r="850" spans="1:8" x14ac:dyDescent="0.35">
      <c r="A850" s="1">
        <v>41013.009722222225</v>
      </c>
      <c r="B850">
        <v>4</v>
      </c>
      <c r="C850" t="s">
        <v>5</v>
      </c>
      <c r="D850" s="1">
        <v>41013.101388888892</v>
      </c>
      <c r="E850" s="2">
        <v>9.1666666667151731E-2</v>
      </c>
      <c r="F850">
        <f>WEEKDAY(Tableau1[[#This Row],[Arrivé le]],2)</f>
        <v>6</v>
      </c>
      <c r="G850">
        <f>INT(MOD(Tableau1[[#This Row],[Arrivé le]],1)*24)</f>
        <v>0</v>
      </c>
      <c r="H850">
        <f>SUMPRODUCT((Tableau1[Arrivé le]&lt;=Tableau1[[#This Row],[Arrivé le]])*(Tableau1[Sortie le]&gt;=Tableau1[[#This Row],[Arrivé le]]))</f>
        <v>15</v>
      </c>
    </row>
    <row r="851" spans="1:8" x14ac:dyDescent="0.35">
      <c r="A851" s="1">
        <v>41013.029861111114</v>
      </c>
      <c r="B851">
        <v>4</v>
      </c>
      <c r="C851" t="s">
        <v>5</v>
      </c>
      <c r="D851" s="1">
        <v>41013.083333333336</v>
      </c>
      <c r="E851" s="2">
        <v>5.3472222221898846E-2</v>
      </c>
      <c r="F851">
        <f>WEEKDAY(Tableau1[[#This Row],[Arrivé le]],2)</f>
        <v>6</v>
      </c>
      <c r="G851">
        <f>INT(MOD(Tableau1[[#This Row],[Arrivé le]],1)*24)</f>
        <v>0</v>
      </c>
      <c r="H851">
        <f>SUMPRODUCT((Tableau1[Arrivé le]&lt;=Tableau1[[#This Row],[Arrivé le]])*(Tableau1[Sortie le]&gt;=Tableau1[[#This Row],[Arrivé le]]))</f>
        <v>14</v>
      </c>
    </row>
    <row r="852" spans="1:8" x14ac:dyDescent="0.35">
      <c r="A852" s="1">
        <v>41013.064583333333</v>
      </c>
      <c r="B852">
        <v>4</v>
      </c>
      <c r="C852" t="s">
        <v>5</v>
      </c>
      <c r="D852" s="1">
        <v>41013.119444444441</v>
      </c>
      <c r="E852" s="2">
        <v>5.486111110803904E-2</v>
      </c>
      <c r="F852">
        <f>WEEKDAY(Tableau1[[#This Row],[Arrivé le]],2)</f>
        <v>6</v>
      </c>
      <c r="G852">
        <f>INT(MOD(Tableau1[[#This Row],[Arrivé le]],1)*24)</f>
        <v>1</v>
      </c>
      <c r="H852">
        <f>SUMPRODUCT((Tableau1[Arrivé le]&lt;=Tableau1[[#This Row],[Arrivé le]])*(Tableau1[Sortie le]&gt;=Tableau1[[#This Row],[Arrivé le]]))</f>
        <v>11</v>
      </c>
    </row>
    <row r="853" spans="1:8" x14ac:dyDescent="0.35">
      <c r="A853" s="1">
        <v>41013.074305555558</v>
      </c>
      <c r="B853">
        <v>4</v>
      </c>
      <c r="C853" t="s">
        <v>5</v>
      </c>
      <c r="D853" s="1">
        <v>41013.07916666667</v>
      </c>
      <c r="E853" s="2">
        <v>4.8611111124046147E-3</v>
      </c>
      <c r="F853">
        <f>WEEKDAY(Tableau1[[#This Row],[Arrivé le]],2)</f>
        <v>6</v>
      </c>
      <c r="G853">
        <f>INT(MOD(Tableau1[[#This Row],[Arrivé le]],1)*24)</f>
        <v>1</v>
      </c>
      <c r="H853">
        <f>SUMPRODUCT((Tableau1[Arrivé le]&lt;=Tableau1[[#This Row],[Arrivé le]])*(Tableau1[Sortie le]&gt;=Tableau1[[#This Row],[Arrivé le]]))</f>
        <v>11</v>
      </c>
    </row>
    <row r="854" spans="1:8" x14ac:dyDescent="0.35">
      <c r="A854" s="1">
        <v>41013.081944444442</v>
      </c>
      <c r="B854">
        <v>4</v>
      </c>
      <c r="C854" t="s">
        <v>5</v>
      </c>
      <c r="D854" s="1">
        <v>41013.084722222222</v>
      </c>
      <c r="E854" s="2">
        <v>2.7777777795563452E-3</v>
      </c>
      <c r="F854">
        <f>WEEKDAY(Tableau1[[#This Row],[Arrivé le]],2)</f>
        <v>6</v>
      </c>
      <c r="G854">
        <f>INT(MOD(Tableau1[[#This Row],[Arrivé le]],1)*24)</f>
        <v>1</v>
      </c>
      <c r="H854">
        <f>SUMPRODUCT((Tableau1[Arrivé le]&lt;=Tableau1[[#This Row],[Arrivé le]])*(Tableau1[Sortie le]&gt;=Tableau1[[#This Row],[Arrivé le]]))</f>
        <v>10</v>
      </c>
    </row>
    <row r="855" spans="1:8" x14ac:dyDescent="0.35">
      <c r="A855" s="1">
        <v>41013.088194444441</v>
      </c>
      <c r="B855">
        <v>4</v>
      </c>
      <c r="C855" t="s">
        <v>5</v>
      </c>
      <c r="D855" s="1">
        <v>41013.091666666667</v>
      </c>
      <c r="E855" s="2">
        <v>3.4722222262644209E-3</v>
      </c>
      <c r="F855">
        <f>WEEKDAY(Tableau1[[#This Row],[Arrivé le]],2)</f>
        <v>6</v>
      </c>
      <c r="G855">
        <f>INT(MOD(Tableau1[[#This Row],[Arrivé le]],1)*24)</f>
        <v>2</v>
      </c>
      <c r="H855">
        <f>SUMPRODUCT((Tableau1[Arrivé le]&lt;=Tableau1[[#This Row],[Arrivé le]])*(Tableau1[Sortie le]&gt;=Tableau1[[#This Row],[Arrivé le]]))</f>
        <v>8</v>
      </c>
    </row>
    <row r="856" spans="1:8" x14ac:dyDescent="0.35">
      <c r="A856" s="1">
        <v>41013.258333333331</v>
      </c>
      <c r="B856">
        <v>4</v>
      </c>
      <c r="C856" t="s">
        <v>5</v>
      </c>
      <c r="D856" s="1">
        <v>41013.385416666664</v>
      </c>
      <c r="E856" s="2">
        <v>0.12708333333284827</v>
      </c>
      <c r="F856">
        <f>WEEKDAY(Tableau1[[#This Row],[Arrivé le]],2)</f>
        <v>6</v>
      </c>
      <c r="G856">
        <f>INT(MOD(Tableau1[[#This Row],[Arrivé le]],1)*24)</f>
        <v>6</v>
      </c>
      <c r="H856">
        <f>SUMPRODUCT((Tableau1[Arrivé le]&lt;=Tableau1[[#This Row],[Arrivé le]])*(Tableau1[Sortie le]&gt;=Tableau1[[#This Row],[Arrivé le]]))</f>
        <v>3</v>
      </c>
    </row>
    <row r="857" spans="1:8" x14ac:dyDescent="0.35">
      <c r="A857" s="1">
        <v>41013.324999999997</v>
      </c>
      <c r="B857">
        <v>4</v>
      </c>
      <c r="C857" t="s">
        <v>5</v>
      </c>
      <c r="D857" s="1">
        <v>41013.523611111108</v>
      </c>
      <c r="E857" s="2">
        <v>0.19861111111094942</v>
      </c>
      <c r="F857">
        <f>WEEKDAY(Tableau1[[#This Row],[Arrivé le]],2)</f>
        <v>6</v>
      </c>
      <c r="G857">
        <f>INT(MOD(Tableau1[[#This Row],[Arrivé le]],1)*24)</f>
        <v>7</v>
      </c>
      <c r="H857">
        <f>SUMPRODUCT((Tableau1[Arrivé le]&lt;=Tableau1[[#This Row],[Arrivé le]])*(Tableau1[Sortie le]&gt;=Tableau1[[#This Row],[Arrivé le]]))</f>
        <v>4</v>
      </c>
    </row>
    <row r="858" spans="1:8" x14ac:dyDescent="0.35">
      <c r="A858" s="1">
        <v>41013.335416666669</v>
      </c>
      <c r="B858">
        <v>4</v>
      </c>
      <c r="C858" t="s">
        <v>5</v>
      </c>
      <c r="D858" s="1">
        <v>41013.444444444445</v>
      </c>
      <c r="E858" s="2">
        <v>0.10902777777664596</v>
      </c>
      <c r="F858">
        <f>WEEKDAY(Tableau1[[#This Row],[Arrivé le]],2)</f>
        <v>6</v>
      </c>
      <c r="G858">
        <f>INT(MOD(Tableau1[[#This Row],[Arrivé le]],1)*24)</f>
        <v>8</v>
      </c>
      <c r="H858">
        <f>SUMPRODUCT((Tableau1[Arrivé le]&lt;=Tableau1[[#This Row],[Arrivé le]])*(Tableau1[Sortie le]&gt;=Tableau1[[#This Row],[Arrivé le]]))</f>
        <v>5</v>
      </c>
    </row>
    <row r="859" spans="1:8" x14ac:dyDescent="0.35">
      <c r="A859" s="1">
        <v>41013.352777777778</v>
      </c>
      <c r="B859">
        <v>4</v>
      </c>
      <c r="C859" t="s">
        <v>5</v>
      </c>
      <c r="D859" s="1">
        <v>41013.418749999997</v>
      </c>
      <c r="E859" s="2">
        <v>6.5972222218988463E-2</v>
      </c>
      <c r="F859">
        <f>WEEKDAY(Tableau1[[#This Row],[Arrivé le]],2)</f>
        <v>6</v>
      </c>
      <c r="G859">
        <f>INT(MOD(Tableau1[[#This Row],[Arrivé le]],1)*24)</f>
        <v>8</v>
      </c>
      <c r="H859">
        <f>SUMPRODUCT((Tableau1[Arrivé le]&lt;=Tableau1[[#This Row],[Arrivé le]])*(Tableau1[Sortie le]&gt;=Tableau1[[#This Row],[Arrivé le]]))</f>
        <v>6</v>
      </c>
    </row>
    <row r="860" spans="1:8" x14ac:dyDescent="0.35">
      <c r="A860" s="1">
        <v>41013.37777777778</v>
      </c>
      <c r="B860">
        <v>4</v>
      </c>
      <c r="C860" t="s">
        <v>5</v>
      </c>
      <c r="D860" s="1">
        <v>41013.439583333333</v>
      </c>
      <c r="E860" s="2">
        <v>6.1805555553291924E-2</v>
      </c>
      <c r="F860">
        <f>WEEKDAY(Tableau1[[#This Row],[Arrivé le]],2)</f>
        <v>6</v>
      </c>
      <c r="G860">
        <f>INT(MOD(Tableau1[[#This Row],[Arrivé le]],1)*24)</f>
        <v>9</v>
      </c>
      <c r="H860">
        <f>SUMPRODUCT((Tableau1[Arrivé le]&lt;=Tableau1[[#This Row],[Arrivé le]])*(Tableau1[Sortie le]&gt;=Tableau1[[#This Row],[Arrivé le]]))</f>
        <v>7</v>
      </c>
    </row>
    <row r="861" spans="1:8" x14ac:dyDescent="0.35">
      <c r="A861" s="1">
        <v>41013.399305555555</v>
      </c>
      <c r="B861">
        <v>4</v>
      </c>
      <c r="C861" t="s">
        <v>5</v>
      </c>
      <c r="D861" s="1">
        <v>41013.434027777781</v>
      </c>
      <c r="E861" s="2">
        <v>3.4722222226264421E-2</v>
      </c>
      <c r="F861">
        <f>WEEKDAY(Tableau1[[#This Row],[Arrivé le]],2)</f>
        <v>6</v>
      </c>
      <c r="G861">
        <f>INT(MOD(Tableau1[[#This Row],[Arrivé le]],1)*24)</f>
        <v>9</v>
      </c>
      <c r="H861">
        <f>SUMPRODUCT((Tableau1[Arrivé le]&lt;=Tableau1[[#This Row],[Arrivé le]])*(Tableau1[Sortie le]&gt;=Tableau1[[#This Row],[Arrivé le]]))</f>
        <v>7</v>
      </c>
    </row>
    <row r="862" spans="1:8" x14ac:dyDescent="0.35">
      <c r="A862" s="1">
        <v>41013.402777777781</v>
      </c>
      <c r="B862">
        <v>4</v>
      </c>
      <c r="C862" t="s">
        <v>5</v>
      </c>
      <c r="D862" s="1">
        <v>41013.476388888892</v>
      </c>
      <c r="E862" s="2">
        <v>7.3611111110949423E-2</v>
      </c>
      <c r="F862">
        <f>WEEKDAY(Tableau1[[#This Row],[Arrivé le]],2)</f>
        <v>6</v>
      </c>
      <c r="G862">
        <f>INT(MOD(Tableau1[[#This Row],[Arrivé le]],1)*24)</f>
        <v>9</v>
      </c>
      <c r="H862">
        <f>SUMPRODUCT((Tableau1[Arrivé le]&lt;=Tableau1[[#This Row],[Arrivé le]])*(Tableau1[Sortie le]&gt;=Tableau1[[#This Row],[Arrivé le]]))</f>
        <v>8</v>
      </c>
    </row>
    <row r="863" spans="1:8" x14ac:dyDescent="0.35">
      <c r="A863" s="1">
        <v>41013.416666666664</v>
      </c>
      <c r="B863">
        <v>4</v>
      </c>
      <c r="C863" t="s">
        <v>5</v>
      </c>
      <c r="D863" s="1">
        <v>41013.470138888886</v>
      </c>
      <c r="E863" s="2">
        <v>5.3472222221898846E-2</v>
      </c>
      <c r="F863">
        <f>WEEKDAY(Tableau1[[#This Row],[Arrivé le]],2)</f>
        <v>6</v>
      </c>
      <c r="G863">
        <f>INT(MOD(Tableau1[[#This Row],[Arrivé le]],1)*24)</f>
        <v>9</v>
      </c>
      <c r="H863">
        <f>SUMPRODUCT((Tableau1[Arrivé le]&lt;=Tableau1[[#This Row],[Arrivé le]])*(Tableau1[Sortie le]&gt;=Tableau1[[#This Row],[Arrivé le]]))</f>
        <v>7</v>
      </c>
    </row>
    <row r="864" spans="1:8" x14ac:dyDescent="0.35">
      <c r="A864" s="1">
        <v>41013.42291666667</v>
      </c>
      <c r="B864">
        <v>4</v>
      </c>
      <c r="C864" t="s">
        <v>5</v>
      </c>
      <c r="D864" s="1">
        <v>41013.475694444445</v>
      </c>
      <c r="E864" s="2">
        <v>5.2777777775190771E-2</v>
      </c>
      <c r="F864">
        <f>WEEKDAY(Tableau1[[#This Row],[Arrivé le]],2)</f>
        <v>6</v>
      </c>
      <c r="G864">
        <f>INT(MOD(Tableau1[[#This Row],[Arrivé le]],1)*24)</f>
        <v>10</v>
      </c>
      <c r="H864">
        <f>SUMPRODUCT((Tableau1[Arrivé le]&lt;=Tableau1[[#This Row],[Arrivé le]])*(Tableau1[Sortie le]&gt;=Tableau1[[#This Row],[Arrivé le]]))</f>
        <v>7</v>
      </c>
    </row>
    <row r="865" spans="1:8" x14ac:dyDescent="0.35">
      <c r="A865" s="1">
        <v>41013.430555555555</v>
      </c>
      <c r="B865">
        <v>4</v>
      </c>
      <c r="C865" t="s">
        <v>5</v>
      </c>
      <c r="D865" s="1">
        <v>41013.628472222219</v>
      </c>
      <c r="E865" s="2">
        <v>0.19791666666424135</v>
      </c>
      <c r="F865">
        <f>WEEKDAY(Tableau1[[#This Row],[Arrivé le]],2)</f>
        <v>6</v>
      </c>
      <c r="G865">
        <f>INT(MOD(Tableau1[[#This Row],[Arrivé le]],1)*24)</f>
        <v>10</v>
      </c>
      <c r="H865">
        <f>SUMPRODUCT((Tableau1[Arrivé le]&lt;=Tableau1[[#This Row],[Arrivé le]])*(Tableau1[Sortie le]&gt;=Tableau1[[#This Row],[Arrivé le]]))</f>
        <v>8</v>
      </c>
    </row>
    <row r="866" spans="1:8" x14ac:dyDescent="0.35">
      <c r="A866" s="1">
        <v>41013.435416666667</v>
      </c>
      <c r="B866">
        <v>4</v>
      </c>
      <c r="C866" t="s">
        <v>5</v>
      </c>
      <c r="D866" s="1">
        <v>41013.478472222225</v>
      </c>
      <c r="E866" s="2">
        <v>4.3055555557657499E-2</v>
      </c>
      <c r="F866">
        <f>WEEKDAY(Tableau1[[#This Row],[Arrivé le]],2)</f>
        <v>6</v>
      </c>
      <c r="G866">
        <f>INT(MOD(Tableau1[[#This Row],[Arrivé le]],1)*24)</f>
        <v>10</v>
      </c>
      <c r="H866">
        <f>SUMPRODUCT((Tableau1[Arrivé le]&lt;=Tableau1[[#This Row],[Arrivé le]])*(Tableau1[Sortie le]&gt;=Tableau1[[#This Row],[Arrivé le]]))</f>
        <v>8</v>
      </c>
    </row>
    <row r="867" spans="1:8" x14ac:dyDescent="0.35">
      <c r="A867" s="1">
        <v>41013.444444444445</v>
      </c>
      <c r="B867">
        <v>4</v>
      </c>
      <c r="C867" t="s">
        <v>5</v>
      </c>
      <c r="D867" s="1">
        <v>41013.504166666666</v>
      </c>
      <c r="E867" s="2">
        <v>5.9722222220443655E-2</v>
      </c>
      <c r="F867">
        <f>WEEKDAY(Tableau1[[#This Row],[Arrivé le]],2)</f>
        <v>6</v>
      </c>
      <c r="G867">
        <f>INT(MOD(Tableau1[[#This Row],[Arrivé le]],1)*24)</f>
        <v>10</v>
      </c>
      <c r="H867">
        <f>SUMPRODUCT((Tableau1[Arrivé le]&lt;=Tableau1[[#This Row],[Arrivé le]])*(Tableau1[Sortie le]&gt;=Tableau1[[#This Row],[Arrivé le]]))</f>
        <v>8</v>
      </c>
    </row>
    <row r="868" spans="1:8" x14ac:dyDescent="0.35">
      <c r="A868" s="1">
        <v>41013.452777777777</v>
      </c>
      <c r="B868">
        <v>4</v>
      </c>
      <c r="C868" t="s">
        <v>5</v>
      </c>
      <c r="D868" s="1">
        <v>41013.505555555559</v>
      </c>
      <c r="E868" s="2">
        <v>5.2777777782466728E-2</v>
      </c>
      <c r="F868">
        <f>WEEKDAY(Tableau1[[#This Row],[Arrivé le]],2)</f>
        <v>6</v>
      </c>
      <c r="G868">
        <f>INT(MOD(Tableau1[[#This Row],[Arrivé le]],1)*24)</f>
        <v>10</v>
      </c>
      <c r="H868">
        <f>SUMPRODUCT((Tableau1[Arrivé le]&lt;=Tableau1[[#This Row],[Arrivé le]])*(Tableau1[Sortie le]&gt;=Tableau1[[#This Row],[Arrivé le]]))</f>
        <v>8</v>
      </c>
    </row>
    <row r="869" spans="1:8" x14ac:dyDescent="0.35">
      <c r="A869" s="1">
        <v>41013.457638888889</v>
      </c>
      <c r="B869">
        <v>4</v>
      </c>
      <c r="C869" t="s">
        <v>5</v>
      </c>
      <c r="D869" s="1">
        <v>41013.559027777781</v>
      </c>
      <c r="E869" s="2">
        <v>0.10138888889196096</v>
      </c>
      <c r="F869">
        <f>WEEKDAY(Tableau1[[#This Row],[Arrivé le]],2)</f>
        <v>6</v>
      </c>
      <c r="G869">
        <f>INT(MOD(Tableau1[[#This Row],[Arrivé le]],1)*24)</f>
        <v>10</v>
      </c>
      <c r="H869">
        <f>SUMPRODUCT((Tableau1[Arrivé le]&lt;=Tableau1[[#This Row],[Arrivé le]])*(Tableau1[Sortie le]&gt;=Tableau1[[#This Row],[Arrivé le]]))</f>
        <v>9</v>
      </c>
    </row>
    <row r="870" spans="1:8" x14ac:dyDescent="0.35">
      <c r="A870" s="1">
        <v>41013.464583333334</v>
      </c>
      <c r="B870">
        <v>4</v>
      </c>
      <c r="C870" t="s">
        <v>5</v>
      </c>
      <c r="D870" s="1">
        <v>41013.544444444444</v>
      </c>
      <c r="E870" s="2">
        <v>7.9861111109494232E-2</v>
      </c>
      <c r="F870">
        <f>WEEKDAY(Tableau1[[#This Row],[Arrivé le]],2)</f>
        <v>6</v>
      </c>
      <c r="G870">
        <f>INT(MOD(Tableau1[[#This Row],[Arrivé le]],1)*24)</f>
        <v>11</v>
      </c>
      <c r="H870">
        <f>SUMPRODUCT((Tableau1[Arrivé le]&lt;=Tableau1[[#This Row],[Arrivé le]])*(Tableau1[Sortie le]&gt;=Tableau1[[#This Row],[Arrivé le]]))</f>
        <v>10</v>
      </c>
    </row>
    <row r="871" spans="1:8" x14ac:dyDescent="0.35">
      <c r="A871" s="1">
        <v>41013.470833333333</v>
      </c>
      <c r="B871">
        <v>4</v>
      </c>
      <c r="C871" t="s">
        <v>5</v>
      </c>
      <c r="D871" s="1">
        <v>41013.692361111112</v>
      </c>
      <c r="E871" s="2">
        <v>0.22152777777955635</v>
      </c>
      <c r="F871">
        <f>WEEKDAY(Tableau1[[#This Row],[Arrivé le]],2)</f>
        <v>6</v>
      </c>
      <c r="G871">
        <f>INT(MOD(Tableau1[[#This Row],[Arrivé le]],1)*24)</f>
        <v>11</v>
      </c>
      <c r="H871">
        <f>SUMPRODUCT((Tableau1[Arrivé le]&lt;=Tableau1[[#This Row],[Arrivé le]])*(Tableau1[Sortie le]&gt;=Tableau1[[#This Row],[Arrivé le]]))</f>
        <v>10</v>
      </c>
    </row>
    <row r="872" spans="1:8" x14ac:dyDescent="0.35">
      <c r="A872" s="1">
        <v>41013.480555555558</v>
      </c>
      <c r="B872">
        <v>4</v>
      </c>
      <c r="C872" t="s">
        <v>5</v>
      </c>
      <c r="D872" s="1">
        <v>41013.564583333333</v>
      </c>
      <c r="E872" s="2">
        <v>8.4027777775190771E-2</v>
      </c>
      <c r="F872">
        <f>WEEKDAY(Tableau1[[#This Row],[Arrivé le]],2)</f>
        <v>6</v>
      </c>
      <c r="G872">
        <f>INT(MOD(Tableau1[[#This Row],[Arrivé le]],1)*24)</f>
        <v>11</v>
      </c>
      <c r="H872">
        <f>SUMPRODUCT((Tableau1[Arrivé le]&lt;=Tableau1[[#This Row],[Arrivé le]])*(Tableau1[Sortie le]&gt;=Tableau1[[#This Row],[Arrivé le]]))</f>
        <v>8</v>
      </c>
    </row>
    <row r="873" spans="1:8" x14ac:dyDescent="0.35">
      <c r="A873" s="1">
        <v>41013.486805555556</v>
      </c>
      <c r="B873">
        <v>4</v>
      </c>
      <c r="C873" t="s">
        <v>5</v>
      </c>
      <c r="D873" s="1">
        <v>41013.513194444444</v>
      </c>
      <c r="E873" s="2">
        <v>2.6388888887595385E-2</v>
      </c>
      <c r="F873">
        <f>WEEKDAY(Tableau1[[#This Row],[Arrivé le]],2)</f>
        <v>6</v>
      </c>
      <c r="G873">
        <f>INT(MOD(Tableau1[[#This Row],[Arrivé le]],1)*24)</f>
        <v>11</v>
      </c>
      <c r="H873">
        <f>SUMPRODUCT((Tableau1[Arrivé le]&lt;=Tableau1[[#This Row],[Arrivé le]])*(Tableau1[Sortie le]&gt;=Tableau1[[#This Row],[Arrivé le]]))</f>
        <v>9</v>
      </c>
    </row>
    <row r="874" spans="1:8" x14ac:dyDescent="0.35">
      <c r="A874" s="1">
        <v>41013.504861111112</v>
      </c>
      <c r="B874">
        <v>4</v>
      </c>
      <c r="C874" t="s">
        <v>5</v>
      </c>
      <c r="D874" s="1">
        <v>41013.581250000003</v>
      </c>
      <c r="E874" s="2">
        <v>7.6388888890505768E-2</v>
      </c>
      <c r="F874">
        <f>WEEKDAY(Tableau1[[#This Row],[Arrivé le]],2)</f>
        <v>6</v>
      </c>
      <c r="G874">
        <f>INT(MOD(Tableau1[[#This Row],[Arrivé le]],1)*24)</f>
        <v>12</v>
      </c>
      <c r="H874">
        <f>SUMPRODUCT((Tableau1[Arrivé le]&lt;=Tableau1[[#This Row],[Arrivé le]])*(Tableau1[Sortie le]&gt;=Tableau1[[#This Row],[Arrivé le]]))</f>
        <v>9</v>
      </c>
    </row>
    <row r="875" spans="1:8" x14ac:dyDescent="0.35">
      <c r="A875" s="1">
        <v>41013.520833333336</v>
      </c>
      <c r="B875">
        <v>4</v>
      </c>
      <c r="C875" t="s">
        <v>5</v>
      </c>
      <c r="D875" s="1">
        <v>41013.612500000003</v>
      </c>
      <c r="E875" s="2">
        <v>9.1666666667151731E-2</v>
      </c>
      <c r="F875">
        <f>WEEKDAY(Tableau1[[#This Row],[Arrivé le]],2)</f>
        <v>6</v>
      </c>
      <c r="G875">
        <f>INT(MOD(Tableau1[[#This Row],[Arrivé le]],1)*24)</f>
        <v>12</v>
      </c>
      <c r="H875">
        <f>SUMPRODUCT((Tableau1[Arrivé le]&lt;=Tableau1[[#This Row],[Arrivé le]])*(Tableau1[Sortie le]&gt;=Tableau1[[#This Row],[Arrivé le]]))</f>
        <v>8</v>
      </c>
    </row>
    <row r="876" spans="1:8" x14ac:dyDescent="0.35">
      <c r="A876" s="1">
        <v>41013.532638888886</v>
      </c>
      <c r="B876">
        <v>4</v>
      </c>
      <c r="C876" t="s">
        <v>5</v>
      </c>
      <c r="D876" s="1">
        <v>41013.574999999997</v>
      </c>
      <c r="E876" s="2">
        <v>4.2361111110949423E-2</v>
      </c>
      <c r="F876">
        <f>WEEKDAY(Tableau1[[#This Row],[Arrivé le]],2)</f>
        <v>6</v>
      </c>
      <c r="G876">
        <f>INT(MOD(Tableau1[[#This Row],[Arrivé le]],1)*24)</f>
        <v>12</v>
      </c>
      <c r="H876">
        <f>SUMPRODUCT((Tableau1[Arrivé le]&lt;=Tableau1[[#This Row],[Arrivé le]])*(Tableau1[Sortie le]&gt;=Tableau1[[#This Row],[Arrivé le]]))</f>
        <v>8</v>
      </c>
    </row>
    <row r="877" spans="1:8" x14ac:dyDescent="0.35">
      <c r="A877" s="1">
        <v>41013.542361111111</v>
      </c>
      <c r="B877">
        <v>4</v>
      </c>
      <c r="C877" t="s">
        <v>5</v>
      </c>
      <c r="D877" s="1">
        <v>41013.638194444444</v>
      </c>
      <c r="E877" s="2">
        <v>9.5833333332848269E-2</v>
      </c>
      <c r="F877">
        <f>WEEKDAY(Tableau1[[#This Row],[Arrivé le]],2)</f>
        <v>6</v>
      </c>
      <c r="G877">
        <f>INT(MOD(Tableau1[[#This Row],[Arrivé le]],1)*24)</f>
        <v>13</v>
      </c>
      <c r="H877">
        <f>SUMPRODUCT((Tableau1[Arrivé le]&lt;=Tableau1[[#This Row],[Arrivé le]])*(Tableau1[Sortie le]&gt;=Tableau1[[#This Row],[Arrivé le]]))</f>
        <v>9</v>
      </c>
    </row>
    <row r="878" spans="1:8" x14ac:dyDescent="0.35">
      <c r="A878" s="1">
        <v>41013.548611111109</v>
      </c>
      <c r="B878">
        <v>4</v>
      </c>
      <c r="C878" t="s">
        <v>5</v>
      </c>
      <c r="D878" s="1">
        <v>41013.591666666667</v>
      </c>
      <c r="E878" s="2">
        <v>4.3055555557657499E-2</v>
      </c>
      <c r="F878">
        <f>WEEKDAY(Tableau1[[#This Row],[Arrivé le]],2)</f>
        <v>6</v>
      </c>
      <c r="G878">
        <f>INT(MOD(Tableau1[[#This Row],[Arrivé le]],1)*24)</f>
        <v>13</v>
      </c>
      <c r="H878">
        <f>SUMPRODUCT((Tableau1[Arrivé le]&lt;=Tableau1[[#This Row],[Arrivé le]])*(Tableau1[Sortie le]&gt;=Tableau1[[#This Row],[Arrivé le]]))</f>
        <v>9</v>
      </c>
    </row>
    <row r="879" spans="1:8" x14ac:dyDescent="0.35">
      <c r="A879" s="1">
        <v>41013.556250000001</v>
      </c>
      <c r="B879">
        <v>4</v>
      </c>
      <c r="C879" t="s">
        <v>5</v>
      </c>
      <c r="D879" s="1">
        <v>41013.706944444442</v>
      </c>
      <c r="E879" s="2">
        <v>0.15069444444088731</v>
      </c>
      <c r="F879">
        <f>WEEKDAY(Tableau1[[#This Row],[Arrivé le]],2)</f>
        <v>6</v>
      </c>
      <c r="G879">
        <f>INT(MOD(Tableau1[[#This Row],[Arrivé le]],1)*24)</f>
        <v>13</v>
      </c>
      <c r="H879">
        <f>SUMPRODUCT((Tableau1[Arrivé le]&lt;=Tableau1[[#This Row],[Arrivé le]])*(Tableau1[Sortie le]&gt;=Tableau1[[#This Row],[Arrivé le]]))</f>
        <v>10</v>
      </c>
    </row>
    <row r="880" spans="1:8" x14ac:dyDescent="0.35">
      <c r="A880" s="1">
        <v>41013.561111111114</v>
      </c>
      <c r="B880">
        <v>4</v>
      </c>
      <c r="C880" t="s">
        <v>5</v>
      </c>
      <c r="D880" s="1">
        <v>41013.70208333333</v>
      </c>
      <c r="E880" s="2">
        <v>0.14097222221607808</v>
      </c>
      <c r="F880">
        <f>WEEKDAY(Tableau1[[#This Row],[Arrivé le]],2)</f>
        <v>6</v>
      </c>
      <c r="G880">
        <f>INT(MOD(Tableau1[[#This Row],[Arrivé le]],1)*24)</f>
        <v>13</v>
      </c>
      <c r="H880">
        <f>SUMPRODUCT((Tableau1[Arrivé le]&lt;=Tableau1[[#This Row],[Arrivé le]])*(Tableau1[Sortie le]&gt;=Tableau1[[#This Row],[Arrivé le]]))</f>
        <v>10</v>
      </c>
    </row>
    <row r="881" spans="1:8" x14ac:dyDescent="0.35">
      <c r="A881" s="1">
        <v>41013.571527777778</v>
      </c>
      <c r="B881">
        <v>4</v>
      </c>
      <c r="C881" t="s">
        <v>5</v>
      </c>
      <c r="D881" s="1">
        <v>41013.636805555558</v>
      </c>
      <c r="E881" s="2">
        <v>6.5277777779556345E-2</v>
      </c>
      <c r="F881">
        <f>WEEKDAY(Tableau1[[#This Row],[Arrivé le]],2)</f>
        <v>6</v>
      </c>
      <c r="G881">
        <f>INT(MOD(Tableau1[[#This Row],[Arrivé le]],1)*24)</f>
        <v>13</v>
      </c>
      <c r="H881">
        <f>SUMPRODUCT((Tableau1[Arrivé le]&lt;=Tableau1[[#This Row],[Arrivé le]])*(Tableau1[Sortie le]&gt;=Tableau1[[#This Row],[Arrivé le]]))</f>
        <v>10</v>
      </c>
    </row>
    <row r="882" spans="1:8" x14ac:dyDescent="0.35">
      <c r="A882" s="1">
        <v>41013.57916666667</v>
      </c>
      <c r="B882">
        <v>4</v>
      </c>
      <c r="C882" t="s">
        <v>5</v>
      </c>
      <c r="D882" s="1">
        <v>41013.605555555558</v>
      </c>
      <c r="E882" s="2">
        <v>2.6388888887595385E-2</v>
      </c>
      <c r="F882">
        <f>WEEKDAY(Tableau1[[#This Row],[Arrivé le]],2)</f>
        <v>6</v>
      </c>
      <c r="G882">
        <f>INT(MOD(Tableau1[[#This Row],[Arrivé le]],1)*24)</f>
        <v>13</v>
      </c>
      <c r="H882">
        <f>SUMPRODUCT((Tableau1[Arrivé le]&lt;=Tableau1[[#This Row],[Arrivé le]])*(Tableau1[Sortie le]&gt;=Tableau1[[#This Row],[Arrivé le]]))</f>
        <v>10</v>
      </c>
    </row>
    <row r="883" spans="1:8" x14ac:dyDescent="0.35">
      <c r="A883" s="1">
        <v>41013.590277777781</v>
      </c>
      <c r="B883">
        <v>4</v>
      </c>
      <c r="C883" t="s">
        <v>5</v>
      </c>
      <c r="D883" s="1">
        <v>41013.719444444447</v>
      </c>
      <c r="E883" s="2">
        <v>0.12916666666569654</v>
      </c>
      <c r="F883">
        <f>WEEKDAY(Tableau1[[#This Row],[Arrivé le]],2)</f>
        <v>6</v>
      </c>
      <c r="G883">
        <f>INT(MOD(Tableau1[[#This Row],[Arrivé le]],1)*24)</f>
        <v>14</v>
      </c>
      <c r="H883">
        <f>SUMPRODUCT((Tableau1[Arrivé le]&lt;=Tableau1[[#This Row],[Arrivé le]])*(Tableau1[Sortie le]&gt;=Tableau1[[#This Row],[Arrivé le]]))</f>
        <v>10</v>
      </c>
    </row>
    <row r="884" spans="1:8" x14ac:dyDescent="0.35">
      <c r="A884" s="1">
        <v>41013.599999999999</v>
      </c>
      <c r="B884">
        <v>4</v>
      </c>
      <c r="C884" t="s">
        <v>5</v>
      </c>
      <c r="D884" s="1">
        <v>41013.806944444441</v>
      </c>
      <c r="E884" s="2">
        <v>0.2069444444423425</v>
      </c>
      <c r="F884">
        <f>WEEKDAY(Tableau1[[#This Row],[Arrivé le]],2)</f>
        <v>6</v>
      </c>
      <c r="G884">
        <f>INT(MOD(Tableau1[[#This Row],[Arrivé le]],1)*24)</f>
        <v>14</v>
      </c>
      <c r="H884">
        <f>SUMPRODUCT((Tableau1[Arrivé le]&lt;=Tableau1[[#This Row],[Arrivé le]])*(Tableau1[Sortie le]&gt;=Tableau1[[#This Row],[Arrivé le]]))</f>
        <v>10</v>
      </c>
    </row>
    <row r="885" spans="1:8" x14ac:dyDescent="0.35">
      <c r="A885" s="1">
        <v>41013.61041666667</v>
      </c>
      <c r="B885">
        <v>4</v>
      </c>
      <c r="C885" t="s">
        <v>5</v>
      </c>
      <c r="D885" s="1">
        <v>41013.680555555555</v>
      </c>
      <c r="E885" s="2">
        <v>7.0138888884685002E-2</v>
      </c>
      <c r="F885">
        <f>WEEKDAY(Tableau1[[#This Row],[Arrivé le]],2)</f>
        <v>6</v>
      </c>
      <c r="G885">
        <f>INT(MOD(Tableau1[[#This Row],[Arrivé le]],1)*24)</f>
        <v>14</v>
      </c>
      <c r="H885">
        <f>SUMPRODUCT((Tableau1[Arrivé le]&lt;=Tableau1[[#This Row],[Arrivé le]])*(Tableau1[Sortie le]&gt;=Tableau1[[#This Row],[Arrivé le]]))</f>
        <v>10</v>
      </c>
    </row>
    <row r="886" spans="1:8" x14ac:dyDescent="0.35">
      <c r="A886" s="1">
        <v>41013.618750000001</v>
      </c>
      <c r="B886">
        <v>4</v>
      </c>
      <c r="C886" t="s">
        <v>5</v>
      </c>
      <c r="D886" s="1">
        <v>41013.682638888888</v>
      </c>
      <c r="E886" s="2">
        <v>6.3888888886140194E-2</v>
      </c>
      <c r="F886">
        <f>WEEKDAY(Tableau1[[#This Row],[Arrivé le]],2)</f>
        <v>6</v>
      </c>
      <c r="G886">
        <f>INT(MOD(Tableau1[[#This Row],[Arrivé le]],1)*24)</f>
        <v>14</v>
      </c>
      <c r="H886">
        <f>SUMPRODUCT((Tableau1[Arrivé le]&lt;=Tableau1[[#This Row],[Arrivé le]])*(Tableau1[Sortie le]&gt;=Tableau1[[#This Row],[Arrivé le]]))</f>
        <v>10</v>
      </c>
    </row>
    <row r="887" spans="1:8" x14ac:dyDescent="0.35">
      <c r="A887" s="1">
        <v>41013.625694444447</v>
      </c>
      <c r="B887">
        <v>4</v>
      </c>
      <c r="C887" t="s">
        <v>5</v>
      </c>
      <c r="D887" s="1">
        <v>41013.706944444442</v>
      </c>
      <c r="E887" s="2">
        <v>8.1249999995634425E-2</v>
      </c>
      <c r="F887">
        <f>WEEKDAY(Tableau1[[#This Row],[Arrivé le]],2)</f>
        <v>6</v>
      </c>
      <c r="G887">
        <f>INT(MOD(Tableau1[[#This Row],[Arrivé le]],1)*24)</f>
        <v>15</v>
      </c>
      <c r="H887">
        <f>SUMPRODUCT((Tableau1[Arrivé le]&lt;=Tableau1[[#This Row],[Arrivé le]])*(Tableau1[Sortie le]&gt;=Tableau1[[#This Row],[Arrivé le]]))</f>
        <v>11</v>
      </c>
    </row>
    <row r="888" spans="1:8" x14ac:dyDescent="0.35">
      <c r="A888" s="1">
        <v>41013.638194444444</v>
      </c>
      <c r="B888">
        <v>4</v>
      </c>
      <c r="C888" t="s">
        <v>5</v>
      </c>
      <c r="D888" s="1">
        <v>41013.6875</v>
      </c>
      <c r="E888" s="2">
        <v>4.9305555556202307E-2</v>
      </c>
      <c r="F888">
        <f>WEEKDAY(Tableau1[[#This Row],[Arrivé le]],2)</f>
        <v>6</v>
      </c>
      <c r="G888">
        <f>INT(MOD(Tableau1[[#This Row],[Arrivé le]],1)*24)</f>
        <v>15</v>
      </c>
      <c r="H888">
        <f>SUMPRODUCT((Tableau1[Arrivé le]&lt;=Tableau1[[#This Row],[Arrivé le]])*(Tableau1[Sortie le]&gt;=Tableau1[[#This Row],[Arrivé le]]))</f>
        <v>10</v>
      </c>
    </row>
    <row r="889" spans="1:8" x14ac:dyDescent="0.35">
      <c r="A889" s="1">
        <v>41013.652777777781</v>
      </c>
      <c r="B889">
        <v>4</v>
      </c>
      <c r="C889" t="s">
        <v>5</v>
      </c>
      <c r="D889" s="1">
        <v>41013.716666666667</v>
      </c>
      <c r="E889" s="2">
        <v>6.3888888886140194E-2</v>
      </c>
      <c r="F889">
        <f>WEEKDAY(Tableau1[[#This Row],[Arrivé le]],2)</f>
        <v>6</v>
      </c>
      <c r="G889">
        <f>INT(MOD(Tableau1[[#This Row],[Arrivé le]],1)*24)</f>
        <v>15</v>
      </c>
      <c r="H889">
        <f>SUMPRODUCT((Tableau1[Arrivé le]&lt;=Tableau1[[#This Row],[Arrivé le]])*(Tableau1[Sortie le]&gt;=Tableau1[[#This Row],[Arrivé le]]))</f>
        <v>10</v>
      </c>
    </row>
    <row r="890" spans="1:8" x14ac:dyDescent="0.35">
      <c r="A890" s="1">
        <v>41013.704861111109</v>
      </c>
      <c r="B890">
        <v>4</v>
      </c>
      <c r="C890" t="s">
        <v>5</v>
      </c>
      <c r="D890" s="1">
        <v>41013.739583333336</v>
      </c>
      <c r="E890" s="2">
        <v>3.4722222226264421E-2</v>
      </c>
      <c r="F890">
        <f>WEEKDAY(Tableau1[[#This Row],[Arrivé le]],2)</f>
        <v>6</v>
      </c>
      <c r="G890">
        <f>INT(MOD(Tableau1[[#This Row],[Arrivé le]],1)*24)</f>
        <v>16</v>
      </c>
      <c r="H890">
        <f>SUMPRODUCT((Tableau1[Arrivé le]&lt;=Tableau1[[#This Row],[Arrivé le]])*(Tableau1[Sortie le]&gt;=Tableau1[[#This Row],[Arrivé le]]))</f>
        <v>6</v>
      </c>
    </row>
    <row r="891" spans="1:8" x14ac:dyDescent="0.35">
      <c r="A891" s="1">
        <v>41013.722916666666</v>
      </c>
      <c r="B891">
        <v>4</v>
      </c>
      <c r="C891" t="s">
        <v>5</v>
      </c>
      <c r="D891" s="1">
        <v>41013.744444444441</v>
      </c>
      <c r="E891" s="2">
        <v>2.1527777775190771E-2</v>
      </c>
      <c r="F891">
        <f>WEEKDAY(Tableau1[[#This Row],[Arrivé le]],2)</f>
        <v>6</v>
      </c>
      <c r="G891">
        <f>INT(MOD(Tableau1[[#This Row],[Arrivé le]],1)*24)</f>
        <v>17</v>
      </c>
      <c r="H891">
        <f>SUMPRODUCT((Tableau1[Arrivé le]&lt;=Tableau1[[#This Row],[Arrivé le]])*(Tableau1[Sortie le]&gt;=Tableau1[[#This Row],[Arrivé le]]))</f>
        <v>3</v>
      </c>
    </row>
    <row r="892" spans="1:8" x14ac:dyDescent="0.35">
      <c r="A892" s="1">
        <v>41013.729861111111</v>
      </c>
      <c r="B892">
        <v>4</v>
      </c>
      <c r="C892" t="s">
        <v>5</v>
      </c>
      <c r="D892" s="1">
        <v>41013.963888888888</v>
      </c>
      <c r="E892" s="2">
        <v>0.23402777777664596</v>
      </c>
      <c r="F892">
        <f>WEEKDAY(Tableau1[[#This Row],[Arrivé le]],2)</f>
        <v>6</v>
      </c>
      <c r="G892">
        <f>INT(MOD(Tableau1[[#This Row],[Arrivé le]],1)*24)</f>
        <v>17</v>
      </c>
      <c r="H892">
        <f>SUMPRODUCT((Tableau1[Arrivé le]&lt;=Tableau1[[#This Row],[Arrivé le]])*(Tableau1[Sortie le]&gt;=Tableau1[[#This Row],[Arrivé le]]))</f>
        <v>5</v>
      </c>
    </row>
    <row r="893" spans="1:8" x14ac:dyDescent="0.35">
      <c r="A893" s="1">
        <v>41013.729861111111</v>
      </c>
      <c r="B893">
        <v>4</v>
      </c>
      <c r="C893" t="s">
        <v>5</v>
      </c>
      <c r="D893" s="1">
        <v>41013.963888888888</v>
      </c>
      <c r="E893" s="2">
        <v>0.23402777777664596</v>
      </c>
      <c r="F893">
        <f>WEEKDAY(Tableau1[[#This Row],[Arrivé le]],2)</f>
        <v>6</v>
      </c>
      <c r="G893">
        <f>INT(MOD(Tableau1[[#This Row],[Arrivé le]],1)*24)</f>
        <v>17</v>
      </c>
      <c r="H893">
        <f>SUMPRODUCT((Tableau1[Arrivé le]&lt;=Tableau1[[#This Row],[Arrivé le]])*(Tableau1[Sortie le]&gt;=Tableau1[[#This Row],[Arrivé le]]))</f>
        <v>5</v>
      </c>
    </row>
    <row r="894" spans="1:8" x14ac:dyDescent="0.35">
      <c r="A894" s="1">
        <v>41013.73541666667</v>
      </c>
      <c r="B894">
        <v>4</v>
      </c>
      <c r="C894" t="s">
        <v>5</v>
      </c>
      <c r="D894" s="1">
        <v>41013.795138888891</v>
      </c>
      <c r="E894" s="2">
        <v>5.9722222220443655E-2</v>
      </c>
      <c r="F894">
        <f>WEEKDAY(Tableau1[[#This Row],[Arrivé le]],2)</f>
        <v>6</v>
      </c>
      <c r="G894">
        <f>INT(MOD(Tableau1[[#This Row],[Arrivé le]],1)*24)</f>
        <v>17</v>
      </c>
      <c r="H894">
        <f>SUMPRODUCT((Tableau1[Arrivé le]&lt;=Tableau1[[#This Row],[Arrivé le]])*(Tableau1[Sortie le]&gt;=Tableau1[[#This Row],[Arrivé le]]))</f>
        <v>6</v>
      </c>
    </row>
    <row r="895" spans="1:8" x14ac:dyDescent="0.35">
      <c r="A895" s="1">
        <v>41013.740277777775</v>
      </c>
      <c r="B895">
        <v>4</v>
      </c>
      <c r="C895" t="s">
        <v>5</v>
      </c>
      <c r="D895" s="1">
        <v>41013.802083333336</v>
      </c>
      <c r="E895" s="2">
        <v>6.1805555560567882E-2</v>
      </c>
      <c r="F895">
        <f>WEEKDAY(Tableau1[[#This Row],[Arrivé le]],2)</f>
        <v>6</v>
      </c>
      <c r="G895">
        <f>INT(MOD(Tableau1[[#This Row],[Arrivé le]],1)*24)</f>
        <v>17</v>
      </c>
      <c r="H895">
        <f>SUMPRODUCT((Tableau1[Arrivé le]&lt;=Tableau1[[#This Row],[Arrivé le]])*(Tableau1[Sortie le]&gt;=Tableau1[[#This Row],[Arrivé le]]))</f>
        <v>6</v>
      </c>
    </row>
    <row r="896" spans="1:8" x14ac:dyDescent="0.35">
      <c r="A896" s="1">
        <v>41013.746527777781</v>
      </c>
      <c r="B896">
        <v>4</v>
      </c>
      <c r="C896" t="s">
        <v>5</v>
      </c>
      <c r="D896" s="1">
        <v>41013.829861111109</v>
      </c>
      <c r="E896" s="2">
        <v>8.3333333328482695E-2</v>
      </c>
      <c r="F896">
        <f>WEEKDAY(Tableau1[[#This Row],[Arrivé le]],2)</f>
        <v>6</v>
      </c>
      <c r="G896">
        <f>INT(MOD(Tableau1[[#This Row],[Arrivé le]],1)*24)</f>
        <v>17</v>
      </c>
      <c r="H896">
        <f>SUMPRODUCT((Tableau1[Arrivé le]&lt;=Tableau1[[#This Row],[Arrivé le]])*(Tableau1[Sortie le]&gt;=Tableau1[[#This Row],[Arrivé le]]))</f>
        <v>6</v>
      </c>
    </row>
    <row r="897" spans="1:8" x14ac:dyDescent="0.35">
      <c r="A897" s="1">
        <v>41013.75277777778</v>
      </c>
      <c r="B897">
        <v>4</v>
      </c>
      <c r="C897" t="s">
        <v>5</v>
      </c>
      <c r="D897" s="1">
        <v>41013.779861111114</v>
      </c>
      <c r="E897" s="2">
        <v>2.7083333334303461E-2</v>
      </c>
      <c r="F897">
        <f>WEEKDAY(Tableau1[[#This Row],[Arrivé le]],2)</f>
        <v>6</v>
      </c>
      <c r="G897">
        <f>INT(MOD(Tableau1[[#This Row],[Arrivé le]],1)*24)</f>
        <v>18</v>
      </c>
      <c r="H897">
        <f>SUMPRODUCT((Tableau1[Arrivé le]&lt;=Tableau1[[#This Row],[Arrivé le]])*(Tableau1[Sortie le]&gt;=Tableau1[[#This Row],[Arrivé le]]))</f>
        <v>7</v>
      </c>
    </row>
    <row r="898" spans="1:8" x14ac:dyDescent="0.35">
      <c r="A898" s="1">
        <v>41013.761111111111</v>
      </c>
      <c r="B898">
        <v>4</v>
      </c>
      <c r="C898" t="s">
        <v>5</v>
      </c>
      <c r="D898" s="1">
        <v>41013.792361111111</v>
      </c>
      <c r="E898" s="2">
        <v>3.125E-2</v>
      </c>
      <c r="F898">
        <f>WEEKDAY(Tableau1[[#This Row],[Arrivé le]],2)</f>
        <v>6</v>
      </c>
      <c r="G898">
        <f>INT(MOD(Tableau1[[#This Row],[Arrivé le]],1)*24)</f>
        <v>18</v>
      </c>
      <c r="H898">
        <f>SUMPRODUCT((Tableau1[Arrivé le]&lt;=Tableau1[[#This Row],[Arrivé le]])*(Tableau1[Sortie le]&gt;=Tableau1[[#This Row],[Arrivé le]]))</f>
        <v>8</v>
      </c>
    </row>
    <row r="899" spans="1:8" x14ac:dyDescent="0.35">
      <c r="A899" s="1">
        <v>41013.769444444442</v>
      </c>
      <c r="B899">
        <v>4</v>
      </c>
      <c r="C899" t="s">
        <v>5</v>
      </c>
      <c r="D899" s="1">
        <v>41013.907638888886</v>
      </c>
      <c r="E899" s="2">
        <v>0.13819444444379769</v>
      </c>
      <c r="F899">
        <f>WEEKDAY(Tableau1[[#This Row],[Arrivé le]],2)</f>
        <v>6</v>
      </c>
      <c r="G899">
        <f>INT(MOD(Tableau1[[#This Row],[Arrivé le]],1)*24)</f>
        <v>18</v>
      </c>
      <c r="H899">
        <f>SUMPRODUCT((Tableau1[Arrivé le]&lt;=Tableau1[[#This Row],[Arrivé le]])*(Tableau1[Sortie le]&gt;=Tableau1[[#This Row],[Arrivé le]]))</f>
        <v>9</v>
      </c>
    </row>
    <row r="900" spans="1:8" x14ac:dyDescent="0.35">
      <c r="A900" s="1">
        <v>41013.775000000001</v>
      </c>
      <c r="B900">
        <v>4</v>
      </c>
      <c r="C900" t="s">
        <v>5</v>
      </c>
      <c r="D900" s="1">
        <v>41013.820138888892</v>
      </c>
      <c r="E900" s="2">
        <v>4.5138888890505768E-2</v>
      </c>
      <c r="F900">
        <f>WEEKDAY(Tableau1[[#This Row],[Arrivé le]],2)</f>
        <v>6</v>
      </c>
      <c r="G900">
        <f>INT(MOD(Tableau1[[#This Row],[Arrivé le]],1)*24)</f>
        <v>18</v>
      </c>
      <c r="H900">
        <f>SUMPRODUCT((Tableau1[Arrivé le]&lt;=Tableau1[[#This Row],[Arrivé le]])*(Tableau1[Sortie le]&gt;=Tableau1[[#This Row],[Arrivé le]]))</f>
        <v>10</v>
      </c>
    </row>
    <row r="901" spans="1:8" x14ac:dyDescent="0.35">
      <c r="A901" s="1">
        <v>41013.780555555553</v>
      </c>
      <c r="B901">
        <v>4</v>
      </c>
      <c r="C901" t="s">
        <v>5</v>
      </c>
      <c r="D901" s="1">
        <v>41013.921527777777</v>
      </c>
      <c r="E901" s="2">
        <v>0.14097222222335404</v>
      </c>
      <c r="F901">
        <f>WEEKDAY(Tableau1[[#This Row],[Arrivé le]],2)</f>
        <v>6</v>
      </c>
      <c r="G901">
        <f>INT(MOD(Tableau1[[#This Row],[Arrivé le]],1)*24)</f>
        <v>18</v>
      </c>
      <c r="H901">
        <f>SUMPRODUCT((Tableau1[Arrivé le]&lt;=Tableau1[[#This Row],[Arrivé le]])*(Tableau1[Sortie le]&gt;=Tableau1[[#This Row],[Arrivé le]]))</f>
        <v>10</v>
      </c>
    </row>
    <row r="902" spans="1:8" x14ac:dyDescent="0.35">
      <c r="A902" s="1">
        <v>41013.788194444445</v>
      </c>
      <c r="B902">
        <v>4</v>
      </c>
      <c r="C902" t="s">
        <v>5</v>
      </c>
      <c r="D902" s="1">
        <v>41013.811805555553</v>
      </c>
      <c r="E902" s="2">
        <v>2.361111110803904E-2</v>
      </c>
      <c r="F902">
        <f>WEEKDAY(Tableau1[[#This Row],[Arrivé le]],2)</f>
        <v>6</v>
      </c>
      <c r="G902">
        <f>INT(MOD(Tableau1[[#This Row],[Arrivé le]],1)*24)</f>
        <v>18</v>
      </c>
      <c r="H902">
        <f>SUMPRODUCT((Tableau1[Arrivé le]&lt;=Tableau1[[#This Row],[Arrivé le]])*(Tableau1[Sortie le]&gt;=Tableau1[[#This Row],[Arrivé le]]))</f>
        <v>11</v>
      </c>
    </row>
    <row r="903" spans="1:8" x14ac:dyDescent="0.35">
      <c r="A903" s="1">
        <v>41013.795138888891</v>
      </c>
      <c r="B903">
        <v>4</v>
      </c>
      <c r="C903" t="s">
        <v>5</v>
      </c>
      <c r="D903" s="1">
        <v>41013.813194444447</v>
      </c>
      <c r="E903" s="2">
        <v>1.8055555556202307E-2</v>
      </c>
      <c r="F903">
        <f>WEEKDAY(Tableau1[[#This Row],[Arrivé le]],2)</f>
        <v>6</v>
      </c>
      <c r="G903">
        <f>INT(MOD(Tableau1[[#This Row],[Arrivé le]],1)*24)</f>
        <v>19</v>
      </c>
      <c r="H903">
        <f>SUMPRODUCT((Tableau1[Arrivé le]&lt;=Tableau1[[#This Row],[Arrivé le]])*(Tableau1[Sortie le]&gt;=Tableau1[[#This Row],[Arrivé le]]))</f>
        <v>11</v>
      </c>
    </row>
    <row r="904" spans="1:8" x14ac:dyDescent="0.35">
      <c r="A904" s="1">
        <v>41013.800000000003</v>
      </c>
      <c r="B904">
        <v>4</v>
      </c>
      <c r="C904" t="s">
        <v>5</v>
      </c>
      <c r="D904" s="1">
        <v>41013.864583333336</v>
      </c>
      <c r="E904" s="2">
        <v>6.4583333332848269E-2</v>
      </c>
      <c r="F904">
        <f>WEEKDAY(Tableau1[[#This Row],[Arrivé le]],2)</f>
        <v>6</v>
      </c>
      <c r="G904">
        <f>INT(MOD(Tableau1[[#This Row],[Arrivé le]],1)*24)</f>
        <v>19</v>
      </c>
      <c r="H904">
        <f>SUMPRODUCT((Tableau1[Arrivé le]&lt;=Tableau1[[#This Row],[Arrivé le]])*(Tableau1[Sortie le]&gt;=Tableau1[[#This Row],[Arrivé le]]))</f>
        <v>11</v>
      </c>
    </row>
    <row r="905" spans="1:8" x14ac:dyDescent="0.35">
      <c r="A905" s="1">
        <v>41013.804861111108</v>
      </c>
      <c r="B905">
        <v>4</v>
      </c>
      <c r="C905" t="s">
        <v>5</v>
      </c>
      <c r="D905" s="1">
        <v>41014.037499999999</v>
      </c>
      <c r="E905" s="2">
        <v>0.23263888889050577</v>
      </c>
      <c r="F905">
        <f>WEEKDAY(Tableau1[[#This Row],[Arrivé le]],2)</f>
        <v>6</v>
      </c>
      <c r="G905">
        <f>INT(MOD(Tableau1[[#This Row],[Arrivé le]],1)*24)</f>
        <v>19</v>
      </c>
      <c r="H905">
        <f>SUMPRODUCT((Tableau1[Arrivé le]&lt;=Tableau1[[#This Row],[Arrivé le]])*(Tableau1[Sortie le]&gt;=Tableau1[[#This Row],[Arrivé le]]))</f>
        <v>11</v>
      </c>
    </row>
    <row r="906" spans="1:8" x14ac:dyDescent="0.35">
      <c r="A906" s="1">
        <v>41013.809027777781</v>
      </c>
      <c r="B906">
        <v>4</v>
      </c>
      <c r="C906" t="s">
        <v>5</v>
      </c>
      <c r="D906" s="1">
        <v>41014.109027777777</v>
      </c>
      <c r="E906" s="2">
        <v>0.29999999999563443</v>
      </c>
      <c r="F906">
        <f>WEEKDAY(Tableau1[[#This Row],[Arrivé le]],2)</f>
        <v>6</v>
      </c>
      <c r="G906">
        <f>INT(MOD(Tableau1[[#This Row],[Arrivé le]],1)*24)</f>
        <v>19</v>
      </c>
      <c r="H906">
        <f>SUMPRODUCT((Tableau1[Arrivé le]&lt;=Tableau1[[#This Row],[Arrivé le]])*(Tableau1[Sortie le]&gt;=Tableau1[[#This Row],[Arrivé le]]))</f>
        <v>11</v>
      </c>
    </row>
    <row r="907" spans="1:8" x14ac:dyDescent="0.35">
      <c r="A907" s="1">
        <v>41013.813888888886</v>
      </c>
      <c r="B907">
        <v>4</v>
      </c>
      <c r="C907" t="s">
        <v>5</v>
      </c>
      <c r="D907" s="1">
        <v>41013.850694444445</v>
      </c>
      <c r="E907" s="2">
        <v>3.680555555911269E-2</v>
      </c>
      <c r="F907">
        <f>WEEKDAY(Tableau1[[#This Row],[Arrivé le]],2)</f>
        <v>6</v>
      </c>
      <c r="G907">
        <f>INT(MOD(Tableau1[[#This Row],[Arrivé le]],1)*24)</f>
        <v>19</v>
      </c>
      <c r="H907">
        <f>SUMPRODUCT((Tableau1[Arrivé le]&lt;=Tableau1[[#This Row],[Arrivé le]])*(Tableau1[Sortie le]&gt;=Tableau1[[#This Row],[Arrivé le]]))</f>
        <v>10</v>
      </c>
    </row>
    <row r="908" spans="1:8" x14ac:dyDescent="0.35">
      <c r="A908" s="1">
        <v>41013.820138888892</v>
      </c>
      <c r="B908">
        <v>4</v>
      </c>
      <c r="C908" t="s">
        <v>5</v>
      </c>
      <c r="D908" s="1">
        <v>41014.013888888891</v>
      </c>
      <c r="E908" s="2">
        <v>0.19374999999854481</v>
      </c>
      <c r="F908">
        <f>WEEKDAY(Tableau1[[#This Row],[Arrivé le]],2)</f>
        <v>6</v>
      </c>
      <c r="G908">
        <f>INT(MOD(Tableau1[[#This Row],[Arrivé le]],1)*24)</f>
        <v>19</v>
      </c>
      <c r="H908">
        <f>SUMPRODUCT((Tableau1[Arrivé le]&lt;=Tableau1[[#This Row],[Arrivé le]])*(Tableau1[Sortie le]&gt;=Tableau1[[#This Row],[Arrivé le]]))</f>
        <v>11</v>
      </c>
    </row>
    <row r="909" spans="1:8" x14ac:dyDescent="0.35">
      <c r="A909" s="1">
        <v>41013.82708333333</v>
      </c>
      <c r="B909">
        <v>4</v>
      </c>
      <c r="C909" t="s">
        <v>5</v>
      </c>
      <c r="D909" s="1">
        <v>41014.954861111109</v>
      </c>
      <c r="E909" s="2">
        <v>1.1277777777795563</v>
      </c>
      <c r="F909">
        <f>WEEKDAY(Tableau1[[#This Row],[Arrivé le]],2)</f>
        <v>6</v>
      </c>
      <c r="G909">
        <f>INT(MOD(Tableau1[[#This Row],[Arrivé le]],1)*24)</f>
        <v>19</v>
      </c>
      <c r="H909">
        <f>SUMPRODUCT((Tableau1[Arrivé le]&lt;=Tableau1[[#This Row],[Arrivé le]])*(Tableau1[Sortie le]&gt;=Tableau1[[#This Row],[Arrivé le]]))</f>
        <v>12</v>
      </c>
    </row>
    <row r="910" spans="1:8" x14ac:dyDescent="0.35">
      <c r="A910" s="1">
        <v>41013.82708333333</v>
      </c>
      <c r="B910">
        <v>4</v>
      </c>
      <c r="C910" t="s">
        <v>5</v>
      </c>
      <c r="D910" s="1">
        <v>41014.954861111109</v>
      </c>
      <c r="E910" s="2">
        <v>1.1277777777795563</v>
      </c>
      <c r="F910">
        <f>WEEKDAY(Tableau1[[#This Row],[Arrivé le]],2)</f>
        <v>6</v>
      </c>
      <c r="G910">
        <f>INT(MOD(Tableau1[[#This Row],[Arrivé le]],1)*24)</f>
        <v>19</v>
      </c>
      <c r="H910">
        <f>SUMPRODUCT((Tableau1[Arrivé le]&lt;=Tableau1[[#This Row],[Arrivé le]])*(Tableau1[Sortie le]&gt;=Tableau1[[#This Row],[Arrivé le]]))</f>
        <v>12</v>
      </c>
    </row>
    <row r="911" spans="1:8" x14ac:dyDescent="0.35">
      <c r="A911" s="1">
        <v>41013.828472222223</v>
      </c>
      <c r="B911">
        <v>4</v>
      </c>
      <c r="C911" t="s">
        <v>5</v>
      </c>
      <c r="D911" s="1">
        <v>41014.034722222219</v>
      </c>
      <c r="E911" s="2">
        <v>0.20624999999563443</v>
      </c>
      <c r="F911">
        <f>WEEKDAY(Tableau1[[#This Row],[Arrivé le]],2)</f>
        <v>6</v>
      </c>
      <c r="G911">
        <f>INT(MOD(Tableau1[[#This Row],[Arrivé le]],1)*24)</f>
        <v>19</v>
      </c>
      <c r="H911">
        <f>SUMPRODUCT((Tableau1[Arrivé le]&lt;=Tableau1[[#This Row],[Arrivé le]])*(Tableau1[Sortie le]&gt;=Tableau1[[#This Row],[Arrivé le]]))</f>
        <v>13</v>
      </c>
    </row>
    <row r="912" spans="1:8" x14ac:dyDescent="0.35">
      <c r="A912" s="1">
        <v>41013.833333333336</v>
      </c>
      <c r="B912">
        <v>4</v>
      </c>
      <c r="C912" t="s">
        <v>5</v>
      </c>
      <c r="D912" s="1">
        <v>41014.020833333336</v>
      </c>
      <c r="E912" s="2">
        <v>0.1875</v>
      </c>
      <c r="F912">
        <f>WEEKDAY(Tableau1[[#This Row],[Arrivé le]],2)</f>
        <v>6</v>
      </c>
      <c r="G912">
        <f>INT(MOD(Tableau1[[#This Row],[Arrivé le]],1)*24)</f>
        <v>20</v>
      </c>
      <c r="H912">
        <f>SUMPRODUCT((Tableau1[Arrivé le]&lt;=Tableau1[[#This Row],[Arrivé le]])*(Tableau1[Sortie le]&gt;=Tableau1[[#This Row],[Arrivé le]]))</f>
        <v>13</v>
      </c>
    </row>
    <row r="913" spans="1:8" x14ac:dyDescent="0.35">
      <c r="A913" s="1">
        <v>41013.838888888888</v>
      </c>
      <c r="B913">
        <v>4</v>
      </c>
      <c r="C913" t="s">
        <v>5</v>
      </c>
      <c r="D913" s="1">
        <v>41013.869444444441</v>
      </c>
      <c r="E913" s="2">
        <v>3.0555555553291924E-2</v>
      </c>
      <c r="F913">
        <f>WEEKDAY(Tableau1[[#This Row],[Arrivé le]],2)</f>
        <v>6</v>
      </c>
      <c r="G913">
        <f>INT(MOD(Tableau1[[#This Row],[Arrivé le]],1)*24)</f>
        <v>20</v>
      </c>
      <c r="H913">
        <f>SUMPRODUCT((Tableau1[Arrivé le]&lt;=Tableau1[[#This Row],[Arrivé le]])*(Tableau1[Sortie le]&gt;=Tableau1[[#This Row],[Arrivé le]]))</f>
        <v>14</v>
      </c>
    </row>
    <row r="914" spans="1:8" x14ac:dyDescent="0.35">
      <c r="A914" s="1">
        <v>41013.84652777778</v>
      </c>
      <c r="B914">
        <v>4</v>
      </c>
      <c r="C914" t="s">
        <v>5</v>
      </c>
      <c r="D914" s="1">
        <v>41013.87777777778</v>
      </c>
      <c r="E914" s="2">
        <v>3.125E-2</v>
      </c>
      <c r="F914">
        <f>WEEKDAY(Tableau1[[#This Row],[Arrivé le]],2)</f>
        <v>6</v>
      </c>
      <c r="G914">
        <f>INT(MOD(Tableau1[[#This Row],[Arrivé le]],1)*24)</f>
        <v>20</v>
      </c>
      <c r="H914">
        <f>SUMPRODUCT((Tableau1[Arrivé le]&lt;=Tableau1[[#This Row],[Arrivé le]])*(Tableau1[Sortie le]&gt;=Tableau1[[#This Row],[Arrivé le]]))</f>
        <v>15</v>
      </c>
    </row>
    <row r="915" spans="1:8" x14ac:dyDescent="0.35">
      <c r="A915" s="1">
        <v>41013.852083333331</v>
      </c>
      <c r="B915">
        <v>4</v>
      </c>
      <c r="C915" t="s">
        <v>5</v>
      </c>
      <c r="D915" s="1">
        <v>41013.878472222219</v>
      </c>
      <c r="E915" s="2">
        <v>2.6388888887595385E-2</v>
      </c>
      <c r="F915">
        <f>WEEKDAY(Tableau1[[#This Row],[Arrivé le]],2)</f>
        <v>6</v>
      </c>
      <c r="G915">
        <f>INT(MOD(Tableau1[[#This Row],[Arrivé le]],1)*24)</f>
        <v>20</v>
      </c>
      <c r="H915">
        <f>SUMPRODUCT((Tableau1[Arrivé le]&lt;=Tableau1[[#This Row],[Arrivé le]])*(Tableau1[Sortie le]&gt;=Tableau1[[#This Row],[Arrivé le]]))</f>
        <v>15</v>
      </c>
    </row>
    <row r="916" spans="1:8" x14ac:dyDescent="0.35">
      <c r="A916" s="1">
        <v>41013.885416666664</v>
      </c>
      <c r="B916">
        <v>4</v>
      </c>
      <c r="C916" t="s">
        <v>5</v>
      </c>
      <c r="D916" s="1">
        <v>41014.00277777778</v>
      </c>
      <c r="E916" s="2">
        <v>0.117361111115315</v>
      </c>
      <c r="F916">
        <f>WEEKDAY(Tableau1[[#This Row],[Arrivé le]],2)</f>
        <v>6</v>
      </c>
      <c r="G916">
        <f>INT(MOD(Tableau1[[#This Row],[Arrivé le]],1)*24)</f>
        <v>21</v>
      </c>
      <c r="H916">
        <f>SUMPRODUCT((Tableau1[Arrivé le]&lt;=Tableau1[[#This Row],[Arrivé le]])*(Tableau1[Sortie le]&gt;=Tableau1[[#This Row],[Arrivé le]]))</f>
        <v>12</v>
      </c>
    </row>
    <row r="917" spans="1:8" x14ac:dyDescent="0.35">
      <c r="A917" s="1">
        <v>41013.888194444444</v>
      </c>
      <c r="B917">
        <v>4</v>
      </c>
      <c r="C917" t="s">
        <v>5</v>
      </c>
      <c r="D917" s="1">
        <v>41014.045138888891</v>
      </c>
      <c r="E917" s="2">
        <v>0.15694444444670808</v>
      </c>
      <c r="F917">
        <f>WEEKDAY(Tableau1[[#This Row],[Arrivé le]],2)</f>
        <v>6</v>
      </c>
      <c r="G917">
        <f>INT(MOD(Tableau1[[#This Row],[Arrivé le]],1)*24)</f>
        <v>21</v>
      </c>
      <c r="H917">
        <f>SUMPRODUCT((Tableau1[Arrivé le]&lt;=Tableau1[[#This Row],[Arrivé le]])*(Tableau1[Sortie le]&gt;=Tableau1[[#This Row],[Arrivé le]]))</f>
        <v>13</v>
      </c>
    </row>
    <row r="918" spans="1:8" x14ac:dyDescent="0.35">
      <c r="A918" s="1">
        <v>41013.895138888889</v>
      </c>
      <c r="B918">
        <v>4</v>
      </c>
      <c r="C918" t="s">
        <v>5</v>
      </c>
      <c r="D918" s="1">
        <v>41014.117361111108</v>
      </c>
      <c r="E918" s="2">
        <v>0.22222222221898846</v>
      </c>
      <c r="F918">
        <f>WEEKDAY(Tableau1[[#This Row],[Arrivé le]],2)</f>
        <v>6</v>
      </c>
      <c r="G918">
        <f>INT(MOD(Tableau1[[#This Row],[Arrivé le]],1)*24)</f>
        <v>21</v>
      </c>
      <c r="H918">
        <f>SUMPRODUCT((Tableau1[Arrivé le]&lt;=Tableau1[[#This Row],[Arrivé le]])*(Tableau1[Sortie le]&gt;=Tableau1[[#This Row],[Arrivé le]]))</f>
        <v>14</v>
      </c>
    </row>
    <row r="919" spans="1:8" x14ac:dyDescent="0.35">
      <c r="A919" s="1">
        <v>41013.902777777781</v>
      </c>
      <c r="B919">
        <v>4</v>
      </c>
      <c r="C919" t="s">
        <v>5</v>
      </c>
      <c r="D919" s="1">
        <v>41013.947916666664</v>
      </c>
      <c r="E919" s="2">
        <v>4.5138888883229811E-2</v>
      </c>
      <c r="F919">
        <f>WEEKDAY(Tableau1[[#This Row],[Arrivé le]],2)</f>
        <v>6</v>
      </c>
      <c r="G919">
        <f>INT(MOD(Tableau1[[#This Row],[Arrivé le]],1)*24)</f>
        <v>21</v>
      </c>
      <c r="H919">
        <f>SUMPRODUCT((Tableau1[Arrivé le]&lt;=Tableau1[[#This Row],[Arrivé le]])*(Tableau1[Sortie le]&gt;=Tableau1[[#This Row],[Arrivé le]]))</f>
        <v>15</v>
      </c>
    </row>
    <row r="920" spans="1:8" x14ac:dyDescent="0.35">
      <c r="A920" s="1">
        <v>41013.90625</v>
      </c>
      <c r="B920">
        <v>4</v>
      </c>
      <c r="C920" t="s">
        <v>5</v>
      </c>
      <c r="D920" s="1">
        <v>41014.131249999999</v>
      </c>
      <c r="E920" s="2">
        <v>0.22499999999854481</v>
      </c>
      <c r="F920">
        <f>WEEKDAY(Tableau1[[#This Row],[Arrivé le]],2)</f>
        <v>6</v>
      </c>
      <c r="G920">
        <f>INT(MOD(Tableau1[[#This Row],[Arrivé le]],1)*24)</f>
        <v>21</v>
      </c>
      <c r="H920">
        <f>SUMPRODUCT((Tableau1[Arrivé le]&lt;=Tableau1[[#This Row],[Arrivé le]])*(Tableau1[Sortie le]&gt;=Tableau1[[#This Row],[Arrivé le]]))</f>
        <v>16</v>
      </c>
    </row>
    <row r="921" spans="1:8" x14ac:dyDescent="0.35">
      <c r="A921" s="1">
        <v>41013.921527777777</v>
      </c>
      <c r="B921">
        <v>4</v>
      </c>
      <c r="C921" t="s">
        <v>5</v>
      </c>
      <c r="D921" s="1">
        <v>41014.017361111109</v>
      </c>
      <c r="E921" s="2">
        <v>9.5833333332848269E-2</v>
      </c>
      <c r="F921">
        <f>WEEKDAY(Tableau1[[#This Row],[Arrivé le]],2)</f>
        <v>6</v>
      </c>
      <c r="G921">
        <f>INT(MOD(Tableau1[[#This Row],[Arrivé le]],1)*24)</f>
        <v>22</v>
      </c>
      <c r="H921">
        <f>SUMPRODUCT((Tableau1[Arrivé le]&lt;=Tableau1[[#This Row],[Arrivé le]])*(Tableau1[Sortie le]&gt;=Tableau1[[#This Row],[Arrivé le]]))</f>
        <v>16</v>
      </c>
    </row>
    <row r="922" spans="1:8" x14ac:dyDescent="0.35">
      <c r="A922" s="1">
        <v>41013.934027777781</v>
      </c>
      <c r="B922">
        <v>4</v>
      </c>
      <c r="C922" t="s">
        <v>5</v>
      </c>
      <c r="D922" s="1">
        <v>41013.98541666667</v>
      </c>
      <c r="E922" s="2">
        <v>5.1388888889050577E-2</v>
      </c>
      <c r="F922">
        <f>WEEKDAY(Tableau1[[#This Row],[Arrivé le]],2)</f>
        <v>6</v>
      </c>
      <c r="G922">
        <f>INT(MOD(Tableau1[[#This Row],[Arrivé le]],1)*24)</f>
        <v>22</v>
      </c>
      <c r="H922">
        <f>SUMPRODUCT((Tableau1[Arrivé le]&lt;=Tableau1[[#This Row],[Arrivé le]])*(Tableau1[Sortie le]&gt;=Tableau1[[#This Row],[Arrivé le]]))</f>
        <v>16</v>
      </c>
    </row>
    <row r="923" spans="1:8" x14ac:dyDescent="0.35">
      <c r="A923" s="1">
        <v>41013.940972222219</v>
      </c>
      <c r="B923">
        <v>4</v>
      </c>
      <c r="C923" t="s">
        <v>5</v>
      </c>
      <c r="D923" s="1">
        <v>41014.012499999997</v>
      </c>
      <c r="E923" s="2">
        <v>7.1527777778101154E-2</v>
      </c>
      <c r="F923">
        <f>WEEKDAY(Tableau1[[#This Row],[Arrivé le]],2)</f>
        <v>6</v>
      </c>
      <c r="G923">
        <f>INT(MOD(Tableau1[[#This Row],[Arrivé le]],1)*24)</f>
        <v>22</v>
      </c>
      <c r="H923">
        <f>SUMPRODUCT((Tableau1[Arrivé le]&lt;=Tableau1[[#This Row],[Arrivé le]])*(Tableau1[Sortie le]&gt;=Tableau1[[#This Row],[Arrivé le]]))</f>
        <v>17</v>
      </c>
    </row>
    <row r="924" spans="1:8" x14ac:dyDescent="0.35">
      <c r="A924" s="1">
        <v>41013.962500000001</v>
      </c>
      <c r="B924">
        <v>4</v>
      </c>
      <c r="C924" t="s">
        <v>5</v>
      </c>
      <c r="D924" s="1">
        <v>41014.011111111111</v>
      </c>
      <c r="E924" s="2">
        <v>4.8611111109494232E-2</v>
      </c>
      <c r="F924">
        <f>WEEKDAY(Tableau1[[#This Row],[Arrivé le]],2)</f>
        <v>6</v>
      </c>
      <c r="G924">
        <f>INT(MOD(Tableau1[[#This Row],[Arrivé le]],1)*24)</f>
        <v>23</v>
      </c>
      <c r="H924">
        <f>SUMPRODUCT((Tableau1[Arrivé le]&lt;=Tableau1[[#This Row],[Arrivé le]])*(Tableau1[Sortie le]&gt;=Tableau1[[#This Row],[Arrivé le]]))</f>
        <v>17</v>
      </c>
    </row>
    <row r="925" spans="1:8" x14ac:dyDescent="0.35">
      <c r="A925" s="1">
        <v>41013.987500000003</v>
      </c>
      <c r="B925">
        <v>4</v>
      </c>
      <c r="C925" t="s">
        <v>5</v>
      </c>
      <c r="D925" s="1">
        <v>41014.022222222222</v>
      </c>
      <c r="E925" s="2">
        <v>3.4722222218988463E-2</v>
      </c>
      <c r="F925">
        <f>WEEKDAY(Tableau1[[#This Row],[Arrivé le]],2)</f>
        <v>6</v>
      </c>
      <c r="G925">
        <f>INT(MOD(Tableau1[[#This Row],[Arrivé le]],1)*24)</f>
        <v>23</v>
      </c>
      <c r="H925">
        <f>SUMPRODUCT((Tableau1[Arrivé le]&lt;=Tableau1[[#This Row],[Arrivé le]])*(Tableau1[Sortie le]&gt;=Tableau1[[#This Row],[Arrivé le]]))</f>
        <v>15</v>
      </c>
    </row>
    <row r="926" spans="1:8" x14ac:dyDescent="0.35">
      <c r="A926" s="1">
        <v>41014.058333333334</v>
      </c>
      <c r="B926">
        <v>4</v>
      </c>
      <c r="C926" t="s">
        <v>5</v>
      </c>
      <c r="D926" s="1">
        <v>41014.164583333331</v>
      </c>
      <c r="E926" s="2">
        <v>0.10624999999708962</v>
      </c>
      <c r="F926">
        <f>WEEKDAY(Tableau1[[#This Row],[Arrivé le]],2)</f>
        <v>7</v>
      </c>
      <c r="G926">
        <f>INT(MOD(Tableau1[[#This Row],[Arrivé le]],1)*24)</f>
        <v>1</v>
      </c>
      <c r="H926">
        <f>SUMPRODUCT((Tableau1[Arrivé le]&lt;=Tableau1[[#This Row],[Arrivé le]])*(Tableau1[Sortie le]&gt;=Tableau1[[#This Row],[Arrivé le]]))</f>
        <v>6</v>
      </c>
    </row>
    <row r="927" spans="1:8" x14ac:dyDescent="0.35">
      <c r="A927" s="1">
        <v>41014.09097222222</v>
      </c>
      <c r="B927">
        <v>4</v>
      </c>
      <c r="C927" t="s">
        <v>5</v>
      </c>
      <c r="D927" s="1">
        <v>41014.138888888891</v>
      </c>
      <c r="E927" s="2">
        <v>4.7916666670062114E-2</v>
      </c>
      <c r="F927">
        <f>WEEKDAY(Tableau1[[#This Row],[Arrivé le]],2)</f>
        <v>7</v>
      </c>
      <c r="G927">
        <f>INT(MOD(Tableau1[[#This Row],[Arrivé le]],1)*24)</f>
        <v>2</v>
      </c>
      <c r="H927">
        <f>SUMPRODUCT((Tableau1[Arrivé le]&lt;=Tableau1[[#This Row],[Arrivé le]])*(Tableau1[Sortie le]&gt;=Tableau1[[#This Row],[Arrivé le]]))</f>
        <v>7</v>
      </c>
    </row>
    <row r="928" spans="1:8" x14ac:dyDescent="0.35">
      <c r="A928" s="1">
        <v>41014.106249999997</v>
      </c>
      <c r="B928">
        <v>4</v>
      </c>
      <c r="C928" t="s">
        <v>5</v>
      </c>
      <c r="D928" s="1">
        <v>41014.17083333333</v>
      </c>
      <c r="E928" s="2">
        <v>6.4583333332848269E-2</v>
      </c>
      <c r="F928">
        <f>WEEKDAY(Tableau1[[#This Row],[Arrivé le]],2)</f>
        <v>7</v>
      </c>
      <c r="G928">
        <f>INT(MOD(Tableau1[[#This Row],[Arrivé le]],1)*24)</f>
        <v>2</v>
      </c>
      <c r="H928">
        <f>SUMPRODUCT((Tableau1[Arrivé le]&lt;=Tableau1[[#This Row],[Arrivé le]])*(Tableau1[Sortie le]&gt;=Tableau1[[#This Row],[Arrivé le]]))</f>
        <v>8</v>
      </c>
    </row>
    <row r="929" spans="1:8" x14ac:dyDescent="0.35">
      <c r="A929" s="1">
        <v>41014.236805555556</v>
      </c>
      <c r="B929">
        <v>4</v>
      </c>
      <c r="C929" t="s">
        <v>5</v>
      </c>
      <c r="D929" s="1">
        <v>41014.271527777775</v>
      </c>
      <c r="E929" s="2">
        <v>3.4722222218988463E-2</v>
      </c>
      <c r="F929">
        <f>WEEKDAY(Tableau1[[#This Row],[Arrivé le]],2)</f>
        <v>7</v>
      </c>
      <c r="G929">
        <f>INT(MOD(Tableau1[[#This Row],[Arrivé le]],1)*24)</f>
        <v>5</v>
      </c>
      <c r="H929">
        <f>SUMPRODUCT((Tableau1[Arrivé le]&lt;=Tableau1[[#This Row],[Arrivé le]])*(Tableau1[Sortie le]&gt;=Tableau1[[#This Row],[Arrivé le]]))</f>
        <v>3</v>
      </c>
    </row>
    <row r="930" spans="1:8" x14ac:dyDescent="0.35">
      <c r="A930" s="1">
        <v>41014.338888888888</v>
      </c>
      <c r="B930">
        <v>4</v>
      </c>
      <c r="C930" t="s">
        <v>5</v>
      </c>
      <c r="D930" s="1">
        <v>41014.466666666667</v>
      </c>
      <c r="E930" s="2">
        <v>0.12777777777955635</v>
      </c>
      <c r="F930">
        <f>WEEKDAY(Tableau1[[#This Row],[Arrivé le]],2)</f>
        <v>7</v>
      </c>
      <c r="G930">
        <f>INT(MOD(Tableau1[[#This Row],[Arrivé le]],1)*24)</f>
        <v>8</v>
      </c>
      <c r="H930">
        <f>SUMPRODUCT((Tableau1[Arrivé le]&lt;=Tableau1[[#This Row],[Arrivé le]])*(Tableau1[Sortie le]&gt;=Tableau1[[#This Row],[Arrivé le]]))</f>
        <v>3</v>
      </c>
    </row>
    <row r="931" spans="1:8" x14ac:dyDescent="0.35">
      <c r="A931" s="1">
        <v>41014.40347222222</v>
      </c>
      <c r="B931">
        <v>4</v>
      </c>
      <c r="C931" t="s">
        <v>5</v>
      </c>
      <c r="D931" s="1">
        <v>41014.472916666666</v>
      </c>
      <c r="E931" s="2">
        <v>6.9444444445252884E-2</v>
      </c>
      <c r="F931">
        <f>WEEKDAY(Tableau1[[#This Row],[Arrivé le]],2)</f>
        <v>7</v>
      </c>
      <c r="G931">
        <f>INT(MOD(Tableau1[[#This Row],[Arrivé le]],1)*24)</f>
        <v>9</v>
      </c>
      <c r="H931">
        <f>SUMPRODUCT((Tableau1[Arrivé le]&lt;=Tableau1[[#This Row],[Arrivé le]])*(Tableau1[Sortie le]&gt;=Tableau1[[#This Row],[Arrivé le]]))</f>
        <v>4</v>
      </c>
    </row>
    <row r="932" spans="1:8" x14ac:dyDescent="0.35">
      <c r="A932" s="1">
        <v>41014.415972222225</v>
      </c>
      <c r="B932">
        <v>4</v>
      </c>
      <c r="C932" t="s">
        <v>5</v>
      </c>
      <c r="D932" s="1">
        <v>41014.461805555555</v>
      </c>
      <c r="E932" s="2">
        <v>4.5833333329937886E-2</v>
      </c>
      <c r="F932">
        <f>WEEKDAY(Tableau1[[#This Row],[Arrivé le]],2)</f>
        <v>7</v>
      </c>
      <c r="G932">
        <f>INT(MOD(Tableau1[[#This Row],[Arrivé le]],1)*24)</f>
        <v>9</v>
      </c>
      <c r="H932">
        <f>SUMPRODUCT((Tableau1[Arrivé le]&lt;=Tableau1[[#This Row],[Arrivé le]])*(Tableau1[Sortie le]&gt;=Tableau1[[#This Row],[Arrivé le]]))</f>
        <v>5</v>
      </c>
    </row>
    <row r="933" spans="1:8" x14ac:dyDescent="0.35">
      <c r="A933" s="1">
        <v>41014.453472222223</v>
      </c>
      <c r="B933">
        <v>4</v>
      </c>
      <c r="C933" t="s">
        <v>5</v>
      </c>
      <c r="D933" s="1">
        <v>41014.531944444447</v>
      </c>
      <c r="E933" s="2">
        <v>7.8472222223354038E-2</v>
      </c>
      <c r="F933">
        <f>WEEKDAY(Tableau1[[#This Row],[Arrivé le]],2)</f>
        <v>7</v>
      </c>
      <c r="G933">
        <f>INT(MOD(Tableau1[[#This Row],[Arrivé le]],1)*24)</f>
        <v>10</v>
      </c>
      <c r="H933">
        <f>SUMPRODUCT((Tableau1[Arrivé le]&lt;=Tableau1[[#This Row],[Arrivé le]])*(Tableau1[Sortie le]&gt;=Tableau1[[#This Row],[Arrivé le]]))</f>
        <v>6</v>
      </c>
    </row>
    <row r="934" spans="1:8" x14ac:dyDescent="0.35">
      <c r="A934" s="1">
        <v>41014.477083333331</v>
      </c>
      <c r="B934">
        <v>4</v>
      </c>
      <c r="C934" t="s">
        <v>5</v>
      </c>
      <c r="D934" s="1">
        <v>41014.513888888891</v>
      </c>
      <c r="E934" s="2">
        <v>3.680555555911269E-2</v>
      </c>
      <c r="F934">
        <f>WEEKDAY(Tableau1[[#This Row],[Arrivé le]],2)</f>
        <v>7</v>
      </c>
      <c r="G934">
        <f>INT(MOD(Tableau1[[#This Row],[Arrivé le]],1)*24)</f>
        <v>11</v>
      </c>
      <c r="H934">
        <f>SUMPRODUCT((Tableau1[Arrivé le]&lt;=Tableau1[[#This Row],[Arrivé le]])*(Tableau1[Sortie le]&gt;=Tableau1[[#This Row],[Arrivé le]]))</f>
        <v>4</v>
      </c>
    </row>
    <row r="935" spans="1:8" x14ac:dyDescent="0.35">
      <c r="A935" s="1">
        <v>41014.482638888891</v>
      </c>
      <c r="B935">
        <v>4</v>
      </c>
      <c r="C935" t="s">
        <v>5</v>
      </c>
      <c r="D935" s="1">
        <v>41014.605555555558</v>
      </c>
      <c r="E935" s="2">
        <v>0.12291666666715173</v>
      </c>
      <c r="F935">
        <f>WEEKDAY(Tableau1[[#This Row],[Arrivé le]],2)</f>
        <v>7</v>
      </c>
      <c r="G935">
        <f>INT(MOD(Tableau1[[#This Row],[Arrivé le]],1)*24)</f>
        <v>11</v>
      </c>
      <c r="H935">
        <f>SUMPRODUCT((Tableau1[Arrivé le]&lt;=Tableau1[[#This Row],[Arrivé le]])*(Tableau1[Sortie le]&gt;=Tableau1[[#This Row],[Arrivé le]]))</f>
        <v>5</v>
      </c>
    </row>
    <row r="936" spans="1:8" x14ac:dyDescent="0.35">
      <c r="A936" s="1">
        <v>41014.500694444447</v>
      </c>
      <c r="B936">
        <v>4</v>
      </c>
      <c r="C936" t="s">
        <v>5</v>
      </c>
      <c r="D936" s="1">
        <v>41014.538888888892</v>
      </c>
      <c r="E936" s="2">
        <v>3.8194444445252884E-2</v>
      </c>
      <c r="F936">
        <f>WEEKDAY(Tableau1[[#This Row],[Arrivé le]],2)</f>
        <v>7</v>
      </c>
      <c r="G936">
        <f>INT(MOD(Tableau1[[#This Row],[Arrivé le]],1)*24)</f>
        <v>12</v>
      </c>
      <c r="H936">
        <f>SUMPRODUCT((Tableau1[Arrivé le]&lt;=Tableau1[[#This Row],[Arrivé le]])*(Tableau1[Sortie le]&gt;=Tableau1[[#This Row],[Arrivé le]]))</f>
        <v>6</v>
      </c>
    </row>
    <row r="937" spans="1:8" x14ac:dyDescent="0.35">
      <c r="A937" s="1">
        <v>41014.522916666669</v>
      </c>
      <c r="B937">
        <v>4</v>
      </c>
      <c r="C937" t="s">
        <v>5</v>
      </c>
      <c r="D937" s="1">
        <v>41014.542361111111</v>
      </c>
      <c r="E937" s="2">
        <v>1.9444444442342501E-2</v>
      </c>
      <c r="F937">
        <f>WEEKDAY(Tableau1[[#This Row],[Arrivé le]],2)</f>
        <v>7</v>
      </c>
      <c r="G937">
        <f>INT(MOD(Tableau1[[#This Row],[Arrivé le]],1)*24)</f>
        <v>12</v>
      </c>
      <c r="H937">
        <f>SUMPRODUCT((Tableau1[Arrivé le]&lt;=Tableau1[[#This Row],[Arrivé le]])*(Tableau1[Sortie le]&gt;=Tableau1[[#This Row],[Arrivé le]]))</f>
        <v>6</v>
      </c>
    </row>
    <row r="938" spans="1:8" x14ac:dyDescent="0.35">
      <c r="A938" s="1">
        <v>41014.531944444447</v>
      </c>
      <c r="B938">
        <v>4</v>
      </c>
      <c r="C938" t="s">
        <v>5</v>
      </c>
      <c r="D938" s="1">
        <v>41014.61041666667</v>
      </c>
      <c r="E938" s="2">
        <v>7.8472222223354038E-2</v>
      </c>
      <c r="F938">
        <f>WEEKDAY(Tableau1[[#This Row],[Arrivé le]],2)</f>
        <v>7</v>
      </c>
      <c r="G938">
        <f>INT(MOD(Tableau1[[#This Row],[Arrivé le]],1)*24)</f>
        <v>12</v>
      </c>
      <c r="H938">
        <f>SUMPRODUCT((Tableau1[Arrivé le]&lt;=Tableau1[[#This Row],[Arrivé le]])*(Tableau1[Sortie le]&gt;=Tableau1[[#This Row],[Arrivé le]]))</f>
        <v>7</v>
      </c>
    </row>
    <row r="939" spans="1:8" x14ac:dyDescent="0.35">
      <c r="A939" s="1">
        <v>41014.588194444441</v>
      </c>
      <c r="B939">
        <v>4</v>
      </c>
      <c r="C939" t="s">
        <v>5</v>
      </c>
      <c r="D939" s="1">
        <v>41014.654861111114</v>
      </c>
      <c r="E939" s="2">
        <v>6.6666666672972497E-2</v>
      </c>
      <c r="F939">
        <f>WEEKDAY(Tableau1[[#This Row],[Arrivé le]],2)</f>
        <v>7</v>
      </c>
      <c r="G939">
        <f>INT(MOD(Tableau1[[#This Row],[Arrivé le]],1)*24)</f>
        <v>14</v>
      </c>
      <c r="H939">
        <f>SUMPRODUCT((Tableau1[Arrivé le]&lt;=Tableau1[[#This Row],[Arrivé le]])*(Tableau1[Sortie le]&gt;=Tableau1[[#This Row],[Arrivé le]]))</f>
        <v>5</v>
      </c>
    </row>
    <row r="940" spans="1:8" x14ac:dyDescent="0.35">
      <c r="A940" s="1">
        <v>41014.59375</v>
      </c>
      <c r="B940">
        <v>4</v>
      </c>
      <c r="C940" t="s">
        <v>5</v>
      </c>
      <c r="D940" s="1">
        <v>41014.684027777781</v>
      </c>
      <c r="E940" s="2">
        <v>9.0277777781011537E-2</v>
      </c>
      <c r="F940">
        <f>WEEKDAY(Tableau1[[#This Row],[Arrivé le]],2)</f>
        <v>7</v>
      </c>
      <c r="G940">
        <f>INT(MOD(Tableau1[[#This Row],[Arrivé le]],1)*24)</f>
        <v>14</v>
      </c>
      <c r="H940">
        <f>SUMPRODUCT((Tableau1[Arrivé le]&lt;=Tableau1[[#This Row],[Arrivé le]])*(Tableau1[Sortie le]&gt;=Tableau1[[#This Row],[Arrivé le]]))</f>
        <v>6</v>
      </c>
    </row>
    <row r="941" spans="1:8" x14ac:dyDescent="0.35">
      <c r="A941" s="1">
        <v>41014.601388888892</v>
      </c>
      <c r="B941">
        <v>4</v>
      </c>
      <c r="C941" t="s">
        <v>5</v>
      </c>
      <c r="D941" s="1">
        <v>41014.642361111109</v>
      </c>
      <c r="E941" s="2">
        <v>4.0972222217533272E-2</v>
      </c>
      <c r="F941">
        <f>WEEKDAY(Tableau1[[#This Row],[Arrivé le]],2)</f>
        <v>7</v>
      </c>
      <c r="G941">
        <f>INT(MOD(Tableau1[[#This Row],[Arrivé le]],1)*24)</f>
        <v>14</v>
      </c>
      <c r="H941">
        <f>SUMPRODUCT((Tableau1[Arrivé le]&lt;=Tableau1[[#This Row],[Arrivé le]])*(Tableau1[Sortie le]&gt;=Tableau1[[#This Row],[Arrivé le]]))</f>
        <v>7</v>
      </c>
    </row>
    <row r="942" spans="1:8" x14ac:dyDescent="0.35">
      <c r="A942" s="1">
        <v>41014.625</v>
      </c>
      <c r="B942">
        <v>4</v>
      </c>
      <c r="C942" t="s">
        <v>5</v>
      </c>
      <c r="D942" s="1">
        <v>41014.816666666666</v>
      </c>
      <c r="E942" s="2">
        <v>0.19166666666569654</v>
      </c>
      <c r="F942">
        <f>WEEKDAY(Tableau1[[#This Row],[Arrivé le]],2)</f>
        <v>7</v>
      </c>
      <c r="G942">
        <f>INT(MOD(Tableau1[[#This Row],[Arrivé le]],1)*24)</f>
        <v>15</v>
      </c>
      <c r="H942">
        <f>SUMPRODUCT((Tableau1[Arrivé le]&lt;=Tableau1[[#This Row],[Arrivé le]])*(Tableau1[Sortie le]&gt;=Tableau1[[#This Row],[Arrivé le]]))</f>
        <v>6</v>
      </c>
    </row>
    <row r="943" spans="1:8" x14ac:dyDescent="0.35">
      <c r="A943" s="1">
        <v>41014.632638888892</v>
      </c>
      <c r="B943">
        <v>4</v>
      </c>
      <c r="C943" t="s">
        <v>5</v>
      </c>
      <c r="D943" s="1">
        <v>41014.654166666667</v>
      </c>
      <c r="E943" s="2">
        <v>2.1527777775190771E-2</v>
      </c>
      <c r="F943">
        <f>WEEKDAY(Tableau1[[#This Row],[Arrivé le]],2)</f>
        <v>7</v>
      </c>
      <c r="G943">
        <f>INT(MOD(Tableau1[[#This Row],[Arrivé le]],1)*24)</f>
        <v>15</v>
      </c>
      <c r="H943">
        <f>SUMPRODUCT((Tableau1[Arrivé le]&lt;=Tableau1[[#This Row],[Arrivé le]])*(Tableau1[Sortie le]&gt;=Tableau1[[#This Row],[Arrivé le]]))</f>
        <v>7</v>
      </c>
    </row>
    <row r="944" spans="1:8" x14ac:dyDescent="0.35">
      <c r="A944" s="1">
        <v>41014.63958333333</v>
      </c>
      <c r="B944">
        <v>4</v>
      </c>
      <c r="C944" t="s">
        <v>5</v>
      </c>
      <c r="D944" s="1">
        <v>41014.703472222223</v>
      </c>
      <c r="E944" s="2">
        <v>6.3888888893416151E-2</v>
      </c>
      <c r="F944">
        <f>WEEKDAY(Tableau1[[#This Row],[Arrivé le]],2)</f>
        <v>7</v>
      </c>
      <c r="G944">
        <f>INT(MOD(Tableau1[[#This Row],[Arrivé le]],1)*24)</f>
        <v>15</v>
      </c>
      <c r="H944">
        <f>SUMPRODUCT((Tableau1[Arrivé le]&lt;=Tableau1[[#This Row],[Arrivé le]])*(Tableau1[Sortie le]&gt;=Tableau1[[#This Row],[Arrivé le]]))</f>
        <v>8</v>
      </c>
    </row>
    <row r="945" spans="1:8" x14ac:dyDescent="0.35">
      <c r="A945" s="1">
        <v>41014.645833333336</v>
      </c>
      <c r="B945">
        <v>4</v>
      </c>
      <c r="C945" t="s">
        <v>5</v>
      </c>
      <c r="D945" s="1">
        <v>41014.720138888886</v>
      </c>
      <c r="E945" s="2">
        <v>7.4305555550381541E-2</v>
      </c>
      <c r="F945">
        <f>WEEKDAY(Tableau1[[#This Row],[Arrivé le]],2)</f>
        <v>7</v>
      </c>
      <c r="G945">
        <f>INT(MOD(Tableau1[[#This Row],[Arrivé le]],1)*24)</f>
        <v>15</v>
      </c>
      <c r="H945">
        <f>SUMPRODUCT((Tableau1[Arrivé le]&lt;=Tableau1[[#This Row],[Arrivé le]])*(Tableau1[Sortie le]&gt;=Tableau1[[#This Row],[Arrivé le]]))</f>
        <v>8</v>
      </c>
    </row>
    <row r="946" spans="1:8" x14ac:dyDescent="0.35">
      <c r="A946" s="1">
        <v>41014.65</v>
      </c>
      <c r="B946">
        <v>4</v>
      </c>
      <c r="C946" t="s">
        <v>5</v>
      </c>
      <c r="D946" s="1">
        <v>41014.689583333333</v>
      </c>
      <c r="E946" s="2">
        <v>3.9583333331393078E-2</v>
      </c>
      <c r="F946">
        <f>WEEKDAY(Tableau1[[#This Row],[Arrivé le]],2)</f>
        <v>7</v>
      </c>
      <c r="G946">
        <f>INT(MOD(Tableau1[[#This Row],[Arrivé le]],1)*24)</f>
        <v>15</v>
      </c>
      <c r="H946">
        <f>SUMPRODUCT((Tableau1[Arrivé le]&lt;=Tableau1[[#This Row],[Arrivé le]])*(Tableau1[Sortie le]&gt;=Tableau1[[#This Row],[Arrivé le]]))</f>
        <v>9</v>
      </c>
    </row>
    <row r="947" spans="1:8" x14ac:dyDescent="0.35">
      <c r="A947" s="1">
        <v>41014.663888888892</v>
      </c>
      <c r="B947">
        <v>4</v>
      </c>
      <c r="C947" t="s">
        <v>5</v>
      </c>
      <c r="D947" s="1">
        <v>41014.71875</v>
      </c>
      <c r="E947" s="2">
        <v>5.486111110803904E-2</v>
      </c>
      <c r="F947">
        <f>WEEKDAY(Tableau1[[#This Row],[Arrivé le]],2)</f>
        <v>7</v>
      </c>
      <c r="G947">
        <f>INT(MOD(Tableau1[[#This Row],[Arrivé le]],1)*24)</f>
        <v>15</v>
      </c>
      <c r="H947">
        <f>SUMPRODUCT((Tableau1[Arrivé le]&lt;=Tableau1[[#This Row],[Arrivé le]])*(Tableau1[Sortie le]&gt;=Tableau1[[#This Row],[Arrivé le]]))</f>
        <v>8</v>
      </c>
    </row>
    <row r="948" spans="1:8" x14ac:dyDescent="0.35">
      <c r="A948" s="1">
        <v>41014.672222222223</v>
      </c>
      <c r="B948">
        <v>4</v>
      </c>
      <c r="C948" t="s">
        <v>5</v>
      </c>
      <c r="D948" s="1">
        <v>41014.94027777778</v>
      </c>
      <c r="E948" s="2">
        <v>0.26805555555620231</v>
      </c>
      <c r="F948">
        <f>WEEKDAY(Tableau1[[#This Row],[Arrivé le]],2)</f>
        <v>7</v>
      </c>
      <c r="G948">
        <f>INT(MOD(Tableau1[[#This Row],[Arrivé le]],1)*24)</f>
        <v>16</v>
      </c>
      <c r="H948">
        <f>SUMPRODUCT((Tableau1[Arrivé le]&lt;=Tableau1[[#This Row],[Arrivé le]])*(Tableau1[Sortie le]&gt;=Tableau1[[#This Row],[Arrivé le]]))</f>
        <v>9</v>
      </c>
    </row>
    <row r="949" spans="1:8" x14ac:dyDescent="0.35">
      <c r="A949" s="1">
        <v>41014.677777777775</v>
      </c>
      <c r="B949">
        <v>4</v>
      </c>
      <c r="C949" t="s">
        <v>5</v>
      </c>
      <c r="D949" s="1">
        <v>41014.747916666667</v>
      </c>
      <c r="E949" s="2">
        <v>7.013888889196096E-2</v>
      </c>
      <c r="F949">
        <f>WEEKDAY(Tableau1[[#This Row],[Arrivé le]],2)</f>
        <v>7</v>
      </c>
      <c r="G949">
        <f>INT(MOD(Tableau1[[#This Row],[Arrivé le]],1)*24)</f>
        <v>16</v>
      </c>
      <c r="H949">
        <f>SUMPRODUCT((Tableau1[Arrivé le]&lt;=Tableau1[[#This Row],[Arrivé le]])*(Tableau1[Sortie le]&gt;=Tableau1[[#This Row],[Arrivé le]]))</f>
        <v>10</v>
      </c>
    </row>
    <row r="950" spans="1:8" x14ac:dyDescent="0.35">
      <c r="A950" s="1">
        <v>41014.703472222223</v>
      </c>
      <c r="B950">
        <v>4</v>
      </c>
      <c r="C950" t="s">
        <v>5</v>
      </c>
      <c r="D950" s="1">
        <v>41014.868055555555</v>
      </c>
      <c r="E950" s="2">
        <v>0.16458333333139308</v>
      </c>
      <c r="F950">
        <f>WEEKDAY(Tableau1[[#This Row],[Arrivé le]],2)</f>
        <v>7</v>
      </c>
      <c r="G950">
        <f>INT(MOD(Tableau1[[#This Row],[Arrivé le]],1)*24)</f>
        <v>16</v>
      </c>
      <c r="H950">
        <f>SUMPRODUCT((Tableau1[Arrivé le]&lt;=Tableau1[[#This Row],[Arrivé le]])*(Tableau1[Sortie le]&gt;=Tableau1[[#This Row],[Arrivé le]]))</f>
        <v>9</v>
      </c>
    </row>
    <row r="951" spans="1:8" x14ac:dyDescent="0.35">
      <c r="A951" s="1">
        <v>41014.711805555555</v>
      </c>
      <c r="B951">
        <v>4</v>
      </c>
      <c r="C951" t="s">
        <v>5</v>
      </c>
      <c r="D951" s="1">
        <v>41014.830555555556</v>
      </c>
      <c r="E951" s="2">
        <v>0.11875000000145519</v>
      </c>
      <c r="F951">
        <f>WEEKDAY(Tableau1[[#This Row],[Arrivé le]],2)</f>
        <v>7</v>
      </c>
      <c r="G951">
        <f>INT(MOD(Tableau1[[#This Row],[Arrivé le]],1)*24)</f>
        <v>17</v>
      </c>
      <c r="H951">
        <f>SUMPRODUCT((Tableau1[Arrivé le]&lt;=Tableau1[[#This Row],[Arrivé le]])*(Tableau1[Sortie le]&gt;=Tableau1[[#This Row],[Arrivé le]]))</f>
        <v>10</v>
      </c>
    </row>
    <row r="952" spans="1:8" x14ac:dyDescent="0.35">
      <c r="A952" s="1">
        <v>41014.711805555555</v>
      </c>
      <c r="B952">
        <v>4</v>
      </c>
      <c r="C952" t="s">
        <v>5</v>
      </c>
      <c r="D952" s="1">
        <v>41014.745138888888</v>
      </c>
      <c r="E952" s="2">
        <v>3.3333333332848269E-2</v>
      </c>
      <c r="F952">
        <f>WEEKDAY(Tableau1[[#This Row],[Arrivé le]],2)</f>
        <v>7</v>
      </c>
      <c r="G952">
        <f>INT(MOD(Tableau1[[#This Row],[Arrivé le]],1)*24)</f>
        <v>17</v>
      </c>
      <c r="H952">
        <f>SUMPRODUCT((Tableau1[Arrivé le]&lt;=Tableau1[[#This Row],[Arrivé le]])*(Tableau1[Sortie le]&gt;=Tableau1[[#This Row],[Arrivé le]]))</f>
        <v>10</v>
      </c>
    </row>
    <row r="953" spans="1:8" x14ac:dyDescent="0.35">
      <c r="A953" s="1">
        <v>41014.720138888886</v>
      </c>
      <c r="B953">
        <v>4</v>
      </c>
      <c r="C953" t="s">
        <v>5</v>
      </c>
      <c r="D953" s="1">
        <v>41014.82708333333</v>
      </c>
      <c r="E953" s="2">
        <v>0.10694444444379769</v>
      </c>
      <c r="F953">
        <f>WEEKDAY(Tableau1[[#This Row],[Arrivé le]],2)</f>
        <v>7</v>
      </c>
      <c r="G953">
        <f>INT(MOD(Tableau1[[#This Row],[Arrivé le]],1)*24)</f>
        <v>17</v>
      </c>
      <c r="H953">
        <f>SUMPRODUCT((Tableau1[Arrivé le]&lt;=Tableau1[[#This Row],[Arrivé le]])*(Tableau1[Sortie le]&gt;=Tableau1[[#This Row],[Arrivé le]]))</f>
        <v>10</v>
      </c>
    </row>
    <row r="954" spans="1:8" x14ac:dyDescent="0.35">
      <c r="A954" s="1">
        <v>41014.722916666666</v>
      </c>
      <c r="B954">
        <v>4</v>
      </c>
      <c r="C954" t="s">
        <v>5</v>
      </c>
      <c r="D954" s="1">
        <v>41014.809027777781</v>
      </c>
      <c r="E954" s="2">
        <v>8.6111111115314998E-2</v>
      </c>
      <c r="F954">
        <f>WEEKDAY(Tableau1[[#This Row],[Arrivé le]],2)</f>
        <v>7</v>
      </c>
      <c r="G954">
        <f>INT(MOD(Tableau1[[#This Row],[Arrivé le]],1)*24)</f>
        <v>17</v>
      </c>
      <c r="H954">
        <f>SUMPRODUCT((Tableau1[Arrivé le]&lt;=Tableau1[[#This Row],[Arrivé le]])*(Tableau1[Sortie le]&gt;=Tableau1[[#This Row],[Arrivé le]]))</f>
        <v>10</v>
      </c>
    </row>
    <row r="955" spans="1:8" x14ac:dyDescent="0.35">
      <c r="A955" s="1">
        <v>41014.725694444445</v>
      </c>
      <c r="B955">
        <v>4</v>
      </c>
      <c r="C955" t="s">
        <v>5</v>
      </c>
      <c r="D955" s="1">
        <v>41015.472916666666</v>
      </c>
      <c r="E955" s="2">
        <v>0.74722222222044365</v>
      </c>
      <c r="F955">
        <f>WEEKDAY(Tableau1[[#This Row],[Arrivé le]],2)</f>
        <v>7</v>
      </c>
      <c r="G955">
        <f>INT(MOD(Tableau1[[#This Row],[Arrivé le]],1)*24)</f>
        <v>17</v>
      </c>
      <c r="H955">
        <f>SUMPRODUCT((Tableau1[Arrivé le]&lt;=Tableau1[[#This Row],[Arrivé le]])*(Tableau1[Sortie le]&gt;=Tableau1[[#This Row],[Arrivé le]]))</f>
        <v>12</v>
      </c>
    </row>
    <row r="956" spans="1:8" x14ac:dyDescent="0.35">
      <c r="A956" s="1">
        <v>41014.725694444445</v>
      </c>
      <c r="B956">
        <v>4</v>
      </c>
      <c r="C956" t="s">
        <v>5</v>
      </c>
      <c r="D956" s="1">
        <v>41014.790972222225</v>
      </c>
      <c r="E956" s="2">
        <v>6.5277777779556345E-2</v>
      </c>
      <c r="F956">
        <f>WEEKDAY(Tableau1[[#This Row],[Arrivé le]],2)</f>
        <v>7</v>
      </c>
      <c r="G956">
        <f>INT(MOD(Tableau1[[#This Row],[Arrivé le]],1)*24)</f>
        <v>17</v>
      </c>
      <c r="H956">
        <f>SUMPRODUCT((Tableau1[Arrivé le]&lt;=Tableau1[[#This Row],[Arrivé le]])*(Tableau1[Sortie le]&gt;=Tableau1[[#This Row],[Arrivé le]]))</f>
        <v>12</v>
      </c>
    </row>
    <row r="957" spans="1:8" x14ac:dyDescent="0.35">
      <c r="A957" s="1">
        <v>41014.731249999997</v>
      </c>
      <c r="B957">
        <v>4</v>
      </c>
      <c r="C957" t="s">
        <v>5</v>
      </c>
      <c r="D957" s="1">
        <v>41014.758333333331</v>
      </c>
      <c r="E957" s="2">
        <v>2.7083333334303461E-2</v>
      </c>
      <c r="F957">
        <f>WEEKDAY(Tableau1[[#This Row],[Arrivé le]],2)</f>
        <v>7</v>
      </c>
      <c r="G957">
        <f>INT(MOD(Tableau1[[#This Row],[Arrivé le]],1)*24)</f>
        <v>17</v>
      </c>
      <c r="H957">
        <f>SUMPRODUCT((Tableau1[Arrivé le]&lt;=Tableau1[[#This Row],[Arrivé le]])*(Tableau1[Sortie le]&gt;=Tableau1[[#This Row],[Arrivé le]]))</f>
        <v>13</v>
      </c>
    </row>
    <row r="958" spans="1:8" x14ac:dyDescent="0.35">
      <c r="A958" s="1">
        <v>41014.737500000003</v>
      </c>
      <c r="B958">
        <v>4</v>
      </c>
      <c r="C958" t="s">
        <v>5</v>
      </c>
      <c r="D958" s="1">
        <v>41014.855555555558</v>
      </c>
      <c r="E958" s="2">
        <v>0.11805555555474712</v>
      </c>
      <c r="F958">
        <f>WEEKDAY(Tableau1[[#This Row],[Arrivé le]],2)</f>
        <v>7</v>
      </c>
      <c r="G958">
        <f>INT(MOD(Tableau1[[#This Row],[Arrivé le]],1)*24)</f>
        <v>17</v>
      </c>
      <c r="H958">
        <f>SUMPRODUCT((Tableau1[Arrivé le]&lt;=Tableau1[[#This Row],[Arrivé le]])*(Tableau1[Sortie le]&gt;=Tableau1[[#This Row],[Arrivé le]]))</f>
        <v>14</v>
      </c>
    </row>
    <row r="959" spans="1:8" x14ac:dyDescent="0.35">
      <c r="A959" s="1">
        <v>41014.74722222222</v>
      </c>
      <c r="B959">
        <v>4</v>
      </c>
      <c r="C959" t="s">
        <v>5</v>
      </c>
      <c r="D959" s="1">
        <v>41014.898611111108</v>
      </c>
      <c r="E959" s="2">
        <v>0.15138888888759539</v>
      </c>
      <c r="F959">
        <f>WEEKDAY(Tableau1[[#This Row],[Arrivé le]],2)</f>
        <v>7</v>
      </c>
      <c r="G959">
        <f>INT(MOD(Tableau1[[#This Row],[Arrivé le]],1)*24)</f>
        <v>17</v>
      </c>
      <c r="H959">
        <f>SUMPRODUCT((Tableau1[Arrivé le]&lt;=Tableau1[[#This Row],[Arrivé le]])*(Tableau1[Sortie le]&gt;=Tableau1[[#This Row],[Arrivé le]]))</f>
        <v>14</v>
      </c>
    </row>
    <row r="960" spans="1:8" x14ac:dyDescent="0.35">
      <c r="A960" s="1">
        <v>41014.754861111112</v>
      </c>
      <c r="B960">
        <v>4</v>
      </c>
      <c r="C960" t="s">
        <v>5</v>
      </c>
      <c r="D960" s="1">
        <v>41014.794444444444</v>
      </c>
      <c r="E960" s="2">
        <v>3.9583333331393078E-2</v>
      </c>
      <c r="F960">
        <f>WEEKDAY(Tableau1[[#This Row],[Arrivé le]],2)</f>
        <v>7</v>
      </c>
      <c r="G960">
        <f>INT(MOD(Tableau1[[#This Row],[Arrivé le]],1)*24)</f>
        <v>18</v>
      </c>
      <c r="H960">
        <f>SUMPRODUCT((Tableau1[Arrivé le]&lt;=Tableau1[[#This Row],[Arrivé le]])*(Tableau1[Sortie le]&gt;=Tableau1[[#This Row],[Arrivé le]]))</f>
        <v>14</v>
      </c>
    </row>
    <row r="961" spans="1:8" x14ac:dyDescent="0.35">
      <c r="A961" s="1">
        <v>41014.780555555553</v>
      </c>
      <c r="B961">
        <v>4</v>
      </c>
      <c r="C961" t="s">
        <v>5</v>
      </c>
      <c r="D961" s="1">
        <v>41014.866666666669</v>
      </c>
      <c r="E961" s="2">
        <v>8.6111111115314998E-2</v>
      </c>
      <c r="F961">
        <f>WEEKDAY(Tableau1[[#This Row],[Arrivé le]],2)</f>
        <v>7</v>
      </c>
      <c r="G961">
        <f>INT(MOD(Tableau1[[#This Row],[Arrivé le]],1)*24)</f>
        <v>18</v>
      </c>
      <c r="H961">
        <f>SUMPRODUCT((Tableau1[Arrivé le]&lt;=Tableau1[[#This Row],[Arrivé le]])*(Tableau1[Sortie le]&gt;=Tableau1[[#This Row],[Arrivé le]]))</f>
        <v>14</v>
      </c>
    </row>
    <row r="962" spans="1:8" x14ac:dyDescent="0.35">
      <c r="A962" s="1">
        <v>41014.802083333336</v>
      </c>
      <c r="B962">
        <v>4</v>
      </c>
      <c r="C962" t="s">
        <v>5</v>
      </c>
      <c r="D962" s="1">
        <v>41014.852777777778</v>
      </c>
      <c r="E962" s="2">
        <v>5.0694444442342501E-2</v>
      </c>
      <c r="F962">
        <f>WEEKDAY(Tableau1[[#This Row],[Arrivé le]],2)</f>
        <v>7</v>
      </c>
      <c r="G962">
        <f>INT(MOD(Tableau1[[#This Row],[Arrivé le]],1)*24)</f>
        <v>19</v>
      </c>
      <c r="H962">
        <f>SUMPRODUCT((Tableau1[Arrivé le]&lt;=Tableau1[[#This Row],[Arrivé le]])*(Tableau1[Sortie le]&gt;=Tableau1[[#This Row],[Arrivé le]]))</f>
        <v>13</v>
      </c>
    </row>
    <row r="963" spans="1:8" x14ac:dyDescent="0.35">
      <c r="A963" s="1">
        <v>41014.805555555555</v>
      </c>
      <c r="B963">
        <v>4</v>
      </c>
      <c r="C963" t="s">
        <v>5</v>
      </c>
      <c r="D963" s="1">
        <v>41014.84097222222</v>
      </c>
      <c r="E963" s="2">
        <v>3.5416666665696539E-2</v>
      </c>
      <c r="F963">
        <f>WEEKDAY(Tableau1[[#This Row],[Arrivé le]],2)</f>
        <v>7</v>
      </c>
      <c r="G963">
        <f>INT(MOD(Tableau1[[#This Row],[Arrivé le]],1)*24)</f>
        <v>19</v>
      </c>
      <c r="H963">
        <f>SUMPRODUCT((Tableau1[Arrivé le]&lt;=Tableau1[[#This Row],[Arrivé le]])*(Tableau1[Sortie le]&gt;=Tableau1[[#This Row],[Arrivé le]]))</f>
        <v>14</v>
      </c>
    </row>
    <row r="964" spans="1:8" x14ac:dyDescent="0.35">
      <c r="A964" s="1">
        <v>41014.828472222223</v>
      </c>
      <c r="B964">
        <v>4</v>
      </c>
      <c r="C964" t="s">
        <v>5</v>
      </c>
      <c r="D964" s="1">
        <v>41014.936805555553</v>
      </c>
      <c r="E964" s="2">
        <v>0.10833333332993789</v>
      </c>
      <c r="F964">
        <f>WEEKDAY(Tableau1[[#This Row],[Arrivé le]],2)</f>
        <v>7</v>
      </c>
      <c r="G964">
        <f>INT(MOD(Tableau1[[#This Row],[Arrivé le]],1)*24)</f>
        <v>19</v>
      </c>
      <c r="H964">
        <f>SUMPRODUCT((Tableau1[Arrivé le]&lt;=Tableau1[[#This Row],[Arrivé le]])*(Tableau1[Sortie le]&gt;=Tableau1[[#This Row],[Arrivé le]]))</f>
        <v>12</v>
      </c>
    </row>
    <row r="965" spans="1:8" x14ac:dyDescent="0.35">
      <c r="A965" s="1">
        <v>41014.838194444441</v>
      </c>
      <c r="B965">
        <v>4</v>
      </c>
      <c r="C965" t="s">
        <v>5</v>
      </c>
      <c r="D965" s="1">
        <v>41014.957638888889</v>
      </c>
      <c r="E965" s="2">
        <v>0.11944444444816327</v>
      </c>
      <c r="F965">
        <f>WEEKDAY(Tableau1[[#This Row],[Arrivé le]],2)</f>
        <v>7</v>
      </c>
      <c r="G965">
        <f>INT(MOD(Tableau1[[#This Row],[Arrivé le]],1)*24)</f>
        <v>20</v>
      </c>
      <c r="H965">
        <f>SUMPRODUCT((Tableau1[Arrivé le]&lt;=Tableau1[[#This Row],[Arrivé le]])*(Tableau1[Sortie le]&gt;=Tableau1[[#This Row],[Arrivé le]]))</f>
        <v>12</v>
      </c>
    </row>
    <row r="966" spans="1:8" x14ac:dyDescent="0.35">
      <c r="A966" s="1">
        <v>41014.868750000001</v>
      </c>
      <c r="B966">
        <v>4</v>
      </c>
      <c r="C966" t="s">
        <v>5</v>
      </c>
      <c r="D966" s="1">
        <v>41014.95208333333</v>
      </c>
      <c r="E966" s="2">
        <v>8.3333333328482695E-2</v>
      </c>
      <c r="F966">
        <f>WEEKDAY(Tableau1[[#This Row],[Arrivé le]],2)</f>
        <v>7</v>
      </c>
      <c r="G966">
        <f>INT(MOD(Tableau1[[#This Row],[Arrivé le]],1)*24)</f>
        <v>20</v>
      </c>
      <c r="H966">
        <f>SUMPRODUCT((Tableau1[Arrivé le]&lt;=Tableau1[[#This Row],[Arrivé le]])*(Tableau1[Sortie le]&gt;=Tableau1[[#This Row],[Arrivé le]]))</f>
        <v>8</v>
      </c>
    </row>
    <row r="967" spans="1:8" x14ac:dyDescent="0.35">
      <c r="A967" s="1">
        <v>41014.881944444445</v>
      </c>
      <c r="B967">
        <v>4</v>
      </c>
      <c r="C967" t="s">
        <v>5</v>
      </c>
      <c r="D967" s="1">
        <v>41014.923611111109</v>
      </c>
      <c r="E967" s="2">
        <v>4.1666666664241347E-2</v>
      </c>
      <c r="F967">
        <f>WEEKDAY(Tableau1[[#This Row],[Arrivé le]],2)</f>
        <v>7</v>
      </c>
      <c r="G967">
        <f>INT(MOD(Tableau1[[#This Row],[Arrivé le]],1)*24)</f>
        <v>21</v>
      </c>
      <c r="H967">
        <f>SUMPRODUCT((Tableau1[Arrivé le]&lt;=Tableau1[[#This Row],[Arrivé le]])*(Tableau1[Sortie le]&gt;=Tableau1[[#This Row],[Arrivé le]]))</f>
        <v>9</v>
      </c>
    </row>
    <row r="968" spans="1:8" x14ac:dyDescent="0.35">
      <c r="A968" s="1">
        <v>41014.888194444444</v>
      </c>
      <c r="B968">
        <v>4</v>
      </c>
      <c r="C968" t="s">
        <v>5</v>
      </c>
      <c r="D968" s="1">
        <v>41014.948611111111</v>
      </c>
      <c r="E968" s="2">
        <v>6.0416666667151731E-2</v>
      </c>
      <c r="F968">
        <f>WEEKDAY(Tableau1[[#This Row],[Arrivé le]],2)</f>
        <v>7</v>
      </c>
      <c r="G968">
        <f>INT(MOD(Tableau1[[#This Row],[Arrivé le]],1)*24)</f>
        <v>21</v>
      </c>
      <c r="H968">
        <f>SUMPRODUCT((Tableau1[Arrivé le]&lt;=Tableau1[[#This Row],[Arrivé le]])*(Tableau1[Sortie le]&gt;=Tableau1[[#This Row],[Arrivé le]]))</f>
        <v>10</v>
      </c>
    </row>
    <row r="969" spans="1:8" x14ac:dyDescent="0.35">
      <c r="A969" s="1">
        <v>41014.894444444442</v>
      </c>
      <c r="B969">
        <v>4</v>
      </c>
      <c r="C969" t="s">
        <v>5</v>
      </c>
      <c r="D969" s="1">
        <v>41015.431944444441</v>
      </c>
      <c r="E969" s="2">
        <v>0.53749999999854481</v>
      </c>
      <c r="F969">
        <f>WEEKDAY(Tableau1[[#This Row],[Arrivé le]],2)</f>
        <v>7</v>
      </c>
      <c r="G969">
        <f>INT(MOD(Tableau1[[#This Row],[Arrivé le]],1)*24)</f>
        <v>21</v>
      </c>
      <c r="H969">
        <f>SUMPRODUCT((Tableau1[Arrivé le]&lt;=Tableau1[[#This Row],[Arrivé le]])*(Tableau1[Sortie le]&gt;=Tableau1[[#This Row],[Arrivé le]]))</f>
        <v>12</v>
      </c>
    </row>
    <row r="970" spans="1:8" x14ac:dyDescent="0.35">
      <c r="A970" s="1">
        <v>41014.894444444442</v>
      </c>
      <c r="B970">
        <v>4</v>
      </c>
      <c r="C970" t="s">
        <v>5</v>
      </c>
      <c r="D970" s="1">
        <v>41014.930555555555</v>
      </c>
      <c r="E970" s="2">
        <v>3.6111111112404615E-2</v>
      </c>
      <c r="F970">
        <f>WEEKDAY(Tableau1[[#This Row],[Arrivé le]],2)</f>
        <v>7</v>
      </c>
      <c r="G970">
        <f>INT(MOD(Tableau1[[#This Row],[Arrivé le]],1)*24)</f>
        <v>21</v>
      </c>
      <c r="H970">
        <f>SUMPRODUCT((Tableau1[Arrivé le]&lt;=Tableau1[[#This Row],[Arrivé le]])*(Tableau1[Sortie le]&gt;=Tableau1[[#This Row],[Arrivé le]]))</f>
        <v>12</v>
      </c>
    </row>
    <row r="971" spans="1:8" x14ac:dyDescent="0.35">
      <c r="A971" s="1">
        <v>41014.898611111108</v>
      </c>
      <c r="B971">
        <v>4</v>
      </c>
      <c r="C971" t="s">
        <v>5</v>
      </c>
      <c r="D971" s="1">
        <v>41014.927777777775</v>
      </c>
      <c r="E971" s="2">
        <v>2.9166666667151731E-2</v>
      </c>
      <c r="F971">
        <f>WEEKDAY(Tableau1[[#This Row],[Arrivé le]],2)</f>
        <v>7</v>
      </c>
      <c r="G971">
        <f>INT(MOD(Tableau1[[#This Row],[Arrivé le]],1)*24)</f>
        <v>21</v>
      </c>
      <c r="H971">
        <f>SUMPRODUCT((Tableau1[Arrivé le]&lt;=Tableau1[[#This Row],[Arrivé le]])*(Tableau1[Sortie le]&gt;=Tableau1[[#This Row],[Arrivé le]]))</f>
        <v>13</v>
      </c>
    </row>
    <row r="972" spans="1:8" x14ac:dyDescent="0.35">
      <c r="A972" s="1">
        <v>41014.904166666667</v>
      </c>
      <c r="B972">
        <v>4</v>
      </c>
      <c r="C972" t="s">
        <v>5</v>
      </c>
      <c r="D972" s="1">
        <v>41014.96597222222</v>
      </c>
      <c r="E972" s="2">
        <v>6.1805555553291924E-2</v>
      </c>
      <c r="F972">
        <f>WEEKDAY(Tableau1[[#This Row],[Arrivé le]],2)</f>
        <v>7</v>
      </c>
      <c r="G972">
        <f>INT(MOD(Tableau1[[#This Row],[Arrivé le]],1)*24)</f>
        <v>21</v>
      </c>
      <c r="H972">
        <f>SUMPRODUCT((Tableau1[Arrivé le]&lt;=Tableau1[[#This Row],[Arrivé le]])*(Tableau1[Sortie le]&gt;=Tableau1[[#This Row],[Arrivé le]]))</f>
        <v>13</v>
      </c>
    </row>
    <row r="973" spans="1:8" x14ac:dyDescent="0.35">
      <c r="A973" s="1">
        <v>41014.908333333333</v>
      </c>
      <c r="B973">
        <v>4</v>
      </c>
      <c r="C973" t="s">
        <v>5</v>
      </c>
      <c r="D973" s="1">
        <v>41014.92291666667</v>
      </c>
      <c r="E973" s="2">
        <v>1.4583333337213844E-2</v>
      </c>
      <c r="F973">
        <f>WEEKDAY(Tableau1[[#This Row],[Arrivé le]],2)</f>
        <v>7</v>
      </c>
      <c r="G973">
        <f>INT(MOD(Tableau1[[#This Row],[Arrivé le]],1)*24)</f>
        <v>21</v>
      </c>
      <c r="H973">
        <f>SUMPRODUCT((Tableau1[Arrivé le]&lt;=Tableau1[[#This Row],[Arrivé le]])*(Tableau1[Sortie le]&gt;=Tableau1[[#This Row],[Arrivé le]]))</f>
        <v>14</v>
      </c>
    </row>
    <row r="974" spans="1:8" x14ac:dyDescent="0.35">
      <c r="A974" s="1">
        <v>41014.955555555556</v>
      </c>
      <c r="B974">
        <v>4</v>
      </c>
      <c r="C974" t="s">
        <v>5</v>
      </c>
      <c r="D974" s="1">
        <v>41014.969444444447</v>
      </c>
      <c r="E974" s="2">
        <v>1.3888888890505768E-2</v>
      </c>
      <c r="F974">
        <f>WEEKDAY(Tableau1[[#This Row],[Arrivé le]],2)</f>
        <v>7</v>
      </c>
      <c r="G974">
        <f>INT(MOD(Tableau1[[#This Row],[Arrivé le]],1)*24)</f>
        <v>22</v>
      </c>
      <c r="H974">
        <f>SUMPRODUCT((Tableau1[Arrivé le]&lt;=Tableau1[[#This Row],[Arrivé le]])*(Tableau1[Sortie le]&gt;=Tableau1[[#This Row],[Arrivé le]]))</f>
        <v>5</v>
      </c>
    </row>
    <row r="975" spans="1:8" x14ac:dyDescent="0.35">
      <c r="A975" s="1">
        <v>41014.961805555555</v>
      </c>
      <c r="B975">
        <v>4</v>
      </c>
      <c r="C975" t="s">
        <v>5</v>
      </c>
      <c r="D975" s="1">
        <v>41014.972222222219</v>
      </c>
      <c r="E975" s="2">
        <v>1.0416666664241347E-2</v>
      </c>
      <c r="F975">
        <f>WEEKDAY(Tableau1[[#This Row],[Arrivé le]],2)</f>
        <v>7</v>
      </c>
      <c r="G975">
        <f>INT(MOD(Tableau1[[#This Row],[Arrivé le]],1)*24)</f>
        <v>23</v>
      </c>
      <c r="H975">
        <f>SUMPRODUCT((Tableau1[Arrivé le]&lt;=Tableau1[[#This Row],[Arrivé le]])*(Tableau1[Sortie le]&gt;=Tableau1[[#This Row],[Arrivé le]]))</f>
        <v>5</v>
      </c>
    </row>
    <row r="976" spans="1:8" x14ac:dyDescent="0.35">
      <c r="A976" s="1">
        <v>41014.969444444447</v>
      </c>
      <c r="B976">
        <v>4</v>
      </c>
      <c r="C976" t="s">
        <v>5</v>
      </c>
      <c r="D976" s="1">
        <v>41015.020833333336</v>
      </c>
      <c r="E976" s="2">
        <v>5.1388888889050577E-2</v>
      </c>
      <c r="F976">
        <f>WEEKDAY(Tableau1[[#This Row],[Arrivé le]],2)</f>
        <v>7</v>
      </c>
      <c r="G976">
        <f>INT(MOD(Tableau1[[#This Row],[Arrivé le]],1)*24)</f>
        <v>23</v>
      </c>
      <c r="H976">
        <f>SUMPRODUCT((Tableau1[Arrivé le]&lt;=Tableau1[[#This Row],[Arrivé le]])*(Tableau1[Sortie le]&gt;=Tableau1[[#This Row],[Arrivé le]]))</f>
        <v>5</v>
      </c>
    </row>
    <row r="977" spans="1:8" x14ac:dyDescent="0.35">
      <c r="A977" s="1">
        <v>41014.97152777778</v>
      </c>
      <c r="B977">
        <v>4</v>
      </c>
      <c r="C977" t="s">
        <v>5</v>
      </c>
      <c r="D977" s="1">
        <v>41015.023611111108</v>
      </c>
      <c r="E977" s="2">
        <v>5.2083333328482695E-2</v>
      </c>
      <c r="F977">
        <f>WEEKDAY(Tableau1[[#This Row],[Arrivé le]],2)</f>
        <v>7</v>
      </c>
      <c r="G977">
        <f>INT(MOD(Tableau1[[#This Row],[Arrivé le]],1)*24)</f>
        <v>23</v>
      </c>
      <c r="H977">
        <f>SUMPRODUCT((Tableau1[Arrivé le]&lt;=Tableau1[[#This Row],[Arrivé le]])*(Tableau1[Sortie le]&gt;=Tableau1[[#This Row],[Arrivé le]]))</f>
        <v>5</v>
      </c>
    </row>
    <row r="978" spans="1:8" x14ac:dyDescent="0.35">
      <c r="A978" s="1">
        <v>41014.998611111114</v>
      </c>
      <c r="B978">
        <v>4</v>
      </c>
      <c r="C978" t="s">
        <v>5</v>
      </c>
      <c r="D978" s="1">
        <v>41015.029166666667</v>
      </c>
      <c r="E978" s="2">
        <v>3.0555555553291924E-2</v>
      </c>
      <c r="F978">
        <f>WEEKDAY(Tableau1[[#This Row],[Arrivé le]],2)</f>
        <v>7</v>
      </c>
      <c r="G978">
        <f>INT(MOD(Tableau1[[#This Row],[Arrivé le]],1)*24)</f>
        <v>23</v>
      </c>
      <c r="H978">
        <f>SUMPRODUCT((Tableau1[Arrivé le]&lt;=Tableau1[[#This Row],[Arrivé le]])*(Tableau1[Sortie le]&gt;=Tableau1[[#This Row],[Arrivé le]]))</f>
        <v>5</v>
      </c>
    </row>
    <row r="979" spans="1:8" x14ac:dyDescent="0.35">
      <c r="A979" s="1">
        <v>41015.027083333334</v>
      </c>
      <c r="B979">
        <v>4</v>
      </c>
      <c r="C979" t="s">
        <v>5</v>
      </c>
      <c r="D979" s="1">
        <v>41015.043749999997</v>
      </c>
      <c r="E979" s="2">
        <v>1.6666666662786156E-2</v>
      </c>
      <c r="F979">
        <f>WEEKDAY(Tableau1[[#This Row],[Arrivé le]],2)</f>
        <v>1</v>
      </c>
      <c r="G979">
        <f>INT(MOD(Tableau1[[#This Row],[Arrivé le]],1)*24)</f>
        <v>0</v>
      </c>
      <c r="H979">
        <f>SUMPRODUCT((Tableau1[Arrivé le]&lt;=Tableau1[[#This Row],[Arrivé le]])*(Tableau1[Sortie le]&gt;=Tableau1[[#This Row],[Arrivé le]]))</f>
        <v>4</v>
      </c>
    </row>
    <row r="980" spans="1:8" x14ac:dyDescent="0.35">
      <c r="A980" s="1">
        <v>41015.049305555556</v>
      </c>
      <c r="B980">
        <v>4</v>
      </c>
      <c r="C980" t="s">
        <v>5</v>
      </c>
      <c r="D980" s="1">
        <v>41015.122916666667</v>
      </c>
      <c r="E980" s="2">
        <v>7.3611111110949423E-2</v>
      </c>
      <c r="F980">
        <f>WEEKDAY(Tableau1[[#This Row],[Arrivé le]],2)</f>
        <v>1</v>
      </c>
      <c r="G980">
        <f>INT(MOD(Tableau1[[#This Row],[Arrivé le]],1)*24)</f>
        <v>1</v>
      </c>
      <c r="H980">
        <f>SUMPRODUCT((Tableau1[Arrivé le]&lt;=Tableau1[[#This Row],[Arrivé le]])*(Tableau1[Sortie le]&gt;=Tableau1[[#This Row],[Arrivé le]]))</f>
        <v>3</v>
      </c>
    </row>
    <row r="981" spans="1:8" x14ac:dyDescent="0.35">
      <c r="A981" s="1">
        <v>41015.074999999997</v>
      </c>
      <c r="B981">
        <v>4</v>
      </c>
      <c r="C981" t="s">
        <v>5</v>
      </c>
      <c r="D981" s="1">
        <v>41015.111111111109</v>
      </c>
      <c r="E981" s="2">
        <v>3.6111111112404615E-2</v>
      </c>
      <c r="F981">
        <f>WEEKDAY(Tableau1[[#This Row],[Arrivé le]],2)</f>
        <v>1</v>
      </c>
      <c r="G981">
        <f>INT(MOD(Tableau1[[#This Row],[Arrivé le]],1)*24)</f>
        <v>1</v>
      </c>
      <c r="H981">
        <f>SUMPRODUCT((Tableau1[Arrivé le]&lt;=Tableau1[[#This Row],[Arrivé le]])*(Tableau1[Sortie le]&gt;=Tableau1[[#This Row],[Arrivé le]]))</f>
        <v>4</v>
      </c>
    </row>
    <row r="982" spans="1:8" x14ac:dyDescent="0.35">
      <c r="A982" s="1">
        <v>41015.124305555553</v>
      </c>
      <c r="B982">
        <v>4</v>
      </c>
      <c r="C982" t="s">
        <v>5</v>
      </c>
      <c r="D982" s="1">
        <v>41015.137499999997</v>
      </c>
      <c r="E982" s="2">
        <v>1.3194444443797693E-2</v>
      </c>
      <c r="F982">
        <f>WEEKDAY(Tableau1[[#This Row],[Arrivé le]],2)</f>
        <v>1</v>
      </c>
      <c r="G982">
        <f>INT(MOD(Tableau1[[#This Row],[Arrivé le]],1)*24)</f>
        <v>2</v>
      </c>
      <c r="H982">
        <f>SUMPRODUCT((Tableau1[Arrivé le]&lt;=Tableau1[[#This Row],[Arrivé le]])*(Tableau1[Sortie le]&gt;=Tableau1[[#This Row],[Arrivé le]]))</f>
        <v>3</v>
      </c>
    </row>
    <row r="983" spans="1:8" x14ac:dyDescent="0.35">
      <c r="A983" s="1">
        <v>41015.195138888892</v>
      </c>
      <c r="B983">
        <v>4</v>
      </c>
      <c r="C983" t="s">
        <v>5</v>
      </c>
      <c r="D983" s="1">
        <v>41015.44027777778</v>
      </c>
      <c r="E983" s="2">
        <v>0.24513888888759539</v>
      </c>
      <c r="F983">
        <f>WEEKDAY(Tableau1[[#This Row],[Arrivé le]],2)</f>
        <v>1</v>
      </c>
      <c r="G983">
        <f>INT(MOD(Tableau1[[#This Row],[Arrivé le]],1)*24)</f>
        <v>4</v>
      </c>
      <c r="H983">
        <f>SUMPRODUCT((Tableau1[Arrivé le]&lt;=Tableau1[[#This Row],[Arrivé le]])*(Tableau1[Sortie le]&gt;=Tableau1[[#This Row],[Arrivé le]]))</f>
        <v>3</v>
      </c>
    </row>
    <row r="984" spans="1:8" x14ac:dyDescent="0.35">
      <c r="A984" s="1">
        <v>41015.209027777775</v>
      </c>
      <c r="B984">
        <v>4</v>
      </c>
      <c r="C984" t="s">
        <v>5</v>
      </c>
      <c r="D984" s="1">
        <v>41015.307638888888</v>
      </c>
      <c r="E984" s="2">
        <v>9.8611111112404615E-2</v>
      </c>
      <c r="F984">
        <f>WEEKDAY(Tableau1[[#This Row],[Arrivé le]],2)</f>
        <v>1</v>
      </c>
      <c r="G984">
        <f>INT(MOD(Tableau1[[#This Row],[Arrivé le]],1)*24)</f>
        <v>5</v>
      </c>
      <c r="H984">
        <f>SUMPRODUCT((Tableau1[Arrivé le]&lt;=Tableau1[[#This Row],[Arrivé le]])*(Tableau1[Sortie le]&gt;=Tableau1[[#This Row],[Arrivé le]]))</f>
        <v>4</v>
      </c>
    </row>
    <row r="985" spans="1:8" x14ac:dyDescent="0.35">
      <c r="A985" s="1">
        <v>41015.226388888892</v>
      </c>
      <c r="B985">
        <v>4</v>
      </c>
      <c r="C985" t="s">
        <v>5</v>
      </c>
      <c r="D985" s="1">
        <v>41015.246527777781</v>
      </c>
      <c r="E985" s="2">
        <v>2.0138888889050577E-2</v>
      </c>
      <c r="F985">
        <f>WEEKDAY(Tableau1[[#This Row],[Arrivé le]],2)</f>
        <v>1</v>
      </c>
      <c r="G985">
        <f>INT(MOD(Tableau1[[#This Row],[Arrivé le]],1)*24)</f>
        <v>5</v>
      </c>
      <c r="H985">
        <f>SUMPRODUCT((Tableau1[Arrivé le]&lt;=Tableau1[[#This Row],[Arrivé le]])*(Tableau1[Sortie le]&gt;=Tableau1[[#This Row],[Arrivé le]]))</f>
        <v>5</v>
      </c>
    </row>
    <row r="986" spans="1:8" x14ac:dyDescent="0.35">
      <c r="A986" s="1">
        <v>41015.293749999997</v>
      </c>
      <c r="B986">
        <v>4</v>
      </c>
      <c r="C986" t="s">
        <v>5</v>
      </c>
      <c r="D986" s="1">
        <v>41015.431250000001</v>
      </c>
      <c r="E986" s="2">
        <v>0.13750000000436557</v>
      </c>
      <c r="F986">
        <f>WEEKDAY(Tableau1[[#This Row],[Arrivé le]],2)</f>
        <v>1</v>
      </c>
      <c r="G986">
        <f>INT(MOD(Tableau1[[#This Row],[Arrivé le]],1)*24)</f>
        <v>7</v>
      </c>
      <c r="H986">
        <f>SUMPRODUCT((Tableau1[Arrivé le]&lt;=Tableau1[[#This Row],[Arrivé le]])*(Tableau1[Sortie le]&gt;=Tableau1[[#This Row],[Arrivé le]]))</f>
        <v>5</v>
      </c>
    </row>
    <row r="987" spans="1:8" x14ac:dyDescent="0.35">
      <c r="A987" s="1">
        <v>41015.355555555558</v>
      </c>
      <c r="B987">
        <v>4</v>
      </c>
      <c r="C987" t="s">
        <v>5</v>
      </c>
      <c r="D987" s="1">
        <v>41015.454861111109</v>
      </c>
      <c r="E987" s="2">
        <v>9.9305555551836733E-2</v>
      </c>
      <c r="F987">
        <f>WEEKDAY(Tableau1[[#This Row],[Arrivé le]],2)</f>
        <v>1</v>
      </c>
      <c r="G987">
        <f>INT(MOD(Tableau1[[#This Row],[Arrivé le]],1)*24)</f>
        <v>8</v>
      </c>
      <c r="H987">
        <f>SUMPRODUCT((Tableau1[Arrivé le]&lt;=Tableau1[[#This Row],[Arrivé le]])*(Tableau1[Sortie le]&gt;=Tableau1[[#This Row],[Arrivé le]]))</f>
        <v>5</v>
      </c>
    </row>
    <row r="988" spans="1:8" x14ac:dyDescent="0.35">
      <c r="A988" s="1">
        <v>41015.418055555558</v>
      </c>
      <c r="B988">
        <v>4</v>
      </c>
      <c r="C988" t="s">
        <v>5</v>
      </c>
      <c r="D988" s="1">
        <v>41015.450694444444</v>
      </c>
      <c r="E988" s="2">
        <v>3.2638888886140194E-2</v>
      </c>
      <c r="F988">
        <f>WEEKDAY(Tableau1[[#This Row],[Arrivé le]],2)</f>
        <v>1</v>
      </c>
      <c r="G988">
        <f>INT(MOD(Tableau1[[#This Row],[Arrivé le]],1)*24)</f>
        <v>10</v>
      </c>
      <c r="H988">
        <f>SUMPRODUCT((Tableau1[Arrivé le]&lt;=Tableau1[[#This Row],[Arrivé le]])*(Tableau1[Sortie le]&gt;=Tableau1[[#This Row],[Arrivé le]]))</f>
        <v>6</v>
      </c>
    </row>
    <row r="989" spans="1:8" x14ac:dyDescent="0.35">
      <c r="A989" s="1">
        <v>41015.444444444445</v>
      </c>
      <c r="B989">
        <v>4</v>
      </c>
      <c r="C989" t="s">
        <v>5</v>
      </c>
      <c r="D989" s="1">
        <v>41015.475694444445</v>
      </c>
      <c r="E989" s="2">
        <v>3.125E-2</v>
      </c>
      <c r="F989">
        <f>WEEKDAY(Tableau1[[#This Row],[Arrivé le]],2)</f>
        <v>1</v>
      </c>
      <c r="G989">
        <f>INT(MOD(Tableau1[[#This Row],[Arrivé le]],1)*24)</f>
        <v>10</v>
      </c>
      <c r="H989">
        <f>SUMPRODUCT((Tableau1[Arrivé le]&lt;=Tableau1[[#This Row],[Arrivé le]])*(Tableau1[Sortie le]&gt;=Tableau1[[#This Row],[Arrivé le]]))</f>
        <v>4</v>
      </c>
    </row>
    <row r="990" spans="1:8" x14ac:dyDescent="0.35">
      <c r="A990" s="1">
        <v>41015.45208333333</v>
      </c>
      <c r="B990">
        <v>4</v>
      </c>
      <c r="C990" t="s">
        <v>5</v>
      </c>
      <c r="D990" s="1">
        <v>41015.663888888892</v>
      </c>
      <c r="E990" s="2">
        <v>0.21180555556202307</v>
      </c>
      <c r="F990">
        <f>WEEKDAY(Tableau1[[#This Row],[Arrivé le]],2)</f>
        <v>1</v>
      </c>
      <c r="G990">
        <f>INT(MOD(Tableau1[[#This Row],[Arrivé le]],1)*24)</f>
        <v>10</v>
      </c>
      <c r="H990">
        <f>SUMPRODUCT((Tableau1[Arrivé le]&lt;=Tableau1[[#This Row],[Arrivé le]])*(Tableau1[Sortie le]&gt;=Tableau1[[#This Row],[Arrivé le]]))</f>
        <v>4</v>
      </c>
    </row>
    <row r="991" spans="1:8" x14ac:dyDescent="0.35">
      <c r="A991" s="1">
        <v>41015.462500000001</v>
      </c>
      <c r="B991">
        <v>4</v>
      </c>
      <c r="C991" t="s">
        <v>5</v>
      </c>
      <c r="D991" s="1">
        <v>41015.643055555556</v>
      </c>
      <c r="E991" s="2">
        <v>0.18055555555474712</v>
      </c>
      <c r="F991">
        <f>WEEKDAY(Tableau1[[#This Row],[Arrivé le]],2)</f>
        <v>1</v>
      </c>
      <c r="G991">
        <f>INT(MOD(Tableau1[[#This Row],[Arrivé le]],1)*24)</f>
        <v>11</v>
      </c>
      <c r="H991">
        <f>SUMPRODUCT((Tableau1[Arrivé le]&lt;=Tableau1[[#This Row],[Arrivé le]])*(Tableau1[Sortie le]&gt;=Tableau1[[#This Row],[Arrivé le]]))</f>
        <v>4</v>
      </c>
    </row>
    <row r="992" spans="1:8" x14ac:dyDescent="0.35">
      <c r="A992" s="1">
        <v>41015.467361111114</v>
      </c>
      <c r="B992">
        <v>4</v>
      </c>
      <c r="C992" t="s">
        <v>5</v>
      </c>
      <c r="D992" s="1">
        <v>41015.623611111114</v>
      </c>
      <c r="E992" s="2">
        <v>0.15625</v>
      </c>
      <c r="F992">
        <f>WEEKDAY(Tableau1[[#This Row],[Arrivé le]],2)</f>
        <v>1</v>
      </c>
      <c r="G992">
        <f>INT(MOD(Tableau1[[#This Row],[Arrivé le]],1)*24)</f>
        <v>11</v>
      </c>
      <c r="H992">
        <f>SUMPRODUCT((Tableau1[Arrivé le]&lt;=Tableau1[[#This Row],[Arrivé le]])*(Tableau1[Sortie le]&gt;=Tableau1[[#This Row],[Arrivé le]]))</f>
        <v>5</v>
      </c>
    </row>
    <row r="993" spans="1:8" x14ac:dyDescent="0.35">
      <c r="A993" s="1">
        <v>41015.477083333331</v>
      </c>
      <c r="B993">
        <v>4</v>
      </c>
      <c r="C993" t="s">
        <v>5</v>
      </c>
      <c r="D993" s="1">
        <v>41015.61041666667</v>
      </c>
      <c r="E993" s="2">
        <v>0.13333333333866904</v>
      </c>
      <c r="F993">
        <f>WEEKDAY(Tableau1[[#This Row],[Arrivé le]],2)</f>
        <v>1</v>
      </c>
      <c r="G993">
        <f>INT(MOD(Tableau1[[#This Row],[Arrivé le]],1)*24)</f>
        <v>11</v>
      </c>
      <c r="H993">
        <f>SUMPRODUCT((Tableau1[Arrivé le]&lt;=Tableau1[[#This Row],[Arrivé le]])*(Tableau1[Sortie le]&gt;=Tableau1[[#This Row],[Arrivé le]]))</f>
        <v>4</v>
      </c>
    </row>
    <row r="994" spans="1:8" x14ac:dyDescent="0.35">
      <c r="A994" s="1">
        <v>41015.484027777777</v>
      </c>
      <c r="B994">
        <v>4</v>
      </c>
      <c r="C994" t="s">
        <v>5</v>
      </c>
      <c r="D994" s="1">
        <v>41015.549305555556</v>
      </c>
      <c r="E994" s="2">
        <v>6.5277777779556345E-2</v>
      </c>
      <c r="F994">
        <f>WEEKDAY(Tableau1[[#This Row],[Arrivé le]],2)</f>
        <v>1</v>
      </c>
      <c r="G994">
        <f>INT(MOD(Tableau1[[#This Row],[Arrivé le]],1)*24)</f>
        <v>11</v>
      </c>
      <c r="H994">
        <f>SUMPRODUCT((Tableau1[Arrivé le]&lt;=Tableau1[[#This Row],[Arrivé le]])*(Tableau1[Sortie le]&gt;=Tableau1[[#This Row],[Arrivé le]]))</f>
        <v>5</v>
      </c>
    </row>
    <row r="995" spans="1:8" x14ac:dyDescent="0.35">
      <c r="A995" s="1">
        <v>41015.490972222222</v>
      </c>
      <c r="B995">
        <v>4</v>
      </c>
      <c r="C995" t="s">
        <v>5</v>
      </c>
      <c r="D995" s="1">
        <v>41015.75277777778</v>
      </c>
      <c r="E995" s="2">
        <v>0.2618055555576575</v>
      </c>
      <c r="F995">
        <f>WEEKDAY(Tableau1[[#This Row],[Arrivé le]],2)</f>
        <v>1</v>
      </c>
      <c r="G995">
        <f>INT(MOD(Tableau1[[#This Row],[Arrivé le]],1)*24)</f>
        <v>11</v>
      </c>
      <c r="H995">
        <f>SUMPRODUCT((Tableau1[Arrivé le]&lt;=Tableau1[[#This Row],[Arrivé le]])*(Tableau1[Sortie le]&gt;=Tableau1[[#This Row],[Arrivé le]]))</f>
        <v>6</v>
      </c>
    </row>
    <row r="996" spans="1:8" x14ac:dyDescent="0.35">
      <c r="A996" s="1">
        <v>41015.511111111111</v>
      </c>
      <c r="B996">
        <v>4</v>
      </c>
      <c r="C996" t="s">
        <v>5</v>
      </c>
      <c r="D996" s="1">
        <v>41015.638194444444</v>
      </c>
      <c r="E996" s="2">
        <v>0.12708333333284827</v>
      </c>
      <c r="F996">
        <f>WEEKDAY(Tableau1[[#This Row],[Arrivé le]],2)</f>
        <v>1</v>
      </c>
      <c r="G996">
        <f>INT(MOD(Tableau1[[#This Row],[Arrivé le]],1)*24)</f>
        <v>12</v>
      </c>
      <c r="H996">
        <f>SUMPRODUCT((Tableau1[Arrivé le]&lt;=Tableau1[[#This Row],[Arrivé le]])*(Tableau1[Sortie le]&gt;=Tableau1[[#This Row],[Arrivé le]]))</f>
        <v>7</v>
      </c>
    </row>
    <row r="997" spans="1:8" x14ac:dyDescent="0.35">
      <c r="A997" s="1">
        <v>41015.520138888889</v>
      </c>
      <c r="B997">
        <v>4</v>
      </c>
      <c r="C997" t="s">
        <v>5</v>
      </c>
      <c r="D997" s="1">
        <v>41015.613194444442</v>
      </c>
      <c r="E997" s="2">
        <v>9.3055555553291924E-2</v>
      </c>
      <c r="F997">
        <f>WEEKDAY(Tableau1[[#This Row],[Arrivé le]],2)</f>
        <v>1</v>
      </c>
      <c r="G997">
        <f>INT(MOD(Tableau1[[#This Row],[Arrivé le]],1)*24)</f>
        <v>12</v>
      </c>
      <c r="H997">
        <f>SUMPRODUCT((Tableau1[Arrivé le]&lt;=Tableau1[[#This Row],[Arrivé le]])*(Tableau1[Sortie le]&gt;=Tableau1[[#This Row],[Arrivé le]]))</f>
        <v>8</v>
      </c>
    </row>
    <row r="998" spans="1:8" x14ac:dyDescent="0.35">
      <c r="A998" s="1">
        <v>41015.524305555555</v>
      </c>
      <c r="B998">
        <v>4</v>
      </c>
      <c r="C998" t="s">
        <v>5</v>
      </c>
      <c r="D998" s="1">
        <v>41015.625</v>
      </c>
      <c r="E998" s="2">
        <v>0.10069444444525288</v>
      </c>
      <c r="F998">
        <f>WEEKDAY(Tableau1[[#This Row],[Arrivé le]],2)</f>
        <v>1</v>
      </c>
      <c r="G998">
        <f>INT(MOD(Tableau1[[#This Row],[Arrivé le]],1)*24)</f>
        <v>12</v>
      </c>
      <c r="H998">
        <f>SUMPRODUCT((Tableau1[Arrivé le]&lt;=Tableau1[[#This Row],[Arrivé le]])*(Tableau1[Sortie le]&gt;=Tableau1[[#This Row],[Arrivé le]]))</f>
        <v>9</v>
      </c>
    </row>
    <row r="999" spans="1:8" x14ac:dyDescent="0.35">
      <c r="A999" s="1">
        <v>41015.541666666664</v>
      </c>
      <c r="B999">
        <v>4</v>
      </c>
      <c r="C999" t="s">
        <v>5</v>
      </c>
      <c r="D999" s="1">
        <v>41015.648611111108</v>
      </c>
      <c r="E999" s="2">
        <v>0.10694444444379769</v>
      </c>
      <c r="F999">
        <f>WEEKDAY(Tableau1[[#This Row],[Arrivé le]],2)</f>
        <v>1</v>
      </c>
      <c r="G999">
        <f>INT(MOD(Tableau1[[#This Row],[Arrivé le]],1)*24)</f>
        <v>12</v>
      </c>
      <c r="H999">
        <f>SUMPRODUCT((Tableau1[Arrivé le]&lt;=Tableau1[[#This Row],[Arrivé le]])*(Tableau1[Sortie le]&gt;=Tableau1[[#This Row],[Arrivé le]]))</f>
        <v>10</v>
      </c>
    </row>
    <row r="1000" spans="1:8" x14ac:dyDescent="0.35">
      <c r="A1000" s="1">
        <v>41015.548611111109</v>
      </c>
      <c r="B1000">
        <v>4</v>
      </c>
      <c r="C1000" t="s">
        <v>5</v>
      </c>
      <c r="D1000" s="1">
        <v>41015.690972222219</v>
      </c>
      <c r="E1000" s="2">
        <v>0.14236111110949423</v>
      </c>
      <c r="F1000">
        <f>WEEKDAY(Tableau1[[#This Row],[Arrivé le]],2)</f>
        <v>1</v>
      </c>
      <c r="G1000">
        <f>INT(MOD(Tableau1[[#This Row],[Arrivé le]],1)*24)</f>
        <v>13</v>
      </c>
      <c r="H1000">
        <f>SUMPRODUCT((Tableau1[Arrivé le]&lt;=Tableau1[[#This Row],[Arrivé le]])*(Tableau1[Sortie le]&gt;=Tableau1[[#This Row],[Arrivé le]]))</f>
        <v>11</v>
      </c>
    </row>
    <row r="1001" spans="1:8" x14ac:dyDescent="0.35">
      <c r="A1001" s="1">
        <v>41015.563888888886</v>
      </c>
      <c r="B1001">
        <v>4</v>
      </c>
      <c r="C1001" t="s">
        <v>5</v>
      </c>
      <c r="D1001" s="1">
        <v>41015.656944444447</v>
      </c>
      <c r="E1001" s="2">
        <v>9.3055555560567882E-2</v>
      </c>
      <c r="F1001">
        <f>WEEKDAY(Tableau1[[#This Row],[Arrivé le]],2)</f>
        <v>1</v>
      </c>
      <c r="G1001">
        <f>INT(MOD(Tableau1[[#This Row],[Arrivé le]],1)*24)</f>
        <v>13</v>
      </c>
      <c r="H1001">
        <f>SUMPRODUCT((Tableau1[Arrivé le]&lt;=Tableau1[[#This Row],[Arrivé le]])*(Tableau1[Sortie le]&gt;=Tableau1[[#This Row],[Arrivé le]]))</f>
        <v>11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1"/>
  <sheetViews>
    <sheetView zoomScale="80" zoomScaleNormal="80" workbookViewId="0"/>
  </sheetViews>
  <sheetFormatPr baseColWidth="10" defaultRowHeight="14.5" x14ac:dyDescent="0.35"/>
  <cols>
    <col min="1" max="1" width="17.54296875" bestFit="1" customWidth="1"/>
    <col min="2" max="2" width="7.1796875" bestFit="1" customWidth="1"/>
    <col min="3" max="3" width="17.7265625" bestFit="1" customWidth="1"/>
    <col min="4" max="10" width="11.54296875" bestFit="1" customWidth="1"/>
    <col min="11" max="11" width="12.81640625" bestFit="1" customWidth="1"/>
  </cols>
  <sheetData>
    <row r="3" spans="1:11" x14ac:dyDescent="0.35">
      <c r="A3" s="9" t="s">
        <v>19</v>
      </c>
      <c r="D3" s="9" t="s">
        <v>11</v>
      </c>
    </row>
    <row r="4" spans="1:11" x14ac:dyDescent="0.35">
      <c r="A4" s="9" t="s">
        <v>2</v>
      </c>
      <c r="B4" s="9" t="s">
        <v>1</v>
      </c>
      <c r="C4" s="9" t="s">
        <v>12</v>
      </c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 t="s">
        <v>18</v>
      </c>
    </row>
    <row r="5" spans="1:11" x14ac:dyDescent="0.35">
      <c r="A5" t="s">
        <v>5</v>
      </c>
      <c r="B5">
        <v>4</v>
      </c>
      <c r="C5">
        <v>0</v>
      </c>
      <c r="D5" s="10">
        <v>2</v>
      </c>
      <c r="E5" s="10">
        <v>7</v>
      </c>
      <c r="F5" s="10">
        <v>3</v>
      </c>
      <c r="G5" s="10">
        <v>3</v>
      </c>
      <c r="H5" s="10">
        <v>2</v>
      </c>
      <c r="I5" s="10">
        <v>4</v>
      </c>
      <c r="J5" s="10">
        <v>3</v>
      </c>
      <c r="K5" s="10">
        <v>24</v>
      </c>
    </row>
    <row r="6" spans="1:11" x14ac:dyDescent="0.35">
      <c r="C6">
        <v>1</v>
      </c>
      <c r="D6" s="10">
        <v>5</v>
      </c>
      <c r="E6" s="10">
        <v>3</v>
      </c>
      <c r="F6" s="10">
        <v>2</v>
      </c>
      <c r="G6" s="10">
        <v>1</v>
      </c>
      <c r="H6" s="10">
        <v>6</v>
      </c>
      <c r="I6" s="10">
        <v>4</v>
      </c>
      <c r="J6" s="10">
        <v>3</v>
      </c>
      <c r="K6" s="10">
        <v>24</v>
      </c>
    </row>
    <row r="7" spans="1:11" x14ac:dyDescent="0.35">
      <c r="C7">
        <v>2</v>
      </c>
      <c r="D7" s="10">
        <v>3</v>
      </c>
      <c r="E7" s="10">
        <v>1</v>
      </c>
      <c r="F7" s="10">
        <v>1</v>
      </c>
      <c r="G7" s="10">
        <v>2</v>
      </c>
      <c r="H7" s="10">
        <v>2</v>
      </c>
      <c r="I7" s="10">
        <v>1</v>
      </c>
      <c r="J7" s="10">
        <v>2</v>
      </c>
      <c r="K7" s="10">
        <v>12</v>
      </c>
    </row>
    <row r="8" spans="1:11" x14ac:dyDescent="0.35">
      <c r="C8">
        <v>3</v>
      </c>
      <c r="D8" s="10">
        <v>1</v>
      </c>
      <c r="E8" s="10"/>
      <c r="F8" s="10">
        <v>1</v>
      </c>
      <c r="G8" s="10"/>
      <c r="H8" s="10">
        <v>1</v>
      </c>
      <c r="I8" s="10"/>
      <c r="J8" s="10">
        <v>1</v>
      </c>
      <c r="K8" s="10">
        <v>4</v>
      </c>
    </row>
    <row r="9" spans="1:11" x14ac:dyDescent="0.35">
      <c r="C9">
        <v>4</v>
      </c>
      <c r="D9" s="10">
        <v>1</v>
      </c>
      <c r="E9" s="10"/>
      <c r="F9" s="10">
        <v>3</v>
      </c>
      <c r="G9" s="10"/>
      <c r="H9" s="10"/>
      <c r="I9" s="10"/>
      <c r="J9" s="10"/>
      <c r="K9" s="10">
        <v>4</v>
      </c>
    </row>
    <row r="10" spans="1:11" x14ac:dyDescent="0.35">
      <c r="C10">
        <v>5</v>
      </c>
      <c r="D10" s="10">
        <v>2</v>
      </c>
      <c r="E10" s="10"/>
      <c r="F10" s="10">
        <v>1</v>
      </c>
      <c r="G10" s="10">
        <v>1</v>
      </c>
      <c r="H10" s="10">
        <v>1</v>
      </c>
      <c r="I10" s="10"/>
      <c r="J10" s="10">
        <v>2</v>
      </c>
      <c r="K10" s="10">
        <v>7</v>
      </c>
    </row>
    <row r="11" spans="1:11" x14ac:dyDescent="0.35">
      <c r="C11">
        <v>6</v>
      </c>
      <c r="D11" s="10"/>
      <c r="E11" s="10"/>
      <c r="F11" s="10">
        <v>3</v>
      </c>
      <c r="G11" s="10"/>
      <c r="H11" s="10">
        <v>3</v>
      </c>
      <c r="I11" s="10">
        <v>2</v>
      </c>
      <c r="J11" s="10"/>
      <c r="K11" s="10">
        <v>8</v>
      </c>
    </row>
    <row r="12" spans="1:11" x14ac:dyDescent="0.35">
      <c r="C12">
        <v>7</v>
      </c>
      <c r="D12" s="10">
        <v>1</v>
      </c>
      <c r="E12" s="10">
        <v>1</v>
      </c>
      <c r="F12" s="10">
        <v>1</v>
      </c>
      <c r="G12" s="10">
        <v>1</v>
      </c>
      <c r="H12" s="10">
        <v>1</v>
      </c>
      <c r="I12" s="10">
        <v>2</v>
      </c>
      <c r="J12" s="10">
        <v>2</v>
      </c>
      <c r="K12" s="10">
        <v>9</v>
      </c>
    </row>
    <row r="13" spans="1:11" x14ac:dyDescent="0.35">
      <c r="C13">
        <v>8</v>
      </c>
      <c r="D13" s="10">
        <v>6</v>
      </c>
      <c r="E13" s="10">
        <v>3</v>
      </c>
      <c r="F13" s="10">
        <v>2</v>
      </c>
      <c r="G13" s="10">
        <v>3</v>
      </c>
      <c r="H13" s="10">
        <v>5</v>
      </c>
      <c r="I13" s="10">
        <v>2</v>
      </c>
      <c r="J13" s="10">
        <v>5</v>
      </c>
      <c r="K13" s="10">
        <v>26</v>
      </c>
    </row>
    <row r="14" spans="1:11" x14ac:dyDescent="0.35">
      <c r="C14">
        <v>9</v>
      </c>
      <c r="D14" s="10">
        <v>8</v>
      </c>
      <c r="E14" s="10">
        <v>6</v>
      </c>
      <c r="F14" s="10">
        <v>8</v>
      </c>
      <c r="G14" s="10">
        <v>5</v>
      </c>
      <c r="H14" s="10">
        <v>6</v>
      </c>
      <c r="I14" s="10">
        <v>9</v>
      </c>
      <c r="J14" s="10">
        <v>4</v>
      </c>
      <c r="K14" s="10">
        <v>46</v>
      </c>
    </row>
    <row r="15" spans="1:11" x14ac:dyDescent="0.35">
      <c r="C15">
        <v>10</v>
      </c>
      <c r="D15" s="10">
        <v>13</v>
      </c>
      <c r="E15" s="10">
        <v>8</v>
      </c>
      <c r="F15" s="10">
        <v>4</v>
      </c>
      <c r="G15" s="10">
        <v>10</v>
      </c>
      <c r="H15" s="10">
        <v>8</v>
      </c>
      <c r="I15" s="10">
        <v>11</v>
      </c>
      <c r="J15" s="10">
        <v>8</v>
      </c>
      <c r="K15" s="10">
        <v>62</v>
      </c>
    </row>
    <row r="16" spans="1:11" x14ac:dyDescent="0.35">
      <c r="C16">
        <v>11</v>
      </c>
      <c r="D16" s="10">
        <v>20</v>
      </c>
      <c r="E16" s="10">
        <v>8</v>
      </c>
      <c r="F16" s="10">
        <v>5</v>
      </c>
      <c r="G16" s="10">
        <v>12</v>
      </c>
      <c r="H16" s="10">
        <v>8</v>
      </c>
      <c r="I16" s="10">
        <v>8</v>
      </c>
      <c r="J16" s="10">
        <v>8</v>
      </c>
      <c r="K16" s="10">
        <v>69</v>
      </c>
    </row>
    <row r="17" spans="1:11" x14ac:dyDescent="0.35">
      <c r="C17">
        <v>12</v>
      </c>
      <c r="D17" s="10">
        <v>13</v>
      </c>
      <c r="E17" s="10">
        <v>7</v>
      </c>
      <c r="F17" s="10">
        <v>11</v>
      </c>
      <c r="G17" s="10">
        <v>10</v>
      </c>
      <c r="H17" s="10">
        <v>11</v>
      </c>
      <c r="I17" s="10">
        <v>9</v>
      </c>
      <c r="J17" s="10">
        <v>4</v>
      </c>
      <c r="K17" s="10">
        <v>65</v>
      </c>
    </row>
    <row r="18" spans="1:11" x14ac:dyDescent="0.35">
      <c r="C18">
        <v>13</v>
      </c>
      <c r="D18" s="10">
        <v>11</v>
      </c>
      <c r="E18" s="10">
        <v>11</v>
      </c>
      <c r="F18" s="10">
        <v>5</v>
      </c>
      <c r="G18" s="10">
        <v>13</v>
      </c>
      <c r="H18" s="10">
        <v>8</v>
      </c>
      <c r="I18" s="10">
        <v>11</v>
      </c>
      <c r="J18" s="10">
        <v>9</v>
      </c>
      <c r="K18" s="10">
        <v>68</v>
      </c>
    </row>
    <row r="19" spans="1:11" x14ac:dyDescent="0.35">
      <c r="C19">
        <v>14</v>
      </c>
      <c r="D19" s="10">
        <v>11</v>
      </c>
      <c r="E19" s="10">
        <v>12</v>
      </c>
      <c r="F19" s="10">
        <v>5</v>
      </c>
      <c r="G19" s="10">
        <v>14</v>
      </c>
      <c r="H19" s="10">
        <v>6</v>
      </c>
      <c r="I19" s="10">
        <v>9</v>
      </c>
      <c r="J19" s="10">
        <v>5</v>
      </c>
      <c r="K19" s="10">
        <v>62</v>
      </c>
    </row>
    <row r="20" spans="1:11" x14ac:dyDescent="0.35">
      <c r="C20">
        <v>15</v>
      </c>
      <c r="D20" s="10">
        <v>6</v>
      </c>
      <c r="E20" s="10">
        <v>6</v>
      </c>
      <c r="F20" s="10">
        <v>5</v>
      </c>
      <c r="G20" s="10">
        <v>15</v>
      </c>
      <c r="H20" s="10">
        <v>10</v>
      </c>
      <c r="I20" s="10">
        <v>7</v>
      </c>
      <c r="J20" s="10">
        <v>6</v>
      </c>
      <c r="K20" s="10">
        <v>55</v>
      </c>
    </row>
    <row r="21" spans="1:11" x14ac:dyDescent="0.35">
      <c r="C21">
        <v>16</v>
      </c>
      <c r="D21" s="10">
        <v>6</v>
      </c>
      <c r="E21" s="10">
        <v>7</v>
      </c>
      <c r="F21" s="10">
        <v>9</v>
      </c>
      <c r="G21" s="10">
        <v>8</v>
      </c>
      <c r="H21" s="10">
        <v>8</v>
      </c>
      <c r="I21" s="10">
        <v>4</v>
      </c>
      <c r="J21" s="10">
        <v>9</v>
      </c>
      <c r="K21" s="10">
        <v>51</v>
      </c>
    </row>
    <row r="22" spans="1:11" x14ac:dyDescent="0.35">
      <c r="C22">
        <v>17</v>
      </c>
      <c r="D22" s="10">
        <v>9</v>
      </c>
      <c r="E22" s="10">
        <v>8</v>
      </c>
      <c r="F22" s="10">
        <v>10</v>
      </c>
      <c r="G22" s="10">
        <v>10</v>
      </c>
      <c r="H22" s="10">
        <v>8</v>
      </c>
      <c r="I22" s="10">
        <v>10</v>
      </c>
      <c r="J22" s="10">
        <v>12</v>
      </c>
      <c r="K22" s="10">
        <v>67</v>
      </c>
    </row>
    <row r="23" spans="1:11" x14ac:dyDescent="0.35">
      <c r="C23">
        <v>18</v>
      </c>
      <c r="D23" s="10">
        <v>11</v>
      </c>
      <c r="E23" s="10">
        <v>10</v>
      </c>
      <c r="F23" s="10">
        <v>13</v>
      </c>
      <c r="G23" s="10">
        <v>15</v>
      </c>
      <c r="H23" s="10">
        <v>8</v>
      </c>
      <c r="I23" s="10">
        <v>12</v>
      </c>
      <c r="J23" s="10">
        <v>6</v>
      </c>
      <c r="K23" s="10">
        <v>75</v>
      </c>
    </row>
    <row r="24" spans="1:11" x14ac:dyDescent="0.35">
      <c r="C24">
        <v>19</v>
      </c>
      <c r="D24" s="10">
        <v>16</v>
      </c>
      <c r="E24" s="10">
        <v>14</v>
      </c>
      <c r="F24" s="10">
        <v>9</v>
      </c>
      <c r="G24" s="10">
        <v>8</v>
      </c>
      <c r="H24" s="10">
        <v>13</v>
      </c>
      <c r="I24" s="10">
        <v>13</v>
      </c>
      <c r="J24" s="10">
        <v>8</v>
      </c>
      <c r="K24" s="10">
        <v>81</v>
      </c>
    </row>
    <row r="25" spans="1:11" x14ac:dyDescent="0.35">
      <c r="C25">
        <v>20</v>
      </c>
      <c r="D25" s="10">
        <v>8</v>
      </c>
      <c r="E25" s="10">
        <v>5</v>
      </c>
      <c r="F25" s="10">
        <v>8</v>
      </c>
      <c r="G25" s="10">
        <v>11</v>
      </c>
      <c r="H25" s="10">
        <v>10</v>
      </c>
      <c r="I25" s="10">
        <v>8</v>
      </c>
      <c r="J25" s="10">
        <v>10</v>
      </c>
      <c r="K25" s="10">
        <v>60</v>
      </c>
    </row>
    <row r="26" spans="1:11" x14ac:dyDescent="0.35">
      <c r="C26">
        <v>21</v>
      </c>
      <c r="D26" s="10">
        <v>4</v>
      </c>
      <c r="E26" s="10">
        <v>9</v>
      </c>
      <c r="F26" s="10">
        <v>8</v>
      </c>
      <c r="G26" s="10">
        <v>6</v>
      </c>
      <c r="H26" s="10">
        <v>9</v>
      </c>
      <c r="I26" s="10">
        <v>9</v>
      </c>
      <c r="J26" s="10">
        <v>11</v>
      </c>
      <c r="K26" s="10">
        <v>56</v>
      </c>
    </row>
    <row r="27" spans="1:11" x14ac:dyDescent="0.35">
      <c r="C27">
        <v>22</v>
      </c>
      <c r="D27" s="10">
        <v>5</v>
      </c>
      <c r="E27" s="10">
        <v>4</v>
      </c>
      <c r="F27" s="10">
        <v>4</v>
      </c>
      <c r="G27" s="10">
        <v>5</v>
      </c>
      <c r="H27" s="10">
        <v>8</v>
      </c>
      <c r="I27" s="10">
        <v>5</v>
      </c>
      <c r="J27" s="10">
        <v>4</v>
      </c>
      <c r="K27" s="10">
        <v>35</v>
      </c>
    </row>
    <row r="28" spans="1:11" x14ac:dyDescent="0.35">
      <c r="C28">
        <v>23</v>
      </c>
      <c r="D28" s="10">
        <v>4</v>
      </c>
      <c r="E28" s="10">
        <v>5</v>
      </c>
      <c r="F28" s="10">
        <v>3</v>
      </c>
      <c r="G28" s="10">
        <v>2</v>
      </c>
      <c r="H28" s="10">
        <v>7</v>
      </c>
      <c r="I28" s="10">
        <v>2</v>
      </c>
      <c r="J28" s="10">
        <v>7</v>
      </c>
      <c r="K28" s="10">
        <v>30</v>
      </c>
    </row>
    <row r="29" spans="1:11" x14ac:dyDescent="0.35">
      <c r="B29" t="s">
        <v>20</v>
      </c>
      <c r="D29" s="10">
        <v>166</v>
      </c>
      <c r="E29" s="10">
        <v>135</v>
      </c>
      <c r="F29" s="10">
        <v>124</v>
      </c>
      <c r="G29" s="10">
        <v>155</v>
      </c>
      <c r="H29" s="10">
        <v>149</v>
      </c>
      <c r="I29" s="10">
        <v>142</v>
      </c>
      <c r="J29" s="10">
        <v>129</v>
      </c>
      <c r="K29" s="10">
        <v>1000</v>
      </c>
    </row>
    <row r="30" spans="1:11" x14ac:dyDescent="0.35">
      <c r="A30" t="s">
        <v>21</v>
      </c>
      <c r="D30" s="10">
        <v>166</v>
      </c>
      <c r="E30" s="10">
        <v>135</v>
      </c>
      <c r="F30" s="10">
        <v>124</v>
      </c>
      <c r="G30" s="10">
        <v>155</v>
      </c>
      <c r="H30" s="10">
        <v>149</v>
      </c>
      <c r="I30" s="10">
        <v>142</v>
      </c>
      <c r="J30" s="10">
        <v>129</v>
      </c>
      <c r="K30" s="10">
        <v>1000</v>
      </c>
    </row>
    <row r="31" spans="1:11" x14ac:dyDescent="0.35">
      <c r="A31" t="s">
        <v>18</v>
      </c>
      <c r="D31" s="10">
        <v>166</v>
      </c>
      <c r="E31" s="10">
        <v>135</v>
      </c>
      <c r="F31" s="10">
        <v>124</v>
      </c>
      <c r="G31" s="10">
        <v>155</v>
      </c>
      <c r="H31" s="10">
        <v>149</v>
      </c>
      <c r="I31" s="10">
        <v>142</v>
      </c>
      <c r="J31" s="10">
        <v>129</v>
      </c>
      <c r="K31" s="10">
        <v>1000</v>
      </c>
    </row>
  </sheetData>
  <conditionalFormatting pivot="1" sqref="D5:J2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1"/>
  <sheetViews>
    <sheetView zoomScale="80" zoomScaleNormal="80" workbookViewId="0"/>
  </sheetViews>
  <sheetFormatPr baseColWidth="10" defaultRowHeight="14.5" x14ac:dyDescent="0.35"/>
  <cols>
    <col min="1" max="1" width="17.54296875" bestFit="1" customWidth="1"/>
    <col min="2" max="2" width="7.1796875" bestFit="1" customWidth="1"/>
    <col min="3" max="3" width="17.7265625" bestFit="1" customWidth="1"/>
    <col min="4" max="10" width="11.54296875" bestFit="1" customWidth="1"/>
    <col min="11" max="11" width="12.81640625" bestFit="1" customWidth="1"/>
  </cols>
  <sheetData>
    <row r="3" spans="1:11" x14ac:dyDescent="0.35">
      <c r="A3" s="9" t="s">
        <v>24</v>
      </c>
      <c r="D3" s="9" t="s">
        <v>11</v>
      </c>
    </row>
    <row r="4" spans="1:11" x14ac:dyDescent="0.35">
      <c r="A4" s="9" t="s">
        <v>2</v>
      </c>
      <c r="B4" s="9" t="s">
        <v>1</v>
      </c>
      <c r="C4" s="9" t="s">
        <v>12</v>
      </c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 t="s">
        <v>18</v>
      </c>
    </row>
    <row r="5" spans="1:11" x14ac:dyDescent="0.35">
      <c r="A5" t="s">
        <v>5</v>
      </c>
      <c r="B5">
        <v>4</v>
      </c>
      <c r="C5">
        <v>0</v>
      </c>
      <c r="D5" s="12">
        <v>4.583333333333333E-2</v>
      </c>
      <c r="E5" s="12">
        <v>0.13769841269841271</v>
      </c>
      <c r="F5" s="12">
        <v>5.3009259259259256E-2</v>
      </c>
      <c r="G5" s="12">
        <v>6.2962962962962971E-2</v>
      </c>
      <c r="H5" s="12">
        <v>0.11145833333333333</v>
      </c>
      <c r="I5" s="12">
        <v>0.13350694444444444</v>
      </c>
      <c r="J5" s="12">
        <v>7.8703703703703706E-2</v>
      </c>
      <c r="K5" s="12">
        <v>9.9855324074074089E-2</v>
      </c>
    </row>
    <row r="6" spans="1:11" x14ac:dyDescent="0.35">
      <c r="C6">
        <v>1</v>
      </c>
      <c r="D6" s="12">
        <v>4.7083333333333338E-2</v>
      </c>
      <c r="E6" s="12">
        <v>3.6342592592592593E-2</v>
      </c>
      <c r="F6" s="12">
        <v>4.3402777777777783E-2</v>
      </c>
      <c r="G6" s="12">
        <v>0.12847222222222224</v>
      </c>
      <c r="H6" s="12">
        <v>0.12638888888888888</v>
      </c>
      <c r="I6" s="12">
        <v>2.4479166666666666E-2</v>
      </c>
      <c r="J6" s="12">
        <v>0.18541666666666667</v>
      </c>
      <c r="K6" s="12">
        <v>8.217592592592593E-2</v>
      </c>
    </row>
    <row r="7" spans="1:11" x14ac:dyDescent="0.35">
      <c r="C7">
        <v>2</v>
      </c>
      <c r="D7" s="12">
        <v>4.0509259259259259E-2</v>
      </c>
      <c r="E7" s="12">
        <v>8.0555555555555561E-2</v>
      </c>
      <c r="F7" s="12">
        <v>5.7638888888888885E-2</v>
      </c>
      <c r="G7" s="12">
        <v>0.53298611111111116</v>
      </c>
      <c r="H7" s="12">
        <v>0.10659722222222223</v>
      </c>
      <c r="I7" s="12">
        <v>3.472222222222222E-3</v>
      </c>
      <c r="J7" s="12">
        <v>5.6250000000000001E-2</v>
      </c>
      <c r="K7" s="12">
        <v>0.13790509259259259</v>
      </c>
    </row>
    <row r="8" spans="1:11" x14ac:dyDescent="0.35">
      <c r="C8">
        <v>3</v>
      </c>
      <c r="D8" s="12">
        <v>5.486111111111111E-2</v>
      </c>
      <c r="E8" s="12"/>
      <c r="F8" s="12">
        <v>5.7638888888888885E-2</v>
      </c>
      <c r="G8" s="12"/>
      <c r="H8" s="12">
        <v>9.0277777777777776E-2</v>
      </c>
      <c r="I8" s="12"/>
      <c r="J8" s="12">
        <v>0.11319444444444444</v>
      </c>
      <c r="K8" s="12">
        <v>7.8993055555555552E-2</v>
      </c>
    </row>
    <row r="9" spans="1:11" x14ac:dyDescent="0.35">
      <c r="C9">
        <v>4</v>
      </c>
      <c r="D9" s="12">
        <v>0.24513888888888888</v>
      </c>
      <c r="E9" s="12"/>
      <c r="F9" s="12">
        <v>7.5462962962962968E-2</v>
      </c>
      <c r="G9" s="12"/>
      <c r="H9" s="12"/>
      <c r="I9" s="12"/>
      <c r="J9" s="12"/>
      <c r="K9" s="12">
        <v>0.11788194444444444</v>
      </c>
    </row>
    <row r="10" spans="1:11" x14ac:dyDescent="0.35">
      <c r="C10">
        <v>5</v>
      </c>
      <c r="D10" s="12">
        <v>5.9374999999999997E-2</v>
      </c>
      <c r="E10" s="12"/>
      <c r="F10" s="12">
        <v>1.3194444444444444E-2</v>
      </c>
      <c r="G10" s="12">
        <v>2.4305555555555556E-2</v>
      </c>
      <c r="H10" s="12">
        <v>0.15555555555555556</v>
      </c>
      <c r="I10" s="12"/>
      <c r="J10" s="12">
        <v>4.7222222222222221E-2</v>
      </c>
      <c r="K10" s="12">
        <v>5.8035714285714288E-2</v>
      </c>
    </row>
    <row r="11" spans="1:11" x14ac:dyDescent="0.35">
      <c r="C11">
        <v>6</v>
      </c>
      <c r="D11" s="12"/>
      <c r="E11" s="12"/>
      <c r="F11" s="12">
        <v>0.10601851851851851</v>
      </c>
      <c r="G11" s="12"/>
      <c r="H11" s="12">
        <v>0.29328703703703701</v>
      </c>
      <c r="I11" s="12">
        <v>9.7916666666666652E-2</v>
      </c>
      <c r="J11" s="12"/>
      <c r="K11" s="12">
        <v>0.17421875000000003</v>
      </c>
    </row>
    <row r="12" spans="1:11" x14ac:dyDescent="0.35">
      <c r="C12">
        <v>7</v>
      </c>
      <c r="D12" s="12">
        <v>0.13749999999999998</v>
      </c>
      <c r="E12" s="12">
        <v>9.5138888888888884E-2</v>
      </c>
      <c r="F12" s="12">
        <v>7.3611111111111113E-2</v>
      </c>
      <c r="G12" s="12">
        <v>6.8749999999999992E-2</v>
      </c>
      <c r="H12" s="12">
        <v>8.1944444444444445E-2</v>
      </c>
      <c r="I12" s="12">
        <v>0.14409722222222221</v>
      </c>
      <c r="J12" s="12">
        <v>0.22118055555555555</v>
      </c>
      <c r="K12" s="12">
        <v>0.13194444444444445</v>
      </c>
    </row>
    <row r="13" spans="1:11" x14ac:dyDescent="0.35">
      <c r="C13">
        <v>8</v>
      </c>
      <c r="D13" s="12">
        <v>0.13275462962962961</v>
      </c>
      <c r="E13" s="12">
        <v>0.1314814814814815</v>
      </c>
      <c r="F13" s="12">
        <v>0.13159722222222223</v>
      </c>
      <c r="G13" s="12">
        <v>9.0740740740740733E-2</v>
      </c>
      <c r="H13" s="12">
        <v>9.791666666666668E-2</v>
      </c>
      <c r="I13" s="12">
        <v>8.7499999999999994E-2</v>
      </c>
      <c r="J13" s="12">
        <v>0.15472222222222221</v>
      </c>
      <c r="K13" s="12">
        <v>0.12171474358974359</v>
      </c>
    </row>
    <row r="14" spans="1:11" x14ac:dyDescent="0.35">
      <c r="C14">
        <v>9</v>
      </c>
      <c r="D14" s="12">
        <v>0.12005208333333334</v>
      </c>
      <c r="E14" s="12">
        <v>0.13668981481481482</v>
      </c>
      <c r="F14" s="12">
        <v>0.11727430555555556</v>
      </c>
      <c r="G14" s="12">
        <v>0.14583333333333334</v>
      </c>
      <c r="H14" s="12">
        <v>4.6064814814814815E-2</v>
      </c>
      <c r="I14" s="12">
        <v>6.8441358024691368E-2</v>
      </c>
      <c r="J14" s="12">
        <v>6.4756944444444436E-2</v>
      </c>
      <c r="K14" s="12">
        <v>9.9984903381642509E-2</v>
      </c>
    </row>
    <row r="15" spans="1:11" x14ac:dyDescent="0.35">
      <c r="C15">
        <v>10</v>
      </c>
      <c r="D15" s="12">
        <v>0.11682692307692306</v>
      </c>
      <c r="E15" s="12">
        <v>0.13515625000000001</v>
      </c>
      <c r="F15" s="12">
        <v>0.11874999999999999</v>
      </c>
      <c r="G15" s="12">
        <v>7.8819444444444442E-2</v>
      </c>
      <c r="H15" s="12">
        <v>8.020833333333334E-2</v>
      </c>
      <c r="I15" s="12">
        <v>0.11313131313131315</v>
      </c>
      <c r="J15" s="12">
        <v>9.1059027777777773E-2</v>
      </c>
      <c r="K15" s="12">
        <v>0.10448028673835129</v>
      </c>
    </row>
    <row r="16" spans="1:11" x14ac:dyDescent="0.35">
      <c r="C16">
        <v>11</v>
      </c>
      <c r="D16" s="12">
        <v>0.11666666666666665</v>
      </c>
      <c r="E16" s="12">
        <v>0.1185763888888889</v>
      </c>
      <c r="F16" s="12">
        <v>0.12694444444444444</v>
      </c>
      <c r="G16" s="12">
        <v>0.29693287037037036</v>
      </c>
      <c r="H16" s="12">
        <v>0.14930555555555555</v>
      </c>
      <c r="I16" s="12">
        <v>0.11614583333333335</v>
      </c>
      <c r="J16" s="12">
        <v>0.15555555555555556</v>
      </c>
      <c r="K16" s="12">
        <v>0.15721618357487921</v>
      </c>
    </row>
    <row r="17" spans="1:11" x14ac:dyDescent="0.35">
      <c r="C17">
        <v>12</v>
      </c>
      <c r="D17" s="12">
        <v>0.12713675213675213</v>
      </c>
      <c r="E17" s="12">
        <v>9.8115079365079363E-2</v>
      </c>
      <c r="F17" s="12">
        <v>0.13440656565656567</v>
      </c>
      <c r="G17" s="12">
        <v>9.4236111111111104E-2</v>
      </c>
      <c r="H17" s="12">
        <v>0.13055555555555556</v>
      </c>
      <c r="I17" s="12">
        <v>0.10887345679012345</v>
      </c>
      <c r="J17" s="12">
        <v>4.5659722222222227E-2</v>
      </c>
      <c r="K17" s="12">
        <v>0.11321581196581196</v>
      </c>
    </row>
    <row r="18" spans="1:11" x14ac:dyDescent="0.35">
      <c r="C18">
        <v>13</v>
      </c>
      <c r="D18" s="12">
        <v>0.11521464646464646</v>
      </c>
      <c r="E18" s="12">
        <v>0.10063131313131314</v>
      </c>
      <c r="F18" s="12">
        <v>5.6250000000000001E-2</v>
      </c>
      <c r="G18" s="12">
        <v>8.3707264957264965E-2</v>
      </c>
      <c r="H18" s="12">
        <v>0.12482638888888889</v>
      </c>
      <c r="I18" s="12">
        <v>0.10915404040404039</v>
      </c>
      <c r="J18" s="12">
        <v>7.6620370370370366E-2</v>
      </c>
      <c r="K18" s="12">
        <v>9.7538807189542512E-2</v>
      </c>
    </row>
    <row r="19" spans="1:11" x14ac:dyDescent="0.35">
      <c r="C19">
        <v>14</v>
      </c>
      <c r="D19" s="12">
        <v>0.11489898989898992</v>
      </c>
      <c r="E19" s="12">
        <v>0.11440972222222219</v>
      </c>
      <c r="F19" s="12">
        <v>7.4861111111111114E-2</v>
      </c>
      <c r="G19" s="12">
        <v>9.3849206349206349E-2</v>
      </c>
      <c r="H19" s="12">
        <v>6.9907407407407404E-2</v>
      </c>
      <c r="I19" s="12">
        <v>0.10725308641975309</v>
      </c>
      <c r="J19" s="12">
        <v>7.736111111111113E-2</v>
      </c>
      <c r="K19" s="12">
        <v>9.833109318996415E-2</v>
      </c>
    </row>
    <row r="20" spans="1:11" x14ac:dyDescent="0.35">
      <c r="C20">
        <v>15</v>
      </c>
      <c r="D20" s="12">
        <v>0.10659722222222223</v>
      </c>
      <c r="E20" s="12">
        <v>9.5833333333333326E-2</v>
      </c>
      <c r="F20" s="12">
        <v>8.611111111111111E-2</v>
      </c>
      <c r="G20" s="12">
        <v>0.14638888888888893</v>
      </c>
      <c r="H20" s="12">
        <v>6.9166666666666668E-2</v>
      </c>
      <c r="I20" s="12">
        <v>0.19007936507936507</v>
      </c>
      <c r="J20" s="12">
        <v>7.4305555555555569E-2</v>
      </c>
      <c r="K20" s="12">
        <v>0.11470959595959601</v>
      </c>
    </row>
    <row r="21" spans="1:11" x14ac:dyDescent="0.35">
      <c r="C21">
        <v>16</v>
      </c>
      <c r="D21" s="12">
        <v>6.7361111111111108E-2</v>
      </c>
      <c r="E21" s="12">
        <v>0.18958333333333335</v>
      </c>
      <c r="F21" s="12">
        <v>8.7037037037037038E-2</v>
      </c>
      <c r="G21" s="12">
        <v>0.10590277777777779</v>
      </c>
      <c r="H21" s="12">
        <v>0.11875000000000001</v>
      </c>
      <c r="I21" s="12">
        <v>0.13038194444444445</v>
      </c>
      <c r="J21" s="12">
        <v>0.12075617283950618</v>
      </c>
      <c r="K21" s="12">
        <v>0.11608115468409587</v>
      </c>
    </row>
    <row r="22" spans="1:11" x14ac:dyDescent="0.35">
      <c r="C22">
        <v>17</v>
      </c>
      <c r="D22" s="12">
        <v>0.14436728395061726</v>
      </c>
      <c r="E22" s="12">
        <v>8.3506944444444439E-2</v>
      </c>
      <c r="F22" s="12">
        <v>6.0486111111111109E-2</v>
      </c>
      <c r="G22" s="12">
        <v>8.6527777777777787E-2</v>
      </c>
      <c r="H22" s="12">
        <v>6.866319444444445E-2</v>
      </c>
      <c r="I22" s="12">
        <v>0.10923611111111112</v>
      </c>
      <c r="J22" s="12">
        <v>0.13553240740740741</v>
      </c>
      <c r="K22" s="12">
        <v>0.10008291873963514</v>
      </c>
    </row>
    <row r="23" spans="1:11" x14ac:dyDescent="0.35">
      <c r="C23">
        <v>18</v>
      </c>
      <c r="D23" s="12">
        <v>8.5606060606060616E-2</v>
      </c>
      <c r="E23" s="12">
        <v>0.12944444444444442</v>
      </c>
      <c r="F23" s="12">
        <v>7.9487179487179455E-2</v>
      </c>
      <c r="G23" s="12">
        <v>0.12240740740740738</v>
      </c>
      <c r="H23" s="12">
        <v>0.11883680555555556</v>
      </c>
      <c r="I23" s="12">
        <v>7.5694444444444439E-2</v>
      </c>
      <c r="J23" s="12">
        <v>9.5486111111111105E-2</v>
      </c>
      <c r="K23" s="12">
        <v>0.10050000000000003</v>
      </c>
    </row>
    <row r="24" spans="1:11" x14ac:dyDescent="0.35">
      <c r="C24">
        <v>19</v>
      </c>
      <c r="D24" s="12">
        <v>0.16171875000000005</v>
      </c>
      <c r="E24" s="12">
        <v>0.11116071428571428</v>
      </c>
      <c r="F24" s="12">
        <v>0.22438271604938265</v>
      </c>
      <c r="G24" s="12">
        <v>6.7013888888888887E-2</v>
      </c>
      <c r="H24" s="12">
        <v>0.14278846153846156</v>
      </c>
      <c r="I24" s="12">
        <v>0.29209401709401706</v>
      </c>
      <c r="J24" s="12">
        <v>0.10581597222222222</v>
      </c>
      <c r="K24" s="12">
        <v>0.16295438957475997</v>
      </c>
    </row>
    <row r="25" spans="1:11" x14ac:dyDescent="0.35">
      <c r="C25">
        <v>20</v>
      </c>
      <c r="D25" s="12">
        <v>0.10685763888888888</v>
      </c>
      <c r="E25" s="12">
        <v>9.1527777777777777E-2</v>
      </c>
      <c r="F25" s="12">
        <v>6.5885416666666669E-2</v>
      </c>
      <c r="G25" s="12">
        <v>0.13440656565656564</v>
      </c>
      <c r="H25" s="12">
        <v>7.5902777777777777E-2</v>
      </c>
      <c r="I25" s="12">
        <v>0.1372395833333333</v>
      </c>
      <c r="J25" s="12">
        <v>0.15631944444444443</v>
      </c>
      <c r="K25" s="12">
        <v>0.11230324074074073</v>
      </c>
    </row>
    <row r="26" spans="1:11" x14ac:dyDescent="0.35">
      <c r="C26">
        <v>21</v>
      </c>
      <c r="D26" s="12">
        <v>5.572916666666667E-2</v>
      </c>
      <c r="E26" s="12">
        <v>0.18796296296296297</v>
      </c>
      <c r="F26" s="12">
        <v>8.0468750000000006E-2</v>
      </c>
      <c r="G26" s="12">
        <v>0.10185185185185186</v>
      </c>
      <c r="H26" s="12">
        <v>0.10138888888888889</v>
      </c>
      <c r="I26" s="12">
        <v>0.12129629629629629</v>
      </c>
      <c r="J26" s="12">
        <v>0.12784090909090909</v>
      </c>
      <c r="K26" s="12">
        <v>0.11749751984126981</v>
      </c>
    </row>
    <row r="27" spans="1:11" x14ac:dyDescent="0.35">
      <c r="C27">
        <v>22</v>
      </c>
      <c r="D27" s="12">
        <v>0.32819444444444446</v>
      </c>
      <c r="E27" s="12">
        <v>8.9583333333333334E-2</v>
      </c>
      <c r="F27" s="12">
        <v>7.9513888888888884E-2</v>
      </c>
      <c r="G27" s="12">
        <v>9.4722222222222235E-2</v>
      </c>
      <c r="H27" s="12">
        <v>0.10590277777777778</v>
      </c>
      <c r="I27" s="12">
        <v>8.9027777777777789E-2</v>
      </c>
      <c r="J27" s="12">
        <v>0.12413194444444443</v>
      </c>
      <c r="K27" s="12">
        <v>0.13085317460317464</v>
      </c>
    </row>
    <row r="28" spans="1:11" x14ac:dyDescent="0.35">
      <c r="C28">
        <v>23</v>
      </c>
      <c r="D28" s="12">
        <v>7.795138888888889E-2</v>
      </c>
      <c r="E28" s="12">
        <v>0.20083333333333334</v>
      </c>
      <c r="F28" s="12">
        <v>4.4444444444444446E-2</v>
      </c>
      <c r="G28" s="12">
        <v>5.243055555555555E-2</v>
      </c>
      <c r="H28" s="12">
        <v>0.18263888888888888</v>
      </c>
      <c r="I28" s="12">
        <v>4.1666666666666671E-2</v>
      </c>
      <c r="J28" s="12">
        <v>2.1726190476190479E-2</v>
      </c>
      <c r="K28" s="12">
        <v>0.10226851851851852</v>
      </c>
    </row>
    <row r="29" spans="1:11" x14ac:dyDescent="0.35">
      <c r="B29" t="s">
        <v>20</v>
      </c>
      <c r="D29" s="12">
        <v>0.11867888219544846</v>
      </c>
      <c r="E29" s="12">
        <v>0.12290637860082307</v>
      </c>
      <c r="F29" s="12">
        <v>9.6219758064516159E-2</v>
      </c>
      <c r="G29" s="12">
        <v>0.12336917562724006</v>
      </c>
      <c r="H29" s="12">
        <v>0.11176826994780011</v>
      </c>
      <c r="I29" s="12">
        <v>0.12392899061032867</v>
      </c>
      <c r="J29" s="12">
        <v>0.10865094745908696</v>
      </c>
      <c r="K29" s="12">
        <v>0.1156138888888889</v>
      </c>
    </row>
    <row r="30" spans="1:11" x14ac:dyDescent="0.35">
      <c r="A30" t="s">
        <v>21</v>
      </c>
      <c r="D30" s="12">
        <v>0.11867888219544846</v>
      </c>
      <c r="E30" s="12">
        <v>0.12290637860082307</v>
      </c>
      <c r="F30" s="12">
        <v>9.6219758064516159E-2</v>
      </c>
      <c r="G30" s="12">
        <v>0.12336917562724006</v>
      </c>
      <c r="H30" s="12">
        <v>0.11176826994780011</v>
      </c>
      <c r="I30" s="12">
        <v>0.12392899061032867</v>
      </c>
      <c r="J30" s="12">
        <v>0.10865094745908696</v>
      </c>
      <c r="K30" s="12">
        <v>0.1156138888888889</v>
      </c>
    </row>
    <row r="31" spans="1:11" x14ac:dyDescent="0.35">
      <c r="A31" t="s">
        <v>18</v>
      </c>
      <c r="D31" s="12">
        <v>0.11867888219544846</v>
      </c>
      <c r="E31" s="12">
        <v>0.12290637860082307</v>
      </c>
      <c r="F31" s="12">
        <v>9.6219758064516159E-2</v>
      </c>
      <c r="G31" s="12">
        <v>0.12336917562724006</v>
      </c>
      <c r="H31" s="12">
        <v>0.11176826994780011</v>
      </c>
      <c r="I31" s="12">
        <v>0.12392899061032867</v>
      </c>
      <c r="J31" s="12">
        <v>0.10865094745908696</v>
      </c>
      <c r="K31" s="12">
        <v>0.1156138888888889</v>
      </c>
    </row>
  </sheetData>
  <conditionalFormatting pivot="1" sqref="D5:J2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96"/>
  <sheetViews>
    <sheetView zoomScale="80" zoomScaleNormal="80" workbookViewId="0"/>
  </sheetViews>
  <sheetFormatPr baseColWidth="10" defaultRowHeight="14.5" x14ac:dyDescent="0.35"/>
  <cols>
    <col min="1" max="1" width="17.54296875" bestFit="1" customWidth="1"/>
    <col min="2" max="2" width="7.1796875" bestFit="1" customWidth="1"/>
    <col min="3" max="3" width="17.7265625" bestFit="1" customWidth="1"/>
    <col min="4" max="10" width="11.54296875" bestFit="1" customWidth="1"/>
    <col min="11" max="11" width="12.81640625" bestFit="1" customWidth="1"/>
  </cols>
  <sheetData>
    <row r="3" spans="1:11" x14ac:dyDescent="0.35">
      <c r="A3" s="9" t="s">
        <v>22</v>
      </c>
      <c r="D3" s="9" t="s">
        <v>11</v>
      </c>
    </row>
    <row r="4" spans="1:11" x14ac:dyDescent="0.35">
      <c r="A4" s="9" t="s">
        <v>2</v>
      </c>
      <c r="B4" s="9" t="s">
        <v>1</v>
      </c>
      <c r="C4" s="9" t="s">
        <v>12</v>
      </c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 t="s">
        <v>18</v>
      </c>
    </row>
    <row r="5" spans="1:11" x14ac:dyDescent="0.35">
      <c r="A5" t="s">
        <v>5</v>
      </c>
      <c r="B5">
        <v>4</v>
      </c>
      <c r="C5">
        <v>0</v>
      </c>
      <c r="D5" s="11">
        <v>5.5</v>
      </c>
      <c r="E5" s="11">
        <v>11.714285714285714</v>
      </c>
      <c r="F5" s="11">
        <v>10.333333333333334</v>
      </c>
      <c r="G5" s="11">
        <v>4.333333333333333</v>
      </c>
      <c r="H5" s="11">
        <v>7</v>
      </c>
      <c r="I5" s="11">
        <v>11</v>
      </c>
      <c r="J5" s="11">
        <v>5.666666666666667</v>
      </c>
      <c r="K5" s="11">
        <v>8.8333333333333339</v>
      </c>
    </row>
    <row r="6" spans="1:11" x14ac:dyDescent="0.35">
      <c r="C6">
        <v>1</v>
      </c>
      <c r="D6" s="11">
        <v>5.8</v>
      </c>
      <c r="E6" s="11">
        <v>8.6666666666666661</v>
      </c>
      <c r="F6" s="11">
        <v>7.5</v>
      </c>
      <c r="G6" s="11">
        <v>3</v>
      </c>
      <c r="H6" s="11">
        <v>7.5</v>
      </c>
      <c r="I6" s="11">
        <v>9</v>
      </c>
      <c r="J6" s="11">
        <v>7</v>
      </c>
      <c r="K6" s="11">
        <v>7.291666666666667</v>
      </c>
    </row>
    <row r="7" spans="1:11" x14ac:dyDescent="0.35">
      <c r="C7">
        <v>2</v>
      </c>
      <c r="D7" s="11">
        <v>4.666666666666667</v>
      </c>
      <c r="E7" s="11">
        <v>8</v>
      </c>
      <c r="F7" s="11">
        <v>6</v>
      </c>
      <c r="G7" s="11">
        <v>3</v>
      </c>
      <c r="H7" s="11">
        <v>10.5</v>
      </c>
      <c r="I7" s="11">
        <v>8</v>
      </c>
      <c r="J7" s="11">
        <v>7.5</v>
      </c>
      <c r="K7" s="11">
        <v>6.5</v>
      </c>
    </row>
    <row r="8" spans="1:11" x14ac:dyDescent="0.35">
      <c r="C8">
        <v>3</v>
      </c>
      <c r="D8" s="11">
        <v>3</v>
      </c>
      <c r="E8" s="11"/>
      <c r="F8" s="11">
        <v>5</v>
      </c>
      <c r="G8" s="11"/>
      <c r="H8" s="11">
        <v>4</v>
      </c>
      <c r="I8" s="11"/>
      <c r="J8" s="11">
        <v>5</v>
      </c>
      <c r="K8" s="11">
        <v>4.25</v>
      </c>
    </row>
    <row r="9" spans="1:11" x14ac:dyDescent="0.35">
      <c r="C9">
        <v>4</v>
      </c>
      <c r="D9" s="11">
        <v>3</v>
      </c>
      <c r="E9" s="11"/>
      <c r="F9" s="11">
        <v>4</v>
      </c>
      <c r="G9" s="11"/>
      <c r="H9" s="11"/>
      <c r="I9" s="11"/>
      <c r="J9" s="11"/>
      <c r="K9" s="11">
        <v>3.75</v>
      </c>
    </row>
    <row r="10" spans="1:11" x14ac:dyDescent="0.35">
      <c r="C10">
        <v>5</v>
      </c>
      <c r="D10" s="11">
        <v>4.5</v>
      </c>
      <c r="E10" s="11"/>
      <c r="F10" s="11">
        <v>4</v>
      </c>
      <c r="G10" s="11">
        <v>2</v>
      </c>
      <c r="H10" s="11">
        <v>4</v>
      </c>
      <c r="I10" s="11"/>
      <c r="J10" s="11">
        <v>4</v>
      </c>
      <c r="K10" s="11">
        <v>3.8571428571428572</v>
      </c>
    </row>
    <row r="11" spans="1:11" x14ac:dyDescent="0.35">
      <c r="C11">
        <v>6</v>
      </c>
      <c r="D11" s="11"/>
      <c r="E11" s="11"/>
      <c r="F11" s="11">
        <v>3.6666666666666665</v>
      </c>
      <c r="G11" s="11"/>
      <c r="H11" s="11">
        <v>6.333333333333333</v>
      </c>
      <c r="I11" s="11">
        <v>3</v>
      </c>
      <c r="J11" s="11"/>
      <c r="K11" s="11">
        <v>4.5</v>
      </c>
    </row>
    <row r="12" spans="1:11" x14ac:dyDescent="0.35">
      <c r="C12">
        <v>7</v>
      </c>
      <c r="D12" s="11">
        <v>5</v>
      </c>
      <c r="E12" s="11">
        <v>3</v>
      </c>
      <c r="F12" s="11">
        <v>5</v>
      </c>
      <c r="G12" s="11">
        <v>4</v>
      </c>
      <c r="H12" s="11">
        <v>8</v>
      </c>
      <c r="I12" s="11">
        <v>4</v>
      </c>
      <c r="J12" s="11">
        <v>4.5</v>
      </c>
      <c r="K12" s="11">
        <v>4.666666666666667</v>
      </c>
    </row>
    <row r="13" spans="1:11" x14ac:dyDescent="0.35">
      <c r="C13">
        <v>8</v>
      </c>
      <c r="D13" s="11">
        <v>3</v>
      </c>
      <c r="E13" s="11">
        <v>3.6666666666666665</v>
      </c>
      <c r="F13" s="11">
        <v>5.5</v>
      </c>
      <c r="G13" s="11">
        <v>4.333333333333333</v>
      </c>
      <c r="H13" s="11">
        <v>5.4</v>
      </c>
      <c r="I13" s="11">
        <v>5.5</v>
      </c>
      <c r="J13" s="11">
        <v>6.6</v>
      </c>
      <c r="K13" s="11">
        <v>4.7692307692307692</v>
      </c>
    </row>
    <row r="14" spans="1:11" x14ac:dyDescent="0.35">
      <c r="C14">
        <v>9</v>
      </c>
      <c r="D14" s="11">
        <v>5.5</v>
      </c>
      <c r="E14" s="11">
        <v>6.833333333333333</v>
      </c>
      <c r="F14" s="11">
        <v>6.875</v>
      </c>
      <c r="G14" s="11">
        <v>8.4</v>
      </c>
      <c r="H14" s="11">
        <v>7.833333333333333</v>
      </c>
      <c r="I14" s="11">
        <v>5.7777777777777777</v>
      </c>
      <c r="J14" s="11">
        <v>7.5</v>
      </c>
      <c r="K14" s="11">
        <v>6.7608695652173916</v>
      </c>
    </row>
    <row r="15" spans="1:11" x14ac:dyDescent="0.35">
      <c r="C15">
        <v>10</v>
      </c>
      <c r="D15" s="11">
        <v>8.0769230769230766</v>
      </c>
      <c r="E15" s="11">
        <v>7.375</v>
      </c>
      <c r="F15" s="11">
        <v>7.25</v>
      </c>
      <c r="G15" s="11">
        <v>8.1999999999999993</v>
      </c>
      <c r="H15" s="11">
        <v>9.625</v>
      </c>
      <c r="I15" s="11">
        <v>8.454545454545455</v>
      </c>
      <c r="J15" s="11">
        <v>11.5</v>
      </c>
      <c r="K15" s="11">
        <v>8.6612903225806459</v>
      </c>
    </row>
    <row r="16" spans="1:11" x14ac:dyDescent="0.35">
      <c r="C16">
        <v>11</v>
      </c>
      <c r="D16" s="11">
        <v>11.55</v>
      </c>
      <c r="E16" s="11">
        <v>9.375</v>
      </c>
      <c r="F16" s="11">
        <v>10</v>
      </c>
      <c r="G16" s="11">
        <v>11.25</v>
      </c>
      <c r="H16" s="11">
        <v>9.625</v>
      </c>
      <c r="I16" s="11">
        <v>10</v>
      </c>
      <c r="J16" s="11">
        <v>11.625</v>
      </c>
      <c r="K16" s="11">
        <v>10.739130434782609</v>
      </c>
    </row>
    <row r="17" spans="1:11" x14ac:dyDescent="0.35">
      <c r="C17">
        <v>12</v>
      </c>
      <c r="D17" s="11">
        <v>13</v>
      </c>
      <c r="E17" s="11">
        <v>12.285714285714286</v>
      </c>
      <c r="F17" s="11">
        <v>9.2727272727272734</v>
      </c>
      <c r="G17" s="11">
        <v>12.5</v>
      </c>
      <c r="H17" s="11">
        <v>11.363636363636363</v>
      </c>
      <c r="I17" s="11">
        <v>11.777777777777779</v>
      </c>
      <c r="J17" s="11">
        <v>7.75</v>
      </c>
      <c r="K17" s="11">
        <v>11.446153846153846</v>
      </c>
    </row>
    <row r="18" spans="1:11" x14ac:dyDescent="0.35">
      <c r="C18">
        <v>13</v>
      </c>
      <c r="D18" s="11">
        <v>13.818181818181818</v>
      </c>
      <c r="E18" s="11">
        <v>12.636363636363637</v>
      </c>
      <c r="F18" s="11">
        <v>11</v>
      </c>
      <c r="G18" s="11">
        <v>15.384615384615385</v>
      </c>
      <c r="H18" s="11">
        <v>12.375</v>
      </c>
      <c r="I18" s="11">
        <v>12.363636363636363</v>
      </c>
      <c r="J18" s="11">
        <v>14</v>
      </c>
      <c r="K18" s="11">
        <v>13.338235294117647</v>
      </c>
    </row>
    <row r="19" spans="1:11" x14ac:dyDescent="0.35">
      <c r="C19">
        <v>14</v>
      </c>
      <c r="D19" s="11">
        <v>15.909090909090908</v>
      </c>
      <c r="E19" s="11">
        <v>17.75</v>
      </c>
      <c r="F19" s="11">
        <v>13.2</v>
      </c>
      <c r="G19" s="11">
        <v>18.285714285714285</v>
      </c>
      <c r="H19" s="11">
        <v>14</v>
      </c>
      <c r="I19" s="11">
        <v>12.555555555555555</v>
      </c>
      <c r="J19" s="11">
        <v>7.8</v>
      </c>
      <c r="K19" s="11">
        <v>15.258064516129032</v>
      </c>
    </row>
    <row r="20" spans="1:11" x14ac:dyDescent="0.35">
      <c r="C20">
        <v>15</v>
      </c>
      <c r="D20" s="11">
        <v>15.333333333333334</v>
      </c>
      <c r="E20" s="11">
        <v>18</v>
      </c>
      <c r="F20" s="11">
        <v>11.8</v>
      </c>
      <c r="G20" s="11">
        <v>19.733333333333334</v>
      </c>
      <c r="H20" s="11">
        <v>14.2</v>
      </c>
      <c r="I20" s="11">
        <v>12</v>
      </c>
      <c r="J20" s="11">
        <v>7.666666666666667</v>
      </c>
      <c r="K20" s="11">
        <v>15.036363636363637</v>
      </c>
    </row>
    <row r="21" spans="1:11" x14ac:dyDescent="0.35">
      <c r="C21">
        <v>16</v>
      </c>
      <c r="D21" s="11">
        <v>12.833333333333334</v>
      </c>
      <c r="E21" s="11">
        <v>16.285714285714285</v>
      </c>
      <c r="F21" s="11">
        <v>9.1111111111111107</v>
      </c>
      <c r="G21" s="11">
        <v>19.125</v>
      </c>
      <c r="H21" s="11">
        <v>13</v>
      </c>
      <c r="I21" s="11">
        <v>12.75</v>
      </c>
      <c r="J21" s="11">
        <v>9.8888888888888893</v>
      </c>
      <c r="K21" s="11">
        <v>13.137254901960784</v>
      </c>
    </row>
    <row r="22" spans="1:11" x14ac:dyDescent="0.35">
      <c r="C22">
        <v>17</v>
      </c>
      <c r="D22" s="11">
        <v>11.222222222222221</v>
      </c>
      <c r="E22" s="11">
        <v>12.625</v>
      </c>
      <c r="F22" s="11">
        <v>8</v>
      </c>
      <c r="G22" s="11">
        <v>17.399999999999999</v>
      </c>
      <c r="H22" s="11">
        <v>13</v>
      </c>
      <c r="I22" s="11">
        <v>7.6</v>
      </c>
      <c r="J22" s="11">
        <v>10.916666666666666</v>
      </c>
      <c r="K22" s="11">
        <v>11.447761194029852</v>
      </c>
    </row>
    <row r="23" spans="1:11" x14ac:dyDescent="0.35">
      <c r="C23">
        <v>18</v>
      </c>
      <c r="D23" s="11">
        <v>11</v>
      </c>
      <c r="E23" s="11">
        <v>15.5</v>
      </c>
      <c r="F23" s="11">
        <v>10.692307692307692</v>
      </c>
      <c r="G23" s="11">
        <v>14.2</v>
      </c>
      <c r="H23" s="11">
        <v>9.75</v>
      </c>
      <c r="I23" s="11">
        <v>11.083333333333334</v>
      </c>
      <c r="J23" s="11">
        <v>11.5</v>
      </c>
      <c r="K23" s="11">
        <v>12.106666666666667</v>
      </c>
    </row>
    <row r="24" spans="1:11" x14ac:dyDescent="0.35">
      <c r="C24">
        <v>19</v>
      </c>
      <c r="D24" s="11">
        <v>12.75</v>
      </c>
      <c r="E24" s="11">
        <v>14.714285714285714</v>
      </c>
      <c r="F24" s="11">
        <v>9.8888888888888893</v>
      </c>
      <c r="G24" s="11">
        <v>17.125</v>
      </c>
      <c r="H24" s="11">
        <v>10.846153846153847</v>
      </c>
      <c r="I24" s="11">
        <v>12.076923076923077</v>
      </c>
      <c r="J24" s="11">
        <v>10.875</v>
      </c>
      <c r="K24" s="11">
        <v>12.604938271604938</v>
      </c>
    </row>
    <row r="25" spans="1:11" x14ac:dyDescent="0.35">
      <c r="C25">
        <v>20</v>
      </c>
      <c r="D25" s="11">
        <v>14.5</v>
      </c>
      <c r="E25" s="11">
        <v>14.2</v>
      </c>
      <c r="F25" s="11">
        <v>8.375</v>
      </c>
      <c r="G25" s="11">
        <v>13.727272727272727</v>
      </c>
      <c r="H25" s="11">
        <v>10.8</v>
      </c>
      <c r="I25" s="11">
        <v>12.875</v>
      </c>
      <c r="J25" s="11">
        <v>12.8</v>
      </c>
      <c r="K25" s="11">
        <v>12.4</v>
      </c>
    </row>
    <row r="26" spans="1:11" x14ac:dyDescent="0.35">
      <c r="C26">
        <v>21</v>
      </c>
      <c r="D26" s="11">
        <v>12.75</v>
      </c>
      <c r="E26" s="11">
        <v>11.777777777777779</v>
      </c>
      <c r="F26" s="11">
        <v>8.625</v>
      </c>
      <c r="G26" s="11">
        <v>12</v>
      </c>
      <c r="H26" s="11">
        <v>13.888888888888889</v>
      </c>
      <c r="I26" s="11">
        <v>14.222222222222221</v>
      </c>
      <c r="J26" s="11">
        <v>12.636363636363637</v>
      </c>
      <c r="K26" s="11">
        <v>12.321428571428571</v>
      </c>
    </row>
    <row r="27" spans="1:11" x14ac:dyDescent="0.35">
      <c r="C27">
        <v>22</v>
      </c>
      <c r="D27" s="11">
        <v>11.6</v>
      </c>
      <c r="E27" s="11">
        <v>10.5</v>
      </c>
      <c r="F27" s="11">
        <v>10</v>
      </c>
      <c r="G27" s="11">
        <v>10</v>
      </c>
      <c r="H27" s="11">
        <v>13.5</v>
      </c>
      <c r="I27" s="11">
        <v>14.8</v>
      </c>
      <c r="J27" s="11">
        <v>12.5</v>
      </c>
      <c r="K27" s="11">
        <v>12.057142857142857</v>
      </c>
    </row>
    <row r="28" spans="1:11" x14ac:dyDescent="0.35">
      <c r="C28">
        <v>23</v>
      </c>
      <c r="D28" s="11">
        <v>12.5</v>
      </c>
      <c r="E28" s="11">
        <v>9</v>
      </c>
      <c r="F28" s="11">
        <v>7.666666666666667</v>
      </c>
      <c r="G28" s="11">
        <v>6.5</v>
      </c>
      <c r="H28" s="11">
        <v>14.428571428571429</v>
      </c>
      <c r="I28" s="11">
        <v>16</v>
      </c>
      <c r="J28" s="11">
        <v>8.7142857142857135</v>
      </c>
      <c r="K28" s="11">
        <v>10.833333333333334</v>
      </c>
    </row>
    <row r="29" spans="1:11" x14ac:dyDescent="0.35">
      <c r="B29" t="s">
        <v>20</v>
      </c>
      <c r="D29" s="11">
        <v>11.072289156626505</v>
      </c>
      <c r="E29" s="11">
        <v>12.525925925925925</v>
      </c>
      <c r="F29" s="11">
        <v>8.9112903225806459</v>
      </c>
      <c r="G29" s="11">
        <v>13.806451612903226</v>
      </c>
      <c r="H29" s="11">
        <v>11.154362416107382</v>
      </c>
      <c r="I29" s="11">
        <v>10.78169014084507</v>
      </c>
      <c r="J29" s="11">
        <v>10.224806201550388</v>
      </c>
      <c r="K29" s="11">
        <v>11.286</v>
      </c>
    </row>
    <row r="30" spans="1:11" x14ac:dyDescent="0.35">
      <c r="A30" t="s">
        <v>21</v>
      </c>
      <c r="D30" s="11">
        <v>11.072289156626505</v>
      </c>
      <c r="E30" s="11">
        <v>12.525925925925925</v>
      </c>
      <c r="F30" s="11">
        <v>8.9112903225806459</v>
      </c>
      <c r="G30" s="11">
        <v>13.806451612903226</v>
      </c>
      <c r="H30" s="11">
        <v>11.154362416107382</v>
      </c>
      <c r="I30" s="11">
        <v>10.78169014084507</v>
      </c>
      <c r="J30" s="11">
        <v>10.224806201550388</v>
      </c>
      <c r="K30" s="11">
        <v>11.286</v>
      </c>
    </row>
    <row r="31" spans="1:11" x14ac:dyDescent="0.35">
      <c r="A31" t="s">
        <v>18</v>
      </c>
      <c r="D31" s="11">
        <v>11.072289156626505</v>
      </c>
      <c r="E31" s="11">
        <v>12.525925925925925</v>
      </c>
      <c r="F31" s="11">
        <v>8.9112903225806459</v>
      </c>
      <c r="G31" s="11">
        <v>13.806451612903226</v>
      </c>
      <c r="H31" s="11">
        <v>11.154362416107382</v>
      </c>
      <c r="I31" s="11">
        <v>10.78169014084507</v>
      </c>
      <c r="J31" s="11">
        <v>10.224806201550388</v>
      </c>
      <c r="K31" s="11">
        <v>11.286</v>
      </c>
    </row>
    <row r="37" spans="1:11" x14ac:dyDescent="0.35">
      <c r="A37" s="9" t="s">
        <v>23</v>
      </c>
      <c r="D37" s="9" t="s">
        <v>11</v>
      </c>
    </row>
    <row r="38" spans="1:11" x14ac:dyDescent="0.35">
      <c r="A38" s="9" t="s">
        <v>2</v>
      </c>
      <c r="B38" s="9" t="s">
        <v>1</v>
      </c>
      <c r="C38" s="9" t="s">
        <v>12</v>
      </c>
      <c r="D38">
        <v>1</v>
      </c>
      <c r="E38">
        <v>2</v>
      </c>
      <c r="F38">
        <v>3</v>
      </c>
      <c r="G38">
        <v>4</v>
      </c>
      <c r="H38">
        <v>5</v>
      </c>
      <c r="I38">
        <v>6</v>
      </c>
      <c r="J38">
        <v>7</v>
      </c>
      <c r="K38" t="s">
        <v>18</v>
      </c>
    </row>
    <row r="39" spans="1:11" x14ac:dyDescent="0.35">
      <c r="A39" t="s">
        <v>5</v>
      </c>
      <c r="B39">
        <v>4</v>
      </c>
      <c r="C39">
        <v>0</v>
      </c>
      <c r="D39" s="11">
        <v>1.5</v>
      </c>
      <c r="E39" s="11">
        <v>3.4522988495984492</v>
      </c>
      <c r="F39" s="11">
        <v>0.47140452079103168</v>
      </c>
      <c r="G39" s="11">
        <v>4.0276819911981905</v>
      </c>
      <c r="H39" s="11">
        <v>0</v>
      </c>
      <c r="I39" s="11">
        <v>3.5355339059327378</v>
      </c>
      <c r="J39" s="11">
        <v>0.47140452079103168</v>
      </c>
      <c r="K39" s="11">
        <v>4.0380138131952394</v>
      </c>
    </row>
    <row r="40" spans="1:11" x14ac:dyDescent="0.35">
      <c r="C40">
        <v>1</v>
      </c>
      <c r="D40" s="11">
        <v>1.9390719429665315</v>
      </c>
      <c r="E40" s="11">
        <v>0.94280904158206336</v>
      </c>
      <c r="F40" s="11">
        <v>0.5</v>
      </c>
      <c r="G40" s="11">
        <v>0</v>
      </c>
      <c r="H40" s="11">
        <v>1.707825127659933</v>
      </c>
      <c r="I40" s="11">
        <v>2.9154759474226504</v>
      </c>
      <c r="J40" s="11">
        <v>0.81649658092772603</v>
      </c>
      <c r="K40" s="11">
        <v>2.2634628092568452</v>
      </c>
    </row>
    <row r="41" spans="1:11" x14ac:dyDescent="0.35">
      <c r="C41">
        <v>2</v>
      </c>
      <c r="D41" s="11">
        <v>1.247219128924647</v>
      </c>
      <c r="E41" s="11">
        <v>0</v>
      </c>
      <c r="F41" s="11">
        <v>0</v>
      </c>
      <c r="G41" s="11">
        <v>1</v>
      </c>
      <c r="H41" s="11">
        <v>0.5</v>
      </c>
      <c r="I41" s="11">
        <v>0</v>
      </c>
      <c r="J41" s="11">
        <v>0.5</v>
      </c>
      <c r="K41" s="11">
        <v>2.598076211353316</v>
      </c>
    </row>
    <row r="42" spans="1:11" x14ac:dyDescent="0.35">
      <c r="C42">
        <v>3</v>
      </c>
      <c r="D42" s="11">
        <v>0</v>
      </c>
      <c r="E42" s="11"/>
      <c r="F42" s="11">
        <v>0</v>
      </c>
      <c r="G42" s="11"/>
      <c r="H42" s="11">
        <v>0</v>
      </c>
      <c r="I42" s="11"/>
      <c r="J42" s="11">
        <v>0</v>
      </c>
      <c r="K42" s="11">
        <v>0.82915619758884995</v>
      </c>
    </row>
    <row r="43" spans="1:11" x14ac:dyDescent="0.35">
      <c r="C43">
        <v>4</v>
      </c>
      <c r="D43" s="11">
        <v>0</v>
      </c>
      <c r="E43" s="11"/>
      <c r="F43" s="11">
        <v>0.81649658092772603</v>
      </c>
      <c r="G43" s="11"/>
      <c r="H43" s="11"/>
      <c r="I43" s="11"/>
      <c r="J43" s="11"/>
      <c r="K43" s="11">
        <v>0.82915619758884995</v>
      </c>
    </row>
    <row r="44" spans="1:11" x14ac:dyDescent="0.35">
      <c r="C44">
        <v>5</v>
      </c>
      <c r="D44" s="11">
        <v>0.5</v>
      </c>
      <c r="E44" s="11"/>
      <c r="F44" s="11">
        <v>0</v>
      </c>
      <c r="G44" s="11">
        <v>0</v>
      </c>
      <c r="H44" s="11">
        <v>0</v>
      </c>
      <c r="I44" s="11"/>
      <c r="J44" s="11">
        <v>1</v>
      </c>
      <c r="K44" s="11">
        <v>0.98974331861078702</v>
      </c>
    </row>
    <row r="45" spans="1:11" x14ac:dyDescent="0.35">
      <c r="C45">
        <v>6</v>
      </c>
      <c r="D45" s="11"/>
      <c r="E45" s="11"/>
      <c r="F45" s="11">
        <v>0.47140452079103168</v>
      </c>
      <c r="G45" s="11"/>
      <c r="H45" s="11">
        <v>0.94280904158206336</v>
      </c>
      <c r="I45" s="11">
        <v>0</v>
      </c>
      <c r="J45" s="11"/>
      <c r="K45" s="11">
        <v>1.5811388300841898</v>
      </c>
    </row>
    <row r="46" spans="1:11" x14ac:dyDescent="0.35">
      <c r="C46">
        <v>7</v>
      </c>
      <c r="D46" s="11">
        <v>0</v>
      </c>
      <c r="E46" s="11">
        <v>0</v>
      </c>
      <c r="F46" s="11">
        <v>0</v>
      </c>
      <c r="G46" s="11">
        <v>0</v>
      </c>
      <c r="H46" s="11">
        <v>0</v>
      </c>
      <c r="I46" s="11">
        <v>0</v>
      </c>
      <c r="J46" s="11">
        <v>0.5</v>
      </c>
      <c r="K46" s="11">
        <v>1.3333333333333333</v>
      </c>
    </row>
    <row r="47" spans="1:11" x14ac:dyDescent="0.35">
      <c r="C47">
        <v>8</v>
      </c>
      <c r="D47" s="11">
        <v>1.2909944487358056</v>
      </c>
      <c r="E47" s="11">
        <v>0.47140452079103168</v>
      </c>
      <c r="F47" s="11">
        <v>0.5</v>
      </c>
      <c r="G47" s="11">
        <v>1.699673171197595</v>
      </c>
      <c r="H47" s="11">
        <v>2.0591260281974</v>
      </c>
      <c r="I47" s="11">
        <v>0.5</v>
      </c>
      <c r="J47" s="11">
        <v>2.0591260281974</v>
      </c>
      <c r="K47" s="11">
        <v>2.0249917817058742</v>
      </c>
    </row>
    <row r="48" spans="1:11" x14ac:dyDescent="0.35">
      <c r="C48">
        <v>9</v>
      </c>
      <c r="D48" s="11">
        <v>1.5</v>
      </c>
      <c r="E48" s="11">
        <v>1.5723301886761007</v>
      </c>
      <c r="F48" s="11">
        <v>1.899835519196333</v>
      </c>
      <c r="G48" s="11">
        <v>1.019803902718557</v>
      </c>
      <c r="H48" s="11">
        <v>0.68718427093627676</v>
      </c>
      <c r="I48" s="11">
        <v>1.6178021976178929</v>
      </c>
      <c r="J48" s="11">
        <v>3.0413812651491097</v>
      </c>
      <c r="K48" s="11">
        <v>1.9469572984832517</v>
      </c>
    </row>
    <row r="49" spans="1:11" x14ac:dyDescent="0.35">
      <c r="C49">
        <v>10</v>
      </c>
      <c r="D49" s="11">
        <v>2.8945981111118124</v>
      </c>
      <c r="E49" s="11">
        <v>2.9973947020704497</v>
      </c>
      <c r="F49" s="11">
        <v>3.1124748994971831</v>
      </c>
      <c r="G49" s="11">
        <v>4.3543082114154483</v>
      </c>
      <c r="H49" s="11">
        <v>0.85695682505013049</v>
      </c>
      <c r="I49" s="11">
        <v>0.89072354283024657</v>
      </c>
      <c r="J49" s="11">
        <v>2.2360679774997898</v>
      </c>
      <c r="K49" s="11">
        <v>3.0157840064860935</v>
      </c>
    </row>
    <row r="50" spans="1:11" x14ac:dyDescent="0.35">
      <c r="C50">
        <v>11</v>
      </c>
      <c r="D50" s="11">
        <v>4.5218911972757594</v>
      </c>
      <c r="E50" s="11">
        <v>2.3946555075835021</v>
      </c>
      <c r="F50" s="11">
        <v>3.5213633723318019</v>
      </c>
      <c r="G50" s="11">
        <v>3.3942353090693835</v>
      </c>
      <c r="H50" s="11">
        <v>0.69597054535375269</v>
      </c>
      <c r="I50" s="11">
        <v>1.1180339887498949</v>
      </c>
      <c r="J50" s="11">
        <v>4.2407988634218432</v>
      </c>
      <c r="K50" s="11">
        <v>3.5453671501501192</v>
      </c>
    </row>
    <row r="51" spans="1:11" x14ac:dyDescent="0.35">
      <c r="C51">
        <v>12</v>
      </c>
      <c r="D51" s="11">
        <v>3.5948681370916686</v>
      </c>
      <c r="E51" s="11">
        <v>2.1189138534559038</v>
      </c>
      <c r="F51" s="11">
        <v>4.2872094991096708</v>
      </c>
      <c r="G51" s="11">
        <v>2.5396850198400589</v>
      </c>
      <c r="H51" s="11">
        <v>2.1007672742347898</v>
      </c>
      <c r="I51" s="11">
        <v>2.4845199749997664</v>
      </c>
      <c r="J51" s="11">
        <v>2.4874685927665499</v>
      </c>
      <c r="K51" s="11">
        <v>3.3969704567487291</v>
      </c>
    </row>
    <row r="52" spans="1:11" x14ac:dyDescent="0.35">
      <c r="C52">
        <v>13</v>
      </c>
      <c r="D52" s="11">
        <v>1.6414063713879807</v>
      </c>
      <c r="E52" s="11">
        <v>3.4449627857266214</v>
      </c>
      <c r="F52" s="11">
        <v>2.6076809620810595</v>
      </c>
      <c r="G52" s="11">
        <v>3.0518206807503647</v>
      </c>
      <c r="H52" s="11">
        <v>2.0577597041442912</v>
      </c>
      <c r="I52" s="11">
        <v>2.9931050242098776</v>
      </c>
      <c r="J52" s="11">
        <v>1.0540925533894598</v>
      </c>
      <c r="K52" s="11">
        <v>2.8932492121247018</v>
      </c>
    </row>
    <row r="53" spans="1:11" x14ac:dyDescent="0.35">
      <c r="C53">
        <v>14</v>
      </c>
      <c r="D53" s="11">
        <v>1.311109554714178</v>
      </c>
      <c r="E53" s="11">
        <v>3.2177890960513036</v>
      </c>
      <c r="F53" s="11">
        <v>2.3151673805580453</v>
      </c>
      <c r="G53" s="11">
        <v>3.917516914514882</v>
      </c>
      <c r="H53" s="11">
        <v>1.1547005383792515</v>
      </c>
      <c r="I53" s="11">
        <v>2.3147407395555177</v>
      </c>
      <c r="J53" s="11">
        <v>2.3151673805580453</v>
      </c>
      <c r="K53" s="11">
        <v>4.1150215923510158</v>
      </c>
    </row>
    <row r="54" spans="1:11" x14ac:dyDescent="0.35">
      <c r="C54">
        <v>15</v>
      </c>
      <c r="D54" s="11">
        <v>2.1343747458109497</v>
      </c>
      <c r="E54" s="11">
        <v>4.0824829046386304</v>
      </c>
      <c r="F54" s="11">
        <v>0.9797958971132712</v>
      </c>
      <c r="G54" s="11">
        <v>2.3795424396766327</v>
      </c>
      <c r="H54" s="11">
        <v>1.1661903789690602</v>
      </c>
      <c r="I54" s="11">
        <v>1.6035674514745464</v>
      </c>
      <c r="J54" s="11">
        <v>0.94280904158206336</v>
      </c>
      <c r="K54" s="11">
        <v>4.4475269383971803</v>
      </c>
    </row>
    <row r="55" spans="1:11" x14ac:dyDescent="0.35">
      <c r="C55">
        <v>16</v>
      </c>
      <c r="D55" s="11">
        <v>1.0671873729054748</v>
      </c>
      <c r="E55" s="11">
        <v>3.9897828696482689</v>
      </c>
      <c r="F55" s="11">
        <v>1.7284832429004495</v>
      </c>
      <c r="G55" s="11">
        <v>1.2686114456365274</v>
      </c>
      <c r="H55" s="11">
        <v>1.7320508075688772</v>
      </c>
      <c r="I55" s="11">
        <v>3.9607448794387148</v>
      </c>
      <c r="J55" s="11">
        <v>0.7370277311900888</v>
      </c>
      <c r="K55" s="11">
        <v>4.0777714398206708</v>
      </c>
    </row>
    <row r="56" spans="1:11" x14ac:dyDescent="0.35">
      <c r="C56">
        <v>17</v>
      </c>
      <c r="D56" s="11">
        <v>1.3966450099973928</v>
      </c>
      <c r="E56" s="11">
        <v>4.7417691845976648</v>
      </c>
      <c r="F56" s="11">
        <v>2.5298221281347035</v>
      </c>
      <c r="G56" s="11">
        <v>5.5892754449928477</v>
      </c>
      <c r="H56" s="11">
        <v>3.4641016151377544</v>
      </c>
      <c r="I56" s="11">
        <v>3.1048349392520049</v>
      </c>
      <c r="J56" s="11">
        <v>1.9346977943739831</v>
      </c>
      <c r="K56" s="11">
        <v>4.6785747992232558</v>
      </c>
    </row>
    <row r="57" spans="1:11" x14ac:dyDescent="0.35">
      <c r="C57">
        <v>18</v>
      </c>
      <c r="D57" s="11">
        <v>2.8603877677367771</v>
      </c>
      <c r="E57" s="11">
        <v>5.6258332716140815</v>
      </c>
      <c r="F57" s="11">
        <v>1.8138194034694763</v>
      </c>
      <c r="G57" s="11">
        <v>5.5039379841467451</v>
      </c>
      <c r="H57" s="11">
        <v>3.2307119958300214</v>
      </c>
      <c r="I57" s="11">
        <v>2.1778557242286634</v>
      </c>
      <c r="J57" s="11">
        <v>1.8929694486000912</v>
      </c>
      <c r="K57" s="11">
        <v>4.2350075429553709</v>
      </c>
    </row>
    <row r="58" spans="1:11" x14ac:dyDescent="0.35">
      <c r="C58">
        <v>19</v>
      </c>
      <c r="D58" s="11">
        <v>1.4361406616345072</v>
      </c>
      <c r="E58" s="11">
        <v>5.774680837545068</v>
      </c>
      <c r="F58" s="11">
        <v>1.4487116456005886</v>
      </c>
      <c r="G58" s="11">
        <v>3.3703671906781909</v>
      </c>
      <c r="H58" s="11">
        <v>1.4595127662315597</v>
      </c>
      <c r="I58" s="11">
        <v>1.3846153846153846</v>
      </c>
      <c r="J58" s="11">
        <v>1.899835519196333</v>
      </c>
      <c r="K58" s="11">
        <v>3.6027390552041525</v>
      </c>
    </row>
    <row r="59" spans="1:11" x14ac:dyDescent="0.35">
      <c r="C59">
        <v>20</v>
      </c>
      <c r="D59" s="11">
        <v>2.5</v>
      </c>
      <c r="E59" s="11">
        <v>6.3686733312362636</v>
      </c>
      <c r="F59" s="11">
        <v>1.2183492931011204</v>
      </c>
      <c r="G59" s="11">
        <v>2.987577586391815</v>
      </c>
      <c r="H59" s="11">
        <v>1.7204650534085253</v>
      </c>
      <c r="I59" s="11">
        <v>1.5360257159305635</v>
      </c>
      <c r="J59" s="11">
        <v>1.9899748742132399</v>
      </c>
      <c r="K59" s="11">
        <v>3.3674916480965473</v>
      </c>
    </row>
    <row r="60" spans="1:11" x14ac:dyDescent="0.35">
      <c r="C60">
        <v>21</v>
      </c>
      <c r="D60" s="11">
        <v>2.4874685927665499</v>
      </c>
      <c r="E60" s="11">
        <v>4.9615807915035797</v>
      </c>
      <c r="F60" s="11">
        <v>1.3169567191065923</v>
      </c>
      <c r="G60" s="11">
        <v>1.7320508075688772</v>
      </c>
      <c r="H60" s="11">
        <v>1.0999438818457405</v>
      </c>
      <c r="I60" s="11">
        <v>1.3146843962443591</v>
      </c>
      <c r="J60" s="11">
        <v>1.6663911618021237</v>
      </c>
      <c r="K60" s="11">
        <v>3.0006376873278526</v>
      </c>
    </row>
    <row r="61" spans="1:11" x14ac:dyDescent="0.35">
      <c r="C61">
        <v>22</v>
      </c>
      <c r="D61" s="11">
        <v>0.4898979485566356</v>
      </c>
      <c r="E61" s="11">
        <v>4.5552167895721496</v>
      </c>
      <c r="F61" s="11">
        <v>4.636809247747852</v>
      </c>
      <c r="G61" s="11">
        <v>2</v>
      </c>
      <c r="H61" s="11">
        <v>3.2403703492039302</v>
      </c>
      <c r="I61" s="11">
        <v>1.9390719429665315</v>
      </c>
      <c r="J61" s="11">
        <v>4.3874821936960613</v>
      </c>
      <c r="K61" s="11">
        <v>3.6796184362967166</v>
      </c>
    </row>
    <row r="62" spans="1:11" x14ac:dyDescent="0.35">
      <c r="C62">
        <v>23</v>
      </c>
      <c r="D62" s="11">
        <v>0.5</v>
      </c>
      <c r="E62" s="11">
        <v>2.0976176963403033</v>
      </c>
      <c r="F62" s="11">
        <v>4.1899350299921787</v>
      </c>
      <c r="G62" s="11">
        <v>0.5</v>
      </c>
      <c r="H62" s="11">
        <v>3.4992710611188258</v>
      </c>
      <c r="I62" s="11">
        <v>1</v>
      </c>
      <c r="J62" s="11">
        <v>4.3659162256960355</v>
      </c>
      <c r="K62" s="11">
        <v>4.351883372620283</v>
      </c>
    </row>
    <row r="63" spans="1:11" x14ac:dyDescent="0.35">
      <c r="B63" t="s">
        <v>20</v>
      </c>
      <c r="D63" s="11">
        <v>4.2914404370586547</v>
      </c>
      <c r="E63" s="11">
        <v>5.4103188509169318</v>
      </c>
      <c r="F63" s="11">
        <v>3.1724929059484821</v>
      </c>
      <c r="G63" s="11">
        <v>5.7080551732233555</v>
      </c>
      <c r="H63" s="11">
        <v>3.2558153077714644</v>
      </c>
      <c r="I63" s="11">
        <v>3.4744868851752639</v>
      </c>
      <c r="J63" s="11">
        <v>3.4173300019587107</v>
      </c>
      <c r="K63" s="11">
        <v>4.493351087996575</v>
      </c>
    </row>
    <row r="64" spans="1:11" x14ac:dyDescent="0.35">
      <c r="A64" t="s">
        <v>21</v>
      </c>
      <c r="D64" s="11">
        <v>4.2914404370586547</v>
      </c>
      <c r="E64" s="11">
        <v>5.4103188509169318</v>
      </c>
      <c r="F64" s="11">
        <v>3.1724929059484821</v>
      </c>
      <c r="G64" s="11">
        <v>5.7080551732233555</v>
      </c>
      <c r="H64" s="11">
        <v>3.2558153077714644</v>
      </c>
      <c r="I64" s="11">
        <v>3.4744868851752639</v>
      </c>
      <c r="J64" s="11">
        <v>3.4173300019587107</v>
      </c>
      <c r="K64" s="11">
        <v>4.493351087996575</v>
      </c>
    </row>
    <row r="65" spans="1:14" x14ac:dyDescent="0.35">
      <c r="A65" t="s">
        <v>18</v>
      </c>
      <c r="D65" s="11">
        <v>4.2914404370586547</v>
      </c>
      <c r="E65" s="11">
        <v>5.4103188509169318</v>
      </c>
      <c r="F65" s="11">
        <v>3.1724929059484821</v>
      </c>
      <c r="G65" s="11">
        <v>5.7080551732233555</v>
      </c>
      <c r="H65" s="11">
        <v>3.2558153077714644</v>
      </c>
      <c r="I65" s="11">
        <v>3.4744868851752639</v>
      </c>
      <c r="J65" s="11">
        <v>3.4173300019587107</v>
      </c>
      <c r="K65" s="11">
        <v>4.493351087996575</v>
      </c>
    </row>
    <row r="71" spans="1:14" x14ac:dyDescent="0.35">
      <c r="A71" s="18" t="s">
        <v>26</v>
      </c>
      <c r="C71" s="18"/>
      <c r="D71" s="18" t="s">
        <v>11</v>
      </c>
      <c r="E71" s="18"/>
      <c r="F71" s="18"/>
      <c r="G71" s="18"/>
      <c r="H71" s="18"/>
      <c r="I71" s="18"/>
      <c r="J71" s="18"/>
      <c r="N71" s="20"/>
    </row>
    <row r="72" spans="1:14" x14ac:dyDescent="0.35">
      <c r="C72" s="19" t="s">
        <v>12</v>
      </c>
      <c r="D72" s="19">
        <v>1</v>
      </c>
      <c r="E72" s="19">
        <v>2</v>
      </c>
      <c r="F72" s="19">
        <v>3</v>
      </c>
      <c r="G72" s="19">
        <v>4</v>
      </c>
      <c r="H72" s="19">
        <v>5</v>
      </c>
      <c r="I72" s="19">
        <v>6</v>
      </c>
      <c r="J72" s="19">
        <v>7</v>
      </c>
    </row>
    <row r="73" spans="1:14" x14ac:dyDescent="0.35">
      <c r="C73">
        <v>0</v>
      </c>
      <c r="D73" s="11">
        <f>GETPIVOTDATA("Présents",$A$3,"Mois",$B$5,"saison",$A$5,"JourSem",D$72,"TrancheHoraire",$C75)+1.65*GETPIVOTDATA("Présents",$A$37,"Mois",$B$5,"saison",$A$5,"JourSem",D$72,"TrancheHoraire",$C73)</f>
        <v>7.1416666666666666</v>
      </c>
      <c r="E73" s="11">
        <f t="shared" ref="E73:J73" si="0">GETPIVOTDATA("Présents",$A$3,"Mois",$B$5,"saison",$A$5,"JourSem",E$72,"TrancheHoraire",$C75)+1.65*GETPIVOTDATA("Présents",$A$37,"Mois",$B$5,"saison",$A$5,"JourSem",E$72,"TrancheHoraire",$C73)</f>
        <v>13.696293101837441</v>
      </c>
      <c r="F73" s="11">
        <f t="shared" si="0"/>
        <v>6.7778174593052025</v>
      </c>
      <c r="G73" s="11">
        <f t="shared" si="0"/>
        <v>9.6456752854770151</v>
      </c>
      <c r="H73" s="11">
        <f t="shared" si="0"/>
        <v>10.5</v>
      </c>
      <c r="I73" s="11">
        <f t="shared" si="0"/>
        <v>13.833630944789018</v>
      </c>
      <c r="J73" s="11">
        <f t="shared" si="0"/>
        <v>8.2778174593052025</v>
      </c>
    </row>
    <row r="74" spans="1:14" x14ac:dyDescent="0.35">
      <c r="C74">
        <v>1</v>
      </c>
      <c r="D74" s="11">
        <f t="shared" ref="D74:J74" si="1">GETPIVOTDATA("Présents",$A$3,"Mois",$B$5,"saison",$A$5,"JourSem",D$72,"TrancheHoraire",$C76)+1.65*GETPIVOTDATA("Présents",$A$37,"Mois",$B$5,"saison",$A$5,"JourSem",D$72,"TrancheHoraire",$C74)</f>
        <v>6.1994687058947768</v>
      </c>
      <c r="E74" s="11">
        <f t="shared" si="1"/>
        <v>1.5556349186104044</v>
      </c>
      <c r="F74" s="11">
        <f t="shared" si="1"/>
        <v>5.8250000000000002</v>
      </c>
      <c r="G74" s="11">
        <f t="shared" si="1"/>
        <v>0</v>
      </c>
      <c r="H74" s="11">
        <f t="shared" si="1"/>
        <v>6.8179114606388893</v>
      </c>
      <c r="I74" s="11">
        <f t="shared" si="1"/>
        <v>4.8105353132473727</v>
      </c>
      <c r="J74" s="11">
        <f t="shared" si="1"/>
        <v>6.3472193585307481</v>
      </c>
    </row>
    <row r="75" spans="1:14" x14ac:dyDescent="0.35">
      <c r="C75">
        <v>2</v>
      </c>
      <c r="D75" s="11">
        <f t="shared" ref="D75:J75" si="2">GETPIVOTDATA("Présents",$A$3,"Mois",$B$5,"saison",$A$5,"JourSem",D$72,"TrancheHoraire",$C77)+1.65*GETPIVOTDATA("Présents",$A$37,"Mois",$B$5,"saison",$A$5,"JourSem",D$72,"TrancheHoraire",$C75)</f>
        <v>5.0579115627256677</v>
      </c>
      <c r="E75" s="11">
        <f t="shared" si="2"/>
        <v>0</v>
      </c>
      <c r="F75" s="11">
        <f t="shared" si="2"/>
        <v>4</v>
      </c>
      <c r="G75" s="11">
        <f t="shared" si="2"/>
        <v>1.65</v>
      </c>
      <c r="H75" s="11">
        <f t="shared" si="2"/>
        <v>0.82499999999999996</v>
      </c>
      <c r="I75" s="11">
        <f t="shared" si="2"/>
        <v>0</v>
      </c>
      <c r="J75" s="11">
        <f t="shared" si="2"/>
        <v>0.82499999999999996</v>
      </c>
    </row>
    <row r="76" spans="1:14" x14ac:dyDescent="0.35">
      <c r="C76">
        <v>3</v>
      </c>
      <c r="D76" s="11">
        <f t="shared" ref="D76:J76" si="3">GETPIVOTDATA("Présents",$A$3,"Mois",$B$5,"saison",$A$5,"JourSem",D$72,"TrancheHoraire",$C78)+1.65*GETPIVOTDATA("Présents",$A$37,"Mois",$B$5,"saison",$A$5,"JourSem",D$72,"TrancheHoraire",$C76)</f>
        <v>4.5</v>
      </c>
      <c r="E76" s="11">
        <f t="shared" si="3"/>
        <v>0</v>
      </c>
      <c r="F76" s="11">
        <f t="shared" si="3"/>
        <v>4</v>
      </c>
      <c r="G76" s="11">
        <f t="shared" si="3"/>
        <v>2</v>
      </c>
      <c r="H76" s="11">
        <f t="shared" si="3"/>
        <v>4</v>
      </c>
      <c r="I76" s="11">
        <f t="shared" si="3"/>
        <v>0</v>
      </c>
      <c r="J76" s="11">
        <f t="shared" si="3"/>
        <v>4</v>
      </c>
    </row>
    <row r="77" spans="1:14" x14ac:dyDescent="0.35">
      <c r="C77">
        <v>4</v>
      </c>
      <c r="D77" s="11">
        <f t="shared" ref="D77:J77" si="4">GETPIVOTDATA("Présents",$A$3,"Mois",$B$5,"saison",$A$5,"JourSem",D$72,"TrancheHoraire",$C79)+1.65*GETPIVOTDATA("Présents",$A$37,"Mois",$B$5,"saison",$A$5,"JourSem",D$72,"TrancheHoraire",$C77)</f>
        <v>0</v>
      </c>
      <c r="E77" s="11">
        <f t="shared" si="4"/>
        <v>0</v>
      </c>
      <c r="F77" s="11">
        <f t="shared" si="4"/>
        <v>5.0138860251974142</v>
      </c>
      <c r="G77" s="11">
        <f t="shared" si="4"/>
        <v>0</v>
      </c>
      <c r="H77" s="11">
        <f t="shared" si="4"/>
        <v>6.333333333333333</v>
      </c>
      <c r="I77" s="11">
        <f t="shared" si="4"/>
        <v>3</v>
      </c>
      <c r="J77" s="11">
        <f t="shared" si="4"/>
        <v>0</v>
      </c>
    </row>
    <row r="78" spans="1:14" x14ac:dyDescent="0.35">
      <c r="C78">
        <v>5</v>
      </c>
      <c r="D78" s="11">
        <f t="shared" ref="D78:J78" si="5">GETPIVOTDATA("Présents",$A$3,"Mois",$B$5,"saison",$A$5,"JourSem",D$72,"TrancheHoraire",$C80)+1.65*GETPIVOTDATA("Présents",$A$37,"Mois",$B$5,"saison",$A$5,"JourSem",D$72,"TrancheHoraire",$C78)</f>
        <v>5.8250000000000002</v>
      </c>
      <c r="E78" s="11">
        <f t="shared" si="5"/>
        <v>3</v>
      </c>
      <c r="F78" s="11">
        <f t="shared" si="5"/>
        <v>5</v>
      </c>
      <c r="G78" s="11">
        <f t="shared" si="5"/>
        <v>4</v>
      </c>
      <c r="H78" s="11">
        <f t="shared" si="5"/>
        <v>8</v>
      </c>
      <c r="I78" s="11">
        <f t="shared" si="5"/>
        <v>4</v>
      </c>
      <c r="J78" s="11">
        <f t="shared" si="5"/>
        <v>6.15</v>
      </c>
    </row>
    <row r="79" spans="1:14" x14ac:dyDescent="0.35">
      <c r="C79">
        <v>6</v>
      </c>
      <c r="D79" s="11">
        <f t="shared" ref="D79:J79" si="6">GETPIVOTDATA("Présents",$A$3,"Mois",$B$5,"saison",$A$5,"JourSem",D$72,"TrancheHoraire",$C81)+1.65*GETPIVOTDATA("Présents",$A$37,"Mois",$B$5,"saison",$A$5,"JourSem",D$72,"TrancheHoraire",$C79)</f>
        <v>3</v>
      </c>
      <c r="E79" s="11">
        <f t="shared" si="6"/>
        <v>3.6666666666666665</v>
      </c>
      <c r="F79" s="11">
        <f t="shared" si="6"/>
        <v>6.2778174593052025</v>
      </c>
      <c r="G79" s="11">
        <f t="shared" si="6"/>
        <v>4.333333333333333</v>
      </c>
      <c r="H79" s="11">
        <f t="shared" si="6"/>
        <v>6.9556349186104045</v>
      </c>
      <c r="I79" s="11">
        <f t="shared" si="6"/>
        <v>5.5</v>
      </c>
      <c r="J79" s="11">
        <f t="shared" si="6"/>
        <v>6.6</v>
      </c>
    </row>
    <row r="80" spans="1:14" x14ac:dyDescent="0.35">
      <c r="C80">
        <v>7</v>
      </c>
      <c r="D80" s="11">
        <f t="shared" ref="D80:J80" si="7">GETPIVOTDATA("Présents",$A$3,"Mois",$B$5,"saison",$A$5,"JourSem",D$72,"TrancheHoraire",$C82)+1.65*GETPIVOTDATA("Présents",$A$37,"Mois",$B$5,"saison",$A$5,"JourSem",D$72,"TrancheHoraire",$C80)</f>
        <v>5.5</v>
      </c>
      <c r="E80" s="11">
        <f t="shared" si="7"/>
        <v>6.833333333333333</v>
      </c>
      <c r="F80" s="11">
        <f t="shared" si="7"/>
        <v>6.875</v>
      </c>
      <c r="G80" s="11">
        <f t="shared" si="7"/>
        <v>8.4</v>
      </c>
      <c r="H80" s="11">
        <f t="shared" si="7"/>
        <v>7.833333333333333</v>
      </c>
      <c r="I80" s="11">
        <f t="shared" si="7"/>
        <v>5.7777777777777777</v>
      </c>
      <c r="J80" s="11">
        <f t="shared" si="7"/>
        <v>8.3249999999999993</v>
      </c>
    </row>
    <row r="81" spans="3:10" x14ac:dyDescent="0.35">
      <c r="C81">
        <v>8</v>
      </c>
      <c r="D81" s="11">
        <f t="shared" ref="D81:J81" si="8">GETPIVOTDATA("Présents",$A$3,"Mois",$B$5,"saison",$A$5,"JourSem",D$72,"TrancheHoraire",$C83)+1.65*GETPIVOTDATA("Présents",$A$37,"Mois",$B$5,"saison",$A$5,"JourSem",D$72,"TrancheHoraire",$C81)</f>
        <v>10.207063917337155</v>
      </c>
      <c r="E81" s="11">
        <f t="shared" si="8"/>
        <v>8.1528174593052025</v>
      </c>
      <c r="F81" s="11">
        <f t="shared" si="8"/>
        <v>8.0749999999999993</v>
      </c>
      <c r="G81" s="11">
        <f t="shared" si="8"/>
        <v>11.00446073247603</v>
      </c>
      <c r="H81" s="11">
        <f t="shared" si="8"/>
        <v>13.02255794652571</v>
      </c>
      <c r="I81" s="11">
        <f t="shared" si="8"/>
        <v>9.2795454545454543</v>
      </c>
      <c r="J81" s="11">
        <f t="shared" si="8"/>
        <v>14.89755794652571</v>
      </c>
    </row>
    <row r="82" spans="3:10" x14ac:dyDescent="0.35">
      <c r="C82">
        <v>9</v>
      </c>
      <c r="D82" s="11">
        <f t="shared" ref="D82:J82" si="9">GETPIVOTDATA("Présents",$A$3,"Mois",$B$5,"saison",$A$5,"JourSem",D$72,"TrancheHoraire",$C84)+1.65*GETPIVOTDATA("Présents",$A$37,"Mois",$B$5,"saison",$A$5,"JourSem",D$72,"TrancheHoraire",$C82)</f>
        <v>14.025</v>
      </c>
      <c r="E82" s="11">
        <f t="shared" si="9"/>
        <v>11.969344811315565</v>
      </c>
      <c r="F82" s="11">
        <f t="shared" si="9"/>
        <v>13.134728606673949</v>
      </c>
      <c r="G82" s="11">
        <f t="shared" si="9"/>
        <v>12.932676439485618</v>
      </c>
      <c r="H82" s="11">
        <f t="shared" si="9"/>
        <v>10.758854047044856</v>
      </c>
      <c r="I82" s="11">
        <f t="shared" si="9"/>
        <v>12.669373626069524</v>
      </c>
      <c r="J82" s="11">
        <f t="shared" si="9"/>
        <v>16.64327908749603</v>
      </c>
    </row>
    <row r="83" spans="3:10" x14ac:dyDescent="0.35">
      <c r="C83">
        <v>10</v>
      </c>
      <c r="D83" s="11">
        <f t="shared" ref="D83:J83" si="10">GETPIVOTDATA("Présents",$A$3,"Mois",$B$5,"saison",$A$5,"JourSem",D$72,"TrancheHoraire",$C85)+1.65*GETPIVOTDATA("Présents",$A$37,"Mois",$B$5,"saison",$A$5,"JourSem",D$72,"TrancheHoraire",$C83)</f>
        <v>17.776086883334489</v>
      </c>
      <c r="E83" s="11">
        <f t="shared" si="10"/>
        <v>17.231415544130527</v>
      </c>
      <c r="F83" s="11">
        <f t="shared" si="10"/>
        <v>14.408310856897625</v>
      </c>
      <c r="G83" s="11">
        <f t="shared" si="10"/>
        <v>19.684608548835488</v>
      </c>
      <c r="H83" s="11">
        <f t="shared" si="10"/>
        <v>12.777615124969078</v>
      </c>
      <c r="I83" s="11">
        <f t="shared" si="10"/>
        <v>13.247471623447685</v>
      </c>
      <c r="J83" s="11">
        <f t="shared" si="10"/>
        <v>11.439512162874653</v>
      </c>
    </row>
    <row r="84" spans="3:10" x14ac:dyDescent="0.35">
      <c r="C84">
        <v>11</v>
      </c>
      <c r="D84" s="11">
        <f t="shared" ref="D84:J84" si="11">GETPIVOTDATA("Présents",$A$3,"Mois",$B$5,"saison",$A$5,"JourSem",D$72,"TrancheHoraire",$C86)+1.65*GETPIVOTDATA("Présents",$A$37,"Mois",$B$5,"saison",$A$5,"JourSem",D$72,"TrancheHoraire",$C84)</f>
        <v>21.279302293686822</v>
      </c>
      <c r="E84" s="11">
        <f t="shared" si="11"/>
        <v>16.587545223876415</v>
      </c>
      <c r="F84" s="11">
        <f t="shared" si="11"/>
        <v>16.810249564347473</v>
      </c>
      <c r="G84" s="11">
        <f t="shared" si="11"/>
        <v>20.985103644579866</v>
      </c>
      <c r="H84" s="11">
        <f t="shared" si="11"/>
        <v>13.523351399833691</v>
      </c>
      <c r="I84" s="11">
        <f t="shared" si="11"/>
        <v>14.20839244507369</v>
      </c>
      <c r="J84" s="11">
        <f t="shared" si="11"/>
        <v>20.997318124646043</v>
      </c>
    </row>
    <row r="85" spans="3:10" x14ac:dyDescent="0.35">
      <c r="C85">
        <v>12</v>
      </c>
      <c r="D85" s="11">
        <f t="shared" ref="D85:J85" si="12">GETPIVOTDATA("Présents",$A$3,"Mois",$B$5,"saison",$A$5,"JourSem",D$72,"TrancheHoraire",$C87)+1.65*GETPIVOTDATA("Présents",$A$37,"Mois",$B$5,"saison",$A$5,"JourSem",D$72,"TrancheHoraire",$C85)</f>
        <v>21.840623335292161</v>
      </c>
      <c r="E85" s="11">
        <f t="shared" si="12"/>
        <v>21.24620785820224</v>
      </c>
      <c r="F85" s="11">
        <f t="shared" si="12"/>
        <v>20.273895673530955</v>
      </c>
      <c r="G85" s="11">
        <f t="shared" si="12"/>
        <v>22.476194568450381</v>
      </c>
      <c r="H85" s="11">
        <f t="shared" si="12"/>
        <v>17.466266002487401</v>
      </c>
      <c r="I85" s="11">
        <f t="shared" si="12"/>
        <v>16.655013514305168</v>
      </c>
      <c r="J85" s="11">
        <f t="shared" si="12"/>
        <v>11.904323178064807</v>
      </c>
    </row>
    <row r="86" spans="3:10" x14ac:dyDescent="0.35">
      <c r="C86">
        <v>13</v>
      </c>
      <c r="D86" s="11">
        <f t="shared" ref="D86:J86" si="13">GETPIVOTDATA("Présents",$A$3,"Mois",$B$5,"saison",$A$5,"JourSem",D$72,"TrancheHoraire",$C88)+1.65*GETPIVOTDATA("Présents",$A$37,"Mois",$B$5,"saison",$A$5,"JourSem",D$72,"TrancheHoraire",$C86)</f>
        <v>18.041653846123502</v>
      </c>
      <c r="E86" s="11">
        <f t="shared" si="13"/>
        <v>23.684188596448926</v>
      </c>
      <c r="F86" s="11">
        <f t="shared" si="13"/>
        <v>16.102673587433749</v>
      </c>
      <c r="G86" s="11">
        <f t="shared" si="13"/>
        <v>24.768837456571436</v>
      </c>
      <c r="H86" s="11">
        <f t="shared" si="13"/>
        <v>17.595303511838079</v>
      </c>
      <c r="I86" s="11">
        <f t="shared" si="13"/>
        <v>16.9386232899463</v>
      </c>
      <c r="J86" s="11">
        <f t="shared" si="13"/>
        <v>9.4059193797592755</v>
      </c>
    </row>
    <row r="87" spans="3:10" x14ac:dyDescent="0.35">
      <c r="C87">
        <v>14</v>
      </c>
      <c r="D87" s="11">
        <f t="shared" ref="D87:J87" si="14">GETPIVOTDATA("Présents",$A$3,"Mois",$B$5,"saison",$A$5,"JourSem",D$72,"TrancheHoraire",$C89)+1.65*GETPIVOTDATA("Présents",$A$37,"Mois",$B$5,"saison",$A$5,"JourSem",D$72,"TrancheHoraire",$C87)</f>
        <v>14.996664098611728</v>
      </c>
      <c r="E87" s="11">
        <f t="shared" si="14"/>
        <v>21.595066294198936</v>
      </c>
      <c r="F87" s="11">
        <f t="shared" si="14"/>
        <v>12.931137289031884</v>
      </c>
      <c r="G87" s="11">
        <f t="shared" si="14"/>
        <v>25.588902908949557</v>
      </c>
      <c r="H87" s="11">
        <f t="shared" si="14"/>
        <v>14.905255888325765</v>
      </c>
      <c r="I87" s="11">
        <f t="shared" si="14"/>
        <v>16.569322220266603</v>
      </c>
      <c r="J87" s="11">
        <f t="shared" si="14"/>
        <v>13.708915066809663</v>
      </c>
    </row>
    <row r="88" spans="3:10" x14ac:dyDescent="0.35">
      <c r="C88">
        <v>15</v>
      </c>
      <c r="D88" s="11">
        <f t="shared" ref="D88:J88" si="15">GETPIVOTDATA("Présents",$A$3,"Mois",$B$5,"saison",$A$5,"JourSem",D$72,"TrancheHoraire",$C90)+1.65*GETPIVOTDATA("Présents",$A$37,"Mois",$B$5,"saison",$A$5,"JourSem",D$72,"TrancheHoraire",$C88)</f>
        <v>14.743940552810288</v>
      </c>
      <c r="E88" s="11">
        <f t="shared" si="15"/>
        <v>19.36109679265374</v>
      </c>
      <c r="F88" s="11">
        <f t="shared" si="15"/>
        <v>9.6166632302368971</v>
      </c>
      <c r="G88" s="11">
        <f t="shared" si="15"/>
        <v>21.326245025466442</v>
      </c>
      <c r="H88" s="11">
        <f t="shared" si="15"/>
        <v>14.924214125298949</v>
      </c>
      <c r="I88" s="11">
        <f t="shared" si="15"/>
        <v>10.245886294933001</v>
      </c>
      <c r="J88" s="11">
        <f t="shared" si="15"/>
        <v>12.472301585277071</v>
      </c>
    </row>
    <row r="89" spans="3:10" x14ac:dyDescent="0.35">
      <c r="C89">
        <v>16</v>
      </c>
      <c r="D89" s="11">
        <f t="shared" ref="D89:J89" si="16">GETPIVOTDATA("Présents",$A$3,"Mois",$B$5,"saison",$A$5,"JourSem",D$72,"TrancheHoraire",$C91)+1.65*GETPIVOTDATA("Présents",$A$37,"Mois",$B$5,"saison",$A$5,"JourSem",D$72,"TrancheHoraire",$C89)</f>
        <v>12.760859165294033</v>
      </c>
      <c r="E89" s="11">
        <f t="shared" si="16"/>
        <v>22.083141734919643</v>
      </c>
      <c r="F89" s="11">
        <f t="shared" si="16"/>
        <v>13.544305043093434</v>
      </c>
      <c r="G89" s="11">
        <f t="shared" si="16"/>
        <v>16.29320888530027</v>
      </c>
      <c r="H89" s="11">
        <f t="shared" si="16"/>
        <v>12.607883832488646</v>
      </c>
      <c r="I89" s="11">
        <f t="shared" si="16"/>
        <v>17.618562384407213</v>
      </c>
      <c r="J89" s="11">
        <f t="shared" si="16"/>
        <v>12.716095756463647</v>
      </c>
    </row>
    <row r="90" spans="3:10" x14ac:dyDescent="0.35">
      <c r="C90">
        <v>17</v>
      </c>
      <c r="D90" s="11">
        <f t="shared" ref="D90:J90" si="17">GETPIVOTDATA("Présents",$A$3,"Mois",$B$5,"saison",$A$5,"JourSem",D$72,"TrancheHoraire",$C92)+1.65*GETPIVOTDATA("Présents",$A$37,"Mois",$B$5,"saison",$A$5,"JourSem",D$72,"TrancheHoraire",$C90)</f>
        <v>15.054464266495698</v>
      </c>
      <c r="E90" s="11">
        <f t="shared" si="17"/>
        <v>22.538204868871858</v>
      </c>
      <c r="F90" s="11">
        <f t="shared" si="17"/>
        <v>14.06309540031115</v>
      </c>
      <c r="G90" s="11">
        <f t="shared" si="17"/>
        <v>26.347304484238197</v>
      </c>
      <c r="H90" s="11">
        <f t="shared" si="17"/>
        <v>16.561921511131139</v>
      </c>
      <c r="I90" s="11">
        <f t="shared" si="17"/>
        <v>17.199900726688885</v>
      </c>
      <c r="J90" s="11">
        <f t="shared" si="17"/>
        <v>14.067251360717073</v>
      </c>
    </row>
    <row r="91" spans="3:10" x14ac:dyDescent="0.35">
      <c r="C91">
        <v>18</v>
      </c>
      <c r="D91" s="11">
        <f t="shared" ref="D91:J91" si="18">GETPIVOTDATA("Présents",$A$3,"Mois",$B$5,"saison",$A$5,"JourSem",D$72,"TrancheHoraire",$C93)+1.65*GETPIVOTDATA("Présents",$A$37,"Mois",$B$5,"saison",$A$5,"JourSem",D$72,"TrancheHoraire",$C91)</f>
        <v>19.219639816765682</v>
      </c>
      <c r="E91" s="11">
        <f t="shared" si="18"/>
        <v>23.482624898163234</v>
      </c>
      <c r="F91" s="11">
        <f t="shared" si="18"/>
        <v>11.367802015724635</v>
      </c>
      <c r="G91" s="11">
        <f t="shared" si="18"/>
        <v>22.808770401114856</v>
      </c>
      <c r="H91" s="11">
        <f t="shared" si="18"/>
        <v>16.130674793119535</v>
      </c>
      <c r="I91" s="11">
        <f t="shared" si="18"/>
        <v>16.468461944977292</v>
      </c>
      <c r="J91" s="11">
        <f t="shared" si="18"/>
        <v>15.923399590190151</v>
      </c>
    </row>
    <row r="92" spans="3:10" x14ac:dyDescent="0.35">
      <c r="C92">
        <v>19</v>
      </c>
      <c r="D92" s="11">
        <f t="shared" ref="D92:J92" si="19">GETPIVOTDATA("Présents",$A$3,"Mois",$B$5,"saison",$A$5,"JourSem",D$72,"TrancheHoraire",$C94)+1.65*GETPIVOTDATA("Présents",$A$37,"Mois",$B$5,"saison",$A$5,"JourSem",D$72,"TrancheHoraire",$C92)</f>
        <v>15.119632091696937</v>
      </c>
      <c r="E92" s="11">
        <f t="shared" si="19"/>
        <v>21.306001159727138</v>
      </c>
      <c r="F92" s="11">
        <f t="shared" si="19"/>
        <v>11.015374215240971</v>
      </c>
      <c r="G92" s="11">
        <f t="shared" si="19"/>
        <v>17.561105864619016</v>
      </c>
      <c r="H92" s="11">
        <f t="shared" si="19"/>
        <v>16.297084953170963</v>
      </c>
      <c r="I92" s="11">
        <f t="shared" si="19"/>
        <v>16.506837606837607</v>
      </c>
      <c r="J92" s="11">
        <f t="shared" si="19"/>
        <v>15.771092243037586</v>
      </c>
    </row>
    <row r="93" spans="3:10" x14ac:dyDescent="0.35">
      <c r="C93">
        <v>20</v>
      </c>
      <c r="D93" s="11">
        <f t="shared" ref="D93:J93" si="20">GETPIVOTDATA("Présents",$A$3,"Mois",$B$5,"saison",$A$5,"JourSem",D$72,"TrancheHoraire",$C95)+1.65*GETPIVOTDATA("Présents",$A$37,"Mois",$B$5,"saison",$A$5,"JourSem",D$72,"TrancheHoraire",$C93)</f>
        <v>15.725</v>
      </c>
      <c r="E93" s="11">
        <f t="shared" si="20"/>
        <v>21.008310996539834</v>
      </c>
      <c r="F93" s="11">
        <f t="shared" si="20"/>
        <v>12.010276333616849</v>
      </c>
      <c r="G93" s="11">
        <f t="shared" si="20"/>
        <v>14.929503017546494</v>
      </c>
      <c r="H93" s="11">
        <f t="shared" si="20"/>
        <v>16.338767338124068</v>
      </c>
      <c r="I93" s="11">
        <f t="shared" si="20"/>
        <v>17.334442431285431</v>
      </c>
      <c r="J93" s="11">
        <f t="shared" si="20"/>
        <v>15.783458542451847</v>
      </c>
    </row>
    <row r="94" spans="3:10" x14ac:dyDescent="0.35">
      <c r="C94">
        <v>21</v>
      </c>
      <c r="D94" s="11">
        <f t="shared" ref="D94:J94" si="21">GETPIVOTDATA("Présents",$A$3,"Mois",$B$5,"saison",$A$5,"JourSem",D$72,"TrancheHoraire",$C96)+1.65*GETPIVOTDATA("Présents",$A$37,"Mois",$B$5,"saison",$A$5,"JourSem",D$72,"TrancheHoraire",$C94)</f>
        <v>16.604323178064806</v>
      </c>
      <c r="E94" s="11">
        <f t="shared" si="21"/>
        <v>17.186608305980904</v>
      </c>
      <c r="F94" s="11">
        <f t="shared" si="21"/>
        <v>9.8396452531925434</v>
      </c>
      <c r="G94" s="11">
        <f t="shared" si="21"/>
        <v>9.3578838324886462</v>
      </c>
      <c r="H94" s="11">
        <f t="shared" si="21"/>
        <v>16.243478833616901</v>
      </c>
      <c r="I94" s="11">
        <f t="shared" si="21"/>
        <v>18.169229253803191</v>
      </c>
      <c r="J94" s="11">
        <f t="shared" si="21"/>
        <v>11.463831131259218</v>
      </c>
    </row>
    <row r="95" spans="3:10" x14ac:dyDescent="0.35">
      <c r="C95">
        <v>22</v>
      </c>
      <c r="D95" s="11">
        <f t="shared" ref="D95:J95" si="22">GETPIVOTDATA("Présents",$A$3,"Mois",$B$5,"saison",$A$5,"JourSem",D$72,"TrancheHoraire",$C97)+1.65*GETPIVOTDATA("Présents",$A$37,"Mois",$B$5,"saison",$A$5,"JourSem",D$72,"TrancheHoraire",$C95)</f>
        <v>6.3083316151184485</v>
      </c>
      <c r="E95" s="11">
        <f t="shared" si="22"/>
        <v>19.23039341707976</v>
      </c>
      <c r="F95" s="11">
        <f t="shared" si="22"/>
        <v>17.984068592117289</v>
      </c>
      <c r="G95" s="11">
        <f t="shared" si="22"/>
        <v>7.6333333333333329</v>
      </c>
      <c r="H95" s="11">
        <f t="shared" si="22"/>
        <v>12.346611076186484</v>
      </c>
      <c r="I95" s="11">
        <f t="shared" si="22"/>
        <v>14.199468705894777</v>
      </c>
      <c r="J95" s="11">
        <f t="shared" si="22"/>
        <v>12.906012286265167</v>
      </c>
    </row>
    <row r="96" spans="3:10" x14ac:dyDescent="0.35">
      <c r="C96">
        <v>23</v>
      </c>
      <c r="D96" s="11">
        <f t="shared" ref="D96:J96" si="23">GETPIVOTDATA("Présents",$A$3,"Mois",$B$5,"saison",$A$5,"JourSem",D$72,"TrancheHoraire",$C98)+1.65*GETPIVOTDATA("Présents",$A$37,"Mois",$B$5,"saison",$A$5,"JourSem",D$72,"TrancheHoraire",$C96)</f>
        <v>6.3250000000000002</v>
      </c>
      <c r="E96" s="11">
        <f t="shared" si="23"/>
        <v>15.175354913247213</v>
      </c>
      <c r="F96" s="11">
        <f t="shared" si="23"/>
        <v>17.246726132820427</v>
      </c>
      <c r="G96" s="11">
        <f t="shared" si="23"/>
        <v>5.1583333333333332</v>
      </c>
      <c r="H96" s="11">
        <f t="shared" si="23"/>
        <v>12.773797250846062</v>
      </c>
      <c r="I96" s="11">
        <f t="shared" si="23"/>
        <v>12.65</v>
      </c>
      <c r="J96" s="11">
        <f t="shared" si="23"/>
        <v>12.870428439065126</v>
      </c>
    </row>
  </sheetData>
  <conditionalFormatting pivot="1" sqref="D5:K31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pivot="1" sqref="D39:K65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73:J9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60"/>
  <sheetViews>
    <sheetView tabSelected="1" topLeftCell="A31" zoomScale="80" zoomScaleNormal="80" workbookViewId="0">
      <selection activeCell="A36" sqref="A36"/>
    </sheetView>
  </sheetViews>
  <sheetFormatPr baseColWidth="10" defaultRowHeight="14.5" x14ac:dyDescent="0.35"/>
  <cols>
    <col min="1" max="1" width="17.54296875" bestFit="1" customWidth="1"/>
    <col min="2" max="2" width="7.1796875" bestFit="1" customWidth="1"/>
    <col min="3" max="3" width="17.7265625" bestFit="1" customWidth="1"/>
    <col min="4" max="10" width="11.54296875" bestFit="1" customWidth="1"/>
    <col min="11" max="11" width="12.81640625" bestFit="1" customWidth="1"/>
  </cols>
  <sheetData>
    <row r="3" spans="1:11" x14ac:dyDescent="0.35">
      <c r="A3" s="9" t="s">
        <v>25</v>
      </c>
      <c r="D3" s="9" t="s">
        <v>11</v>
      </c>
    </row>
    <row r="4" spans="1:11" x14ac:dyDescent="0.35">
      <c r="A4" s="9" t="s">
        <v>2</v>
      </c>
      <c r="B4" s="9" t="s">
        <v>1</v>
      </c>
      <c r="C4" s="9" t="s">
        <v>12</v>
      </c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 t="s">
        <v>18</v>
      </c>
    </row>
    <row r="5" spans="1:11" x14ac:dyDescent="0.35">
      <c r="A5" t="s">
        <v>5</v>
      </c>
      <c r="B5">
        <v>4</v>
      </c>
      <c r="C5">
        <v>0</v>
      </c>
      <c r="D5" s="11">
        <v>7</v>
      </c>
      <c r="E5" s="11">
        <v>15</v>
      </c>
      <c r="F5" s="11">
        <v>11</v>
      </c>
      <c r="G5" s="11">
        <v>10</v>
      </c>
      <c r="H5" s="11">
        <v>7</v>
      </c>
      <c r="I5" s="11">
        <v>15</v>
      </c>
      <c r="J5" s="11">
        <v>6</v>
      </c>
      <c r="K5" s="11">
        <v>15</v>
      </c>
    </row>
    <row r="6" spans="1:11" x14ac:dyDescent="0.35">
      <c r="C6">
        <v>1</v>
      </c>
      <c r="D6" s="11">
        <v>8</v>
      </c>
      <c r="E6" s="11">
        <v>10</v>
      </c>
      <c r="F6" s="11">
        <v>8</v>
      </c>
      <c r="G6" s="11">
        <v>3</v>
      </c>
      <c r="H6" s="11">
        <v>10</v>
      </c>
      <c r="I6" s="11">
        <v>11</v>
      </c>
      <c r="J6" s="11">
        <v>8</v>
      </c>
      <c r="K6" s="11">
        <v>11</v>
      </c>
    </row>
    <row r="7" spans="1:11" x14ac:dyDescent="0.35">
      <c r="C7">
        <v>2</v>
      </c>
      <c r="D7" s="11">
        <v>6</v>
      </c>
      <c r="E7" s="11">
        <v>8</v>
      </c>
      <c r="F7" s="11">
        <v>6</v>
      </c>
      <c r="G7" s="11">
        <v>4</v>
      </c>
      <c r="H7" s="11">
        <v>11</v>
      </c>
      <c r="I7" s="11">
        <v>8</v>
      </c>
      <c r="J7" s="11">
        <v>8</v>
      </c>
      <c r="K7" s="11">
        <v>11</v>
      </c>
    </row>
    <row r="8" spans="1:11" x14ac:dyDescent="0.35">
      <c r="C8">
        <v>3</v>
      </c>
      <c r="D8" s="11">
        <v>3</v>
      </c>
      <c r="E8" s="11"/>
      <c r="F8" s="11">
        <v>5</v>
      </c>
      <c r="G8" s="11"/>
      <c r="H8" s="11">
        <v>4</v>
      </c>
      <c r="I8" s="11"/>
      <c r="J8" s="11">
        <v>5</v>
      </c>
      <c r="K8" s="11">
        <v>5</v>
      </c>
    </row>
    <row r="9" spans="1:11" x14ac:dyDescent="0.35">
      <c r="C9">
        <v>4</v>
      </c>
      <c r="D9" s="11">
        <v>3</v>
      </c>
      <c r="E9" s="11"/>
      <c r="F9" s="11">
        <v>5</v>
      </c>
      <c r="G9" s="11"/>
      <c r="H9" s="11"/>
      <c r="I9" s="11"/>
      <c r="J9" s="11"/>
      <c r="K9" s="11">
        <v>5</v>
      </c>
    </row>
    <row r="10" spans="1:11" x14ac:dyDescent="0.35">
      <c r="C10">
        <v>5</v>
      </c>
      <c r="D10" s="11">
        <v>5</v>
      </c>
      <c r="E10" s="11"/>
      <c r="F10" s="11">
        <v>4</v>
      </c>
      <c r="G10" s="11">
        <v>2</v>
      </c>
      <c r="H10" s="11">
        <v>4</v>
      </c>
      <c r="I10" s="11"/>
      <c r="J10" s="11">
        <v>5</v>
      </c>
      <c r="K10" s="11">
        <v>5</v>
      </c>
    </row>
    <row r="11" spans="1:11" x14ac:dyDescent="0.35">
      <c r="C11">
        <v>6</v>
      </c>
      <c r="D11" s="11"/>
      <c r="E11" s="11"/>
      <c r="F11" s="11">
        <v>4</v>
      </c>
      <c r="G11" s="11"/>
      <c r="H11" s="11">
        <v>7</v>
      </c>
      <c r="I11" s="11">
        <v>3</v>
      </c>
      <c r="J11" s="11"/>
      <c r="K11" s="11">
        <v>7</v>
      </c>
    </row>
    <row r="12" spans="1:11" x14ac:dyDescent="0.35">
      <c r="C12">
        <v>7</v>
      </c>
      <c r="D12" s="11">
        <v>5</v>
      </c>
      <c r="E12" s="11">
        <v>3</v>
      </c>
      <c r="F12" s="11">
        <v>5</v>
      </c>
      <c r="G12" s="11">
        <v>4</v>
      </c>
      <c r="H12" s="11">
        <v>8</v>
      </c>
      <c r="I12" s="11">
        <v>4</v>
      </c>
      <c r="J12" s="11">
        <v>5</v>
      </c>
      <c r="K12" s="11">
        <v>8</v>
      </c>
    </row>
    <row r="13" spans="1:11" x14ac:dyDescent="0.35">
      <c r="C13">
        <v>8</v>
      </c>
      <c r="D13" s="11">
        <v>5</v>
      </c>
      <c r="E13" s="11">
        <v>4</v>
      </c>
      <c r="F13" s="11">
        <v>6</v>
      </c>
      <c r="G13" s="11">
        <v>6</v>
      </c>
      <c r="H13" s="11">
        <v>9</v>
      </c>
      <c r="I13" s="11">
        <v>6</v>
      </c>
      <c r="J13" s="11">
        <v>9</v>
      </c>
      <c r="K13" s="11">
        <v>9</v>
      </c>
    </row>
    <row r="14" spans="1:11" x14ac:dyDescent="0.35">
      <c r="C14">
        <v>9</v>
      </c>
      <c r="D14" s="11">
        <v>8</v>
      </c>
      <c r="E14" s="11">
        <v>9</v>
      </c>
      <c r="F14" s="11">
        <v>10</v>
      </c>
      <c r="G14" s="11">
        <v>10</v>
      </c>
      <c r="H14" s="11">
        <v>9</v>
      </c>
      <c r="I14" s="11">
        <v>8</v>
      </c>
      <c r="J14" s="11">
        <v>11</v>
      </c>
      <c r="K14" s="11">
        <v>11</v>
      </c>
    </row>
    <row r="15" spans="1:11" x14ac:dyDescent="0.35">
      <c r="C15">
        <v>10</v>
      </c>
      <c r="D15" s="11">
        <v>13</v>
      </c>
      <c r="E15" s="11">
        <v>11</v>
      </c>
      <c r="F15" s="11">
        <v>10</v>
      </c>
      <c r="G15" s="11">
        <v>13</v>
      </c>
      <c r="H15" s="11">
        <v>11</v>
      </c>
      <c r="I15" s="11">
        <v>10</v>
      </c>
      <c r="J15" s="11">
        <v>13</v>
      </c>
      <c r="K15" s="11">
        <v>13</v>
      </c>
    </row>
    <row r="16" spans="1:11" x14ac:dyDescent="0.35">
      <c r="C16">
        <v>11</v>
      </c>
      <c r="D16" s="11">
        <v>18</v>
      </c>
      <c r="E16" s="11">
        <v>13</v>
      </c>
      <c r="F16" s="11">
        <v>12</v>
      </c>
      <c r="G16" s="11">
        <v>16</v>
      </c>
      <c r="H16" s="11">
        <v>11</v>
      </c>
      <c r="I16" s="11">
        <v>12</v>
      </c>
      <c r="J16" s="11">
        <v>15</v>
      </c>
      <c r="K16" s="11">
        <v>18</v>
      </c>
    </row>
    <row r="17" spans="1:11" x14ac:dyDescent="0.35">
      <c r="C17">
        <v>12</v>
      </c>
      <c r="D17" s="11">
        <v>18</v>
      </c>
      <c r="E17" s="11">
        <v>15</v>
      </c>
      <c r="F17" s="11">
        <v>15</v>
      </c>
      <c r="G17" s="11">
        <v>15</v>
      </c>
      <c r="H17" s="11">
        <v>14</v>
      </c>
      <c r="I17" s="11">
        <v>14</v>
      </c>
      <c r="J17" s="11">
        <v>12</v>
      </c>
      <c r="K17" s="11">
        <v>18</v>
      </c>
    </row>
    <row r="18" spans="1:11" x14ac:dyDescent="0.35">
      <c r="C18">
        <v>13</v>
      </c>
      <c r="D18" s="11">
        <v>16</v>
      </c>
      <c r="E18" s="11">
        <v>18</v>
      </c>
      <c r="F18" s="11">
        <v>15</v>
      </c>
      <c r="G18" s="11">
        <v>20</v>
      </c>
      <c r="H18" s="11">
        <v>15</v>
      </c>
      <c r="I18" s="11">
        <v>16</v>
      </c>
      <c r="J18" s="11">
        <v>15</v>
      </c>
      <c r="K18" s="11">
        <v>20</v>
      </c>
    </row>
    <row r="19" spans="1:11" x14ac:dyDescent="0.35">
      <c r="C19">
        <v>14</v>
      </c>
      <c r="D19" s="11">
        <v>18</v>
      </c>
      <c r="E19" s="11">
        <v>21</v>
      </c>
      <c r="F19" s="11">
        <v>16</v>
      </c>
      <c r="G19" s="11">
        <v>23</v>
      </c>
      <c r="H19" s="11">
        <v>16</v>
      </c>
      <c r="I19" s="11">
        <v>15</v>
      </c>
      <c r="J19" s="11">
        <v>11</v>
      </c>
      <c r="K19" s="11">
        <v>23</v>
      </c>
    </row>
    <row r="20" spans="1:11" x14ac:dyDescent="0.35">
      <c r="C20">
        <v>15</v>
      </c>
      <c r="D20" s="11">
        <v>18</v>
      </c>
      <c r="E20" s="11">
        <v>21</v>
      </c>
      <c r="F20" s="11">
        <v>13</v>
      </c>
      <c r="G20" s="11">
        <v>24</v>
      </c>
      <c r="H20" s="11">
        <v>16</v>
      </c>
      <c r="I20" s="11">
        <v>14</v>
      </c>
      <c r="J20" s="11">
        <v>9</v>
      </c>
      <c r="K20" s="11">
        <v>24</v>
      </c>
    </row>
    <row r="21" spans="1:11" x14ac:dyDescent="0.35">
      <c r="C21">
        <v>16</v>
      </c>
      <c r="D21" s="11">
        <v>14</v>
      </c>
      <c r="E21" s="11">
        <v>20</v>
      </c>
      <c r="F21" s="11">
        <v>11</v>
      </c>
      <c r="G21" s="11">
        <v>21</v>
      </c>
      <c r="H21" s="11">
        <v>15</v>
      </c>
      <c r="I21" s="11">
        <v>16</v>
      </c>
      <c r="J21" s="11">
        <v>11</v>
      </c>
      <c r="K21" s="11">
        <v>21</v>
      </c>
    </row>
    <row r="22" spans="1:11" x14ac:dyDescent="0.35">
      <c r="C22">
        <v>17</v>
      </c>
      <c r="D22" s="11">
        <v>13</v>
      </c>
      <c r="E22" s="11">
        <v>16</v>
      </c>
      <c r="F22" s="11">
        <v>12</v>
      </c>
      <c r="G22" s="11">
        <v>22</v>
      </c>
      <c r="H22" s="11">
        <v>15</v>
      </c>
      <c r="I22" s="11">
        <v>12</v>
      </c>
      <c r="J22" s="11">
        <v>14</v>
      </c>
      <c r="K22" s="11">
        <v>22</v>
      </c>
    </row>
    <row r="23" spans="1:11" x14ac:dyDescent="0.35">
      <c r="C23">
        <v>18</v>
      </c>
      <c r="D23" s="11">
        <v>14</v>
      </c>
      <c r="E23" s="11">
        <v>20</v>
      </c>
      <c r="F23" s="11">
        <v>14</v>
      </c>
      <c r="G23" s="11">
        <v>21</v>
      </c>
      <c r="H23" s="11">
        <v>14</v>
      </c>
      <c r="I23" s="11">
        <v>14</v>
      </c>
      <c r="J23" s="11">
        <v>14</v>
      </c>
      <c r="K23" s="11">
        <v>21</v>
      </c>
    </row>
    <row r="24" spans="1:11" x14ac:dyDescent="0.35">
      <c r="C24">
        <v>19</v>
      </c>
      <c r="D24" s="11">
        <v>15</v>
      </c>
      <c r="E24" s="11">
        <v>21</v>
      </c>
      <c r="F24" s="11">
        <v>12</v>
      </c>
      <c r="G24" s="11">
        <v>20</v>
      </c>
      <c r="H24" s="11">
        <v>13</v>
      </c>
      <c r="I24" s="11">
        <v>15</v>
      </c>
      <c r="J24" s="11">
        <v>14</v>
      </c>
      <c r="K24" s="11">
        <v>21</v>
      </c>
    </row>
    <row r="25" spans="1:11" x14ac:dyDescent="0.35">
      <c r="C25">
        <v>20</v>
      </c>
      <c r="D25" s="11">
        <v>17</v>
      </c>
      <c r="E25" s="11">
        <v>21</v>
      </c>
      <c r="F25" s="11">
        <v>10</v>
      </c>
      <c r="G25" s="11">
        <v>17</v>
      </c>
      <c r="H25" s="11">
        <v>13</v>
      </c>
      <c r="I25" s="11">
        <v>15</v>
      </c>
      <c r="J25" s="11">
        <v>15</v>
      </c>
      <c r="K25" s="11">
        <v>21</v>
      </c>
    </row>
    <row r="26" spans="1:11" x14ac:dyDescent="0.35">
      <c r="C26">
        <v>21</v>
      </c>
      <c r="D26" s="11">
        <v>17</v>
      </c>
      <c r="E26" s="11">
        <v>19</v>
      </c>
      <c r="F26" s="11">
        <v>11</v>
      </c>
      <c r="G26" s="11">
        <v>14</v>
      </c>
      <c r="H26" s="11">
        <v>16</v>
      </c>
      <c r="I26" s="11">
        <v>16</v>
      </c>
      <c r="J26" s="11">
        <v>14</v>
      </c>
      <c r="K26" s="11">
        <v>19</v>
      </c>
    </row>
    <row r="27" spans="1:11" x14ac:dyDescent="0.35">
      <c r="C27">
        <v>22</v>
      </c>
      <c r="D27" s="11">
        <v>12</v>
      </c>
      <c r="E27" s="11">
        <v>15</v>
      </c>
      <c r="F27" s="11">
        <v>13</v>
      </c>
      <c r="G27" s="11">
        <v>14</v>
      </c>
      <c r="H27" s="11">
        <v>16</v>
      </c>
      <c r="I27" s="11">
        <v>17</v>
      </c>
      <c r="J27" s="11">
        <v>16</v>
      </c>
      <c r="K27" s="11">
        <v>17</v>
      </c>
    </row>
    <row r="28" spans="1:11" x14ac:dyDescent="0.35">
      <c r="C28">
        <v>23</v>
      </c>
      <c r="D28" s="11">
        <v>13</v>
      </c>
      <c r="E28" s="11">
        <v>11</v>
      </c>
      <c r="F28" s="11">
        <v>12</v>
      </c>
      <c r="G28" s="11">
        <v>7</v>
      </c>
      <c r="H28" s="11">
        <v>17</v>
      </c>
      <c r="I28" s="11">
        <v>17</v>
      </c>
      <c r="J28" s="11">
        <v>15</v>
      </c>
      <c r="K28" s="11">
        <v>17</v>
      </c>
    </row>
    <row r="29" spans="1:11" x14ac:dyDescent="0.35">
      <c r="B29" t="s">
        <v>20</v>
      </c>
      <c r="D29" s="11">
        <v>18</v>
      </c>
      <c r="E29" s="11">
        <v>21</v>
      </c>
      <c r="F29" s="11">
        <v>16</v>
      </c>
      <c r="G29" s="11">
        <v>24</v>
      </c>
      <c r="H29" s="11">
        <v>17</v>
      </c>
      <c r="I29" s="11">
        <v>17</v>
      </c>
      <c r="J29" s="11">
        <v>16</v>
      </c>
      <c r="K29" s="11">
        <v>24</v>
      </c>
    </row>
    <row r="30" spans="1:11" x14ac:dyDescent="0.35">
      <c r="A30" t="s">
        <v>21</v>
      </c>
      <c r="D30" s="11">
        <v>18</v>
      </c>
      <c r="E30" s="11">
        <v>21</v>
      </c>
      <c r="F30" s="11">
        <v>16</v>
      </c>
      <c r="G30" s="11">
        <v>24</v>
      </c>
      <c r="H30" s="11">
        <v>17</v>
      </c>
      <c r="I30" s="11">
        <v>17</v>
      </c>
      <c r="J30" s="11">
        <v>16</v>
      </c>
      <c r="K30" s="11">
        <v>24</v>
      </c>
    </row>
    <row r="31" spans="1:11" x14ac:dyDescent="0.35">
      <c r="A31" t="s">
        <v>18</v>
      </c>
      <c r="D31" s="11">
        <v>18</v>
      </c>
      <c r="E31" s="11">
        <v>21</v>
      </c>
      <c r="F31" s="11">
        <v>16</v>
      </c>
      <c r="G31" s="11">
        <v>24</v>
      </c>
      <c r="H31" s="11">
        <v>17</v>
      </c>
      <c r="I31" s="11">
        <v>17</v>
      </c>
      <c r="J31" s="11">
        <v>16</v>
      </c>
      <c r="K31" s="11">
        <v>24</v>
      </c>
    </row>
    <row r="35" spans="1:10" x14ac:dyDescent="0.35">
      <c r="A35" s="21">
        <v>0.95</v>
      </c>
      <c r="C35" s="18"/>
      <c r="D35" s="18" t="s">
        <v>11</v>
      </c>
      <c r="E35" s="18"/>
      <c r="F35" s="18"/>
      <c r="G35" s="18"/>
      <c r="H35" s="18"/>
      <c r="I35" s="18"/>
      <c r="J35" s="18"/>
    </row>
    <row r="36" spans="1:10" x14ac:dyDescent="0.35">
      <c r="A36" s="22" t="str">
        <f>"P"&amp;A35*100</f>
        <v>P95</v>
      </c>
      <c r="C36" s="19" t="s">
        <v>12</v>
      </c>
      <c r="D36" s="19">
        <v>1</v>
      </c>
      <c r="E36" s="19">
        <v>2</v>
      </c>
      <c r="F36" s="19">
        <v>3</v>
      </c>
      <c r="G36" s="19">
        <v>4</v>
      </c>
      <c r="H36" s="19">
        <v>5</v>
      </c>
      <c r="I36" s="19">
        <v>6</v>
      </c>
      <c r="J36" s="19">
        <v>7</v>
      </c>
    </row>
    <row r="37" spans="1:10" x14ac:dyDescent="0.35">
      <c r="C37">
        <v>0</v>
      </c>
      <c r="D37" s="11">
        <f t="array" ref="D37">IFERROR(_xlfn.AGGREGATE(16,6,((Tableau1[Présents])/(Tableau1[TrancheHoraire]=$C37)/(Tableau1[JourSem]=D$36)),$A$35),"")</f>
        <v>6.85</v>
      </c>
      <c r="E37" s="11">
        <f t="array" ref="E37">IFERROR(_xlfn.AGGREGATE(16,6,((Tableau1[Présents])/(Tableau1[TrancheHoraire]=$C37)/(Tableau1[JourSem]=E$36)),$A$35),"")</f>
        <v>15</v>
      </c>
      <c r="F37" s="11">
        <f t="array" ref="F37">IFERROR(_xlfn.AGGREGATE(16,6,((Tableau1[Présents])/(Tableau1[TrancheHoraire]=$C37)/(Tableau1[JourSem]=F$36)),$A$35),"")</f>
        <v>10.9</v>
      </c>
      <c r="G37" s="11">
        <f t="array" ref="G37">IFERROR(_xlfn.AGGREGATE(16,6,((Tableau1[Présents])/(Tableau1[TrancheHoraire]=$C37)/(Tableau1[JourSem]=G$36)),$A$35),"")</f>
        <v>9.1999999999999993</v>
      </c>
      <c r="H37" s="11">
        <f t="array" ref="H37">IFERROR(_xlfn.AGGREGATE(16,6,((Tableau1[Présents])/(Tableau1[TrancheHoraire]=$C37)/(Tableau1[JourSem]=H$36)),$A$35),"")</f>
        <v>7</v>
      </c>
      <c r="I37" s="11">
        <f t="array" ref="I37">IFERROR(_xlfn.AGGREGATE(16,6,((Tableau1[Présents])/(Tableau1[TrancheHoraire]=$C37)/(Tableau1[JourSem]=I$36)),$A$35),"")</f>
        <v>14.85</v>
      </c>
      <c r="J37" s="11">
        <f t="array" ref="J37">IFERROR(_xlfn.AGGREGATE(16,6,((Tableau1[Présents])/(Tableau1[TrancheHoraire]=$C37)/(Tableau1[JourSem]=J$36)),$A$35),"")</f>
        <v>6</v>
      </c>
    </row>
    <row r="38" spans="1:10" x14ac:dyDescent="0.35">
      <c r="C38">
        <v>1</v>
      </c>
      <c r="D38" s="11">
        <f t="array" ref="D38">IFERROR(_xlfn.AGGREGATE(16,6,((Tableau1[Présents])/(Tableau1[TrancheHoraire]=$C38)/(Tableau1[JourSem]=D$36)),$A$35),"")</f>
        <v>7.8</v>
      </c>
      <c r="E38" s="11">
        <f t="array" ref="E38">IFERROR(_xlfn.AGGREGATE(16,6,((Tableau1[Présents])/(Tableau1[TrancheHoraire]=$C38)/(Tableau1[JourSem]=E$36)),$A$35),"")</f>
        <v>9.8000000000000007</v>
      </c>
      <c r="F38" s="11">
        <f t="array" ref="F38">IFERROR(_xlfn.AGGREGATE(16,6,((Tableau1[Présents])/(Tableau1[TrancheHoraire]=$C38)/(Tableau1[JourSem]=F$36)),$A$35),"")</f>
        <v>7.95</v>
      </c>
      <c r="G38" s="11">
        <f t="array" ref="G38">IFERROR(_xlfn.AGGREGATE(16,6,((Tableau1[Présents])/(Tableau1[TrancheHoraire]=$C38)/(Tableau1[JourSem]=G$36)),$A$35),"")</f>
        <v>3</v>
      </c>
      <c r="H38" s="11">
        <f t="array" ref="H38">IFERROR(_xlfn.AGGREGATE(16,6,((Tableau1[Présents])/(Tableau1[TrancheHoraire]=$C38)/(Tableau1[JourSem]=H$36)),$A$35),"")</f>
        <v>9.75</v>
      </c>
      <c r="I38" s="11">
        <f t="array" ref="I38">IFERROR(_xlfn.AGGREGATE(16,6,((Tableau1[Présents])/(Tableau1[TrancheHoraire]=$C38)/(Tableau1[JourSem]=I$36)),$A$35),"")</f>
        <v>11</v>
      </c>
      <c r="J38" s="11">
        <f t="array" ref="J38">IFERROR(_xlfn.AGGREGATE(16,6,((Tableau1[Présents])/(Tableau1[TrancheHoraire]=$C38)/(Tableau1[JourSem]=J$36)),$A$35),"")</f>
        <v>7.9</v>
      </c>
    </row>
    <row r="39" spans="1:10" x14ac:dyDescent="0.35">
      <c r="C39">
        <v>2</v>
      </c>
      <c r="D39" s="11">
        <f t="array" ref="D39">IFERROR(_xlfn.AGGREGATE(16,6,((Tableau1[Présents])/(Tableau1[TrancheHoraire]=$C39)/(Tableau1[JourSem]=D$36)),$A$35),"")</f>
        <v>5.9</v>
      </c>
      <c r="E39" s="11">
        <f t="array" ref="E39">IFERROR(_xlfn.AGGREGATE(16,6,((Tableau1[Présents])/(Tableau1[TrancheHoraire]=$C39)/(Tableau1[JourSem]=E$36)),$A$35),"")</f>
        <v>8</v>
      </c>
      <c r="F39" s="11">
        <f t="array" ref="F39">IFERROR(_xlfn.AGGREGATE(16,6,((Tableau1[Présents])/(Tableau1[TrancheHoraire]=$C39)/(Tableau1[JourSem]=F$36)),$A$35),"")</f>
        <v>6</v>
      </c>
      <c r="G39" s="11">
        <f t="array" ref="G39">IFERROR(_xlfn.AGGREGATE(16,6,((Tableau1[Présents])/(Tableau1[TrancheHoraire]=$C39)/(Tableau1[JourSem]=G$36)),$A$35),"")</f>
        <v>3.9</v>
      </c>
      <c r="H39" s="11">
        <f t="array" ref="H39">IFERROR(_xlfn.AGGREGATE(16,6,((Tableau1[Présents])/(Tableau1[TrancheHoraire]=$C39)/(Tableau1[JourSem]=H$36)),$A$35),"")</f>
        <v>10.95</v>
      </c>
      <c r="I39" s="11">
        <f t="array" ref="I39">IFERROR(_xlfn.AGGREGATE(16,6,((Tableau1[Présents])/(Tableau1[TrancheHoraire]=$C39)/(Tableau1[JourSem]=I$36)),$A$35),"")</f>
        <v>8</v>
      </c>
      <c r="J39" s="11">
        <f t="array" ref="J39">IFERROR(_xlfn.AGGREGATE(16,6,((Tableau1[Présents])/(Tableau1[TrancheHoraire]=$C39)/(Tableau1[JourSem]=J$36)),$A$35),"")</f>
        <v>7.95</v>
      </c>
    </row>
    <row r="40" spans="1:10" x14ac:dyDescent="0.35">
      <c r="C40">
        <v>3</v>
      </c>
      <c r="D40" s="11">
        <f t="array" ref="D40">IFERROR(_xlfn.AGGREGATE(16,6,((Tableau1[Présents])/(Tableau1[TrancheHoraire]=$C40)/(Tableau1[JourSem]=D$36)),$A$35),"")</f>
        <v>3</v>
      </c>
      <c r="E40" s="11" t="str">
        <f t="array" ref="E40">IFERROR(_xlfn.AGGREGATE(16,6,((Tableau1[Présents])/(Tableau1[TrancheHoraire]=$C40)/(Tableau1[JourSem]=E$36)),$A$35),"")</f>
        <v/>
      </c>
      <c r="F40" s="11">
        <f t="array" ref="F40">IFERROR(_xlfn.AGGREGATE(16,6,((Tableau1[Présents])/(Tableau1[TrancheHoraire]=$C40)/(Tableau1[JourSem]=F$36)),$A$35),"")</f>
        <v>5</v>
      </c>
      <c r="G40" s="11" t="str">
        <f t="array" ref="G40">IFERROR(_xlfn.AGGREGATE(16,6,((Tableau1[Présents])/(Tableau1[TrancheHoraire]=$C40)/(Tableau1[JourSem]=G$36)),$A$35),"")</f>
        <v/>
      </c>
      <c r="H40" s="11">
        <f t="array" ref="H40">IFERROR(_xlfn.AGGREGATE(16,6,((Tableau1[Présents])/(Tableau1[TrancheHoraire]=$C40)/(Tableau1[JourSem]=H$36)),$A$35),"")</f>
        <v>4</v>
      </c>
      <c r="I40" s="11" t="str">
        <f t="array" ref="I40">IFERROR(_xlfn.AGGREGATE(16,6,((Tableau1[Présents])/(Tableau1[TrancheHoraire]=$C40)/(Tableau1[JourSem]=I$36)),$A$35),"")</f>
        <v/>
      </c>
      <c r="J40" s="11">
        <f t="array" ref="J40">IFERROR(_xlfn.AGGREGATE(16,6,((Tableau1[Présents])/(Tableau1[TrancheHoraire]=$C40)/(Tableau1[JourSem]=J$36)),$A$35),"")</f>
        <v>5</v>
      </c>
    </row>
    <row r="41" spans="1:10" x14ac:dyDescent="0.35">
      <c r="C41">
        <v>4</v>
      </c>
      <c r="D41" s="11">
        <f t="array" ref="D41">IFERROR(_xlfn.AGGREGATE(16,6,((Tableau1[Présents])/(Tableau1[TrancheHoraire]=$C41)/(Tableau1[JourSem]=D$36)),$A$35),"")</f>
        <v>3</v>
      </c>
      <c r="E41" s="11" t="str">
        <f t="array" ref="E41">IFERROR(_xlfn.AGGREGATE(16,6,((Tableau1[Présents])/(Tableau1[TrancheHoraire]=$C41)/(Tableau1[JourSem]=E$36)),$A$35),"")</f>
        <v/>
      </c>
      <c r="F41" s="11">
        <f t="array" ref="F41">IFERROR(_xlfn.AGGREGATE(16,6,((Tableau1[Présents])/(Tableau1[TrancheHoraire]=$C41)/(Tableau1[JourSem]=F$36)),$A$35),"")</f>
        <v>4.9000000000000004</v>
      </c>
      <c r="G41" s="11" t="str">
        <f t="array" ref="G41">IFERROR(_xlfn.AGGREGATE(16,6,((Tableau1[Présents])/(Tableau1[TrancheHoraire]=$C41)/(Tableau1[JourSem]=G$36)),$A$35),"")</f>
        <v/>
      </c>
      <c r="H41" s="11" t="str">
        <f t="array" ref="H41">IFERROR(_xlfn.AGGREGATE(16,6,((Tableau1[Présents])/(Tableau1[TrancheHoraire]=$C41)/(Tableau1[JourSem]=H$36)),$A$35),"")</f>
        <v/>
      </c>
      <c r="I41" s="11" t="str">
        <f t="array" ref="I41">IFERROR(_xlfn.AGGREGATE(16,6,((Tableau1[Présents])/(Tableau1[TrancheHoraire]=$C41)/(Tableau1[JourSem]=I$36)),$A$35),"")</f>
        <v/>
      </c>
      <c r="J41" s="11" t="str">
        <f t="array" ref="J41">IFERROR(_xlfn.AGGREGATE(16,6,((Tableau1[Présents])/(Tableau1[TrancheHoraire]=$C41)/(Tableau1[JourSem]=J$36)),$A$35),"")</f>
        <v/>
      </c>
    </row>
    <row r="42" spans="1:10" x14ac:dyDescent="0.35">
      <c r="C42">
        <v>5</v>
      </c>
      <c r="D42" s="11">
        <f t="array" ref="D42">IFERROR(_xlfn.AGGREGATE(16,6,((Tableau1[Présents])/(Tableau1[TrancheHoraire]=$C42)/(Tableau1[JourSem]=D$36)),$A$35),"")</f>
        <v>4.95</v>
      </c>
      <c r="E42" s="11" t="str">
        <f t="array" ref="E42">IFERROR(_xlfn.AGGREGATE(16,6,((Tableau1[Présents])/(Tableau1[TrancheHoraire]=$C42)/(Tableau1[JourSem]=E$36)),$A$35),"")</f>
        <v/>
      </c>
      <c r="F42" s="11">
        <f t="array" ref="F42">IFERROR(_xlfn.AGGREGATE(16,6,((Tableau1[Présents])/(Tableau1[TrancheHoraire]=$C42)/(Tableau1[JourSem]=F$36)),$A$35),"")</f>
        <v>4</v>
      </c>
      <c r="G42" s="11">
        <f t="array" ref="G42">IFERROR(_xlfn.AGGREGATE(16,6,((Tableau1[Présents])/(Tableau1[TrancheHoraire]=$C42)/(Tableau1[JourSem]=G$36)),$A$35),"")</f>
        <v>2</v>
      </c>
      <c r="H42" s="11">
        <f t="array" ref="H42">IFERROR(_xlfn.AGGREGATE(16,6,((Tableau1[Présents])/(Tableau1[TrancheHoraire]=$C42)/(Tableau1[JourSem]=H$36)),$A$35),"")</f>
        <v>4</v>
      </c>
      <c r="I42" s="11" t="str">
        <f t="array" ref="I42">IFERROR(_xlfn.AGGREGATE(16,6,((Tableau1[Présents])/(Tableau1[TrancheHoraire]=$C42)/(Tableau1[JourSem]=I$36)),$A$35),"")</f>
        <v/>
      </c>
      <c r="J42" s="11">
        <f t="array" ref="J42">IFERROR(_xlfn.AGGREGATE(16,6,((Tableau1[Présents])/(Tableau1[TrancheHoraire]=$C42)/(Tableau1[JourSem]=J$36)),$A$35),"")</f>
        <v>4.9000000000000004</v>
      </c>
    </row>
    <row r="43" spans="1:10" x14ac:dyDescent="0.35">
      <c r="C43">
        <v>6</v>
      </c>
      <c r="D43" s="11" t="str">
        <f t="array" ref="D43">IFERROR(_xlfn.AGGREGATE(16,6,((Tableau1[Présents])/(Tableau1[TrancheHoraire]=$C43)/(Tableau1[JourSem]=D$36)),$A$35),"")</f>
        <v/>
      </c>
      <c r="E43" s="11" t="str">
        <f t="array" ref="E43">IFERROR(_xlfn.AGGREGATE(16,6,((Tableau1[Présents])/(Tableau1[TrancheHoraire]=$C43)/(Tableau1[JourSem]=E$36)),$A$35),"")</f>
        <v/>
      </c>
      <c r="F43" s="11">
        <f t="array" ref="F43">IFERROR(_xlfn.AGGREGATE(16,6,((Tableau1[Présents])/(Tableau1[TrancheHoraire]=$C43)/(Tableau1[JourSem]=F$36)),$A$35),"")</f>
        <v>4</v>
      </c>
      <c r="G43" s="11" t="str">
        <f t="array" ref="G43">IFERROR(_xlfn.AGGREGATE(16,6,((Tableau1[Présents])/(Tableau1[TrancheHoraire]=$C43)/(Tableau1[JourSem]=G$36)),$A$35),"")</f>
        <v/>
      </c>
      <c r="H43" s="11">
        <f t="array" ref="H43">IFERROR(_xlfn.AGGREGATE(16,6,((Tableau1[Présents])/(Tableau1[TrancheHoraire]=$C43)/(Tableau1[JourSem]=H$36)),$A$35),"")</f>
        <v>7</v>
      </c>
      <c r="I43" s="11">
        <f t="array" ref="I43">IFERROR(_xlfn.AGGREGATE(16,6,((Tableau1[Présents])/(Tableau1[TrancheHoraire]=$C43)/(Tableau1[JourSem]=I$36)),$A$35),"")</f>
        <v>3</v>
      </c>
      <c r="J43" s="11" t="str">
        <f t="array" ref="J43">IFERROR(_xlfn.AGGREGATE(16,6,((Tableau1[Présents])/(Tableau1[TrancheHoraire]=$C43)/(Tableau1[JourSem]=J$36)),$A$35),"")</f>
        <v/>
      </c>
    </row>
    <row r="44" spans="1:10" x14ac:dyDescent="0.35">
      <c r="C44">
        <v>7</v>
      </c>
      <c r="D44" s="11">
        <f t="array" ref="D44">IFERROR(_xlfn.AGGREGATE(16,6,((Tableau1[Présents])/(Tableau1[TrancheHoraire]=$C44)/(Tableau1[JourSem]=D$36)),$A$35),"")</f>
        <v>5</v>
      </c>
      <c r="E44" s="11">
        <f t="array" ref="E44">IFERROR(_xlfn.AGGREGATE(16,6,((Tableau1[Présents])/(Tableau1[TrancheHoraire]=$C44)/(Tableau1[JourSem]=E$36)),$A$35),"")</f>
        <v>3</v>
      </c>
      <c r="F44" s="11">
        <f t="array" ref="F44">IFERROR(_xlfn.AGGREGATE(16,6,((Tableau1[Présents])/(Tableau1[TrancheHoraire]=$C44)/(Tableau1[JourSem]=F$36)),$A$35),"")</f>
        <v>5</v>
      </c>
      <c r="G44" s="11">
        <f t="array" ref="G44">IFERROR(_xlfn.AGGREGATE(16,6,((Tableau1[Présents])/(Tableau1[TrancheHoraire]=$C44)/(Tableau1[JourSem]=G$36)),$A$35),"")</f>
        <v>4</v>
      </c>
      <c r="H44" s="11">
        <f t="array" ref="H44">IFERROR(_xlfn.AGGREGATE(16,6,((Tableau1[Présents])/(Tableau1[TrancheHoraire]=$C44)/(Tableau1[JourSem]=H$36)),$A$35),"")</f>
        <v>8</v>
      </c>
      <c r="I44" s="11">
        <f t="array" ref="I44">IFERROR(_xlfn.AGGREGATE(16,6,((Tableau1[Présents])/(Tableau1[TrancheHoraire]=$C44)/(Tableau1[JourSem]=I$36)),$A$35),"")</f>
        <v>4</v>
      </c>
      <c r="J44" s="11">
        <f t="array" ref="J44">IFERROR(_xlfn.AGGREGATE(16,6,((Tableau1[Présents])/(Tableau1[TrancheHoraire]=$C44)/(Tableau1[JourSem]=J$36)),$A$35),"")</f>
        <v>4.95</v>
      </c>
    </row>
    <row r="45" spans="1:10" x14ac:dyDescent="0.35">
      <c r="C45">
        <v>8</v>
      </c>
      <c r="D45" s="11">
        <f t="array" ref="D45">IFERROR(_xlfn.AGGREGATE(16,6,((Tableau1[Présents])/(Tableau1[TrancheHoraire]=$C45)/(Tableau1[JourSem]=D$36)),$A$35),"")</f>
        <v>4.75</v>
      </c>
      <c r="E45" s="11">
        <f t="array" ref="E45">IFERROR(_xlfn.AGGREGATE(16,6,((Tableau1[Présents])/(Tableau1[TrancheHoraire]=$C45)/(Tableau1[JourSem]=E$36)),$A$35),"")</f>
        <v>4</v>
      </c>
      <c r="F45" s="11">
        <f t="array" ref="F45">IFERROR(_xlfn.AGGREGATE(16,6,((Tableau1[Présents])/(Tableau1[TrancheHoraire]=$C45)/(Tableau1[JourSem]=F$36)),$A$35),"")</f>
        <v>5.95</v>
      </c>
      <c r="G45" s="11">
        <f t="array" ref="G45">IFERROR(_xlfn.AGGREGATE(16,6,((Tableau1[Présents])/(Tableau1[TrancheHoraire]=$C45)/(Tableau1[JourSem]=G$36)),$A$35),"")</f>
        <v>5.9</v>
      </c>
      <c r="H45" s="11">
        <f t="array" ref="H45">IFERROR(_xlfn.AGGREGATE(16,6,((Tableau1[Présents])/(Tableau1[TrancheHoraire]=$C45)/(Tableau1[JourSem]=H$36)),$A$35),"")</f>
        <v>8.3999999999999986</v>
      </c>
      <c r="I45" s="11">
        <f t="array" ref="I45">IFERROR(_xlfn.AGGREGATE(16,6,((Tableau1[Présents])/(Tableau1[TrancheHoraire]=$C45)/(Tableau1[JourSem]=I$36)),$A$35),"")</f>
        <v>5.95</v>
      </c>
      <c r="J45" s="11">
        <f t="array" ref="J45">IFERROR(_xlfn.AGGREGATE(16,6,((Tableau1[Présents])/(Tableau1[TrancheHoraire]=$C45)/(Tableau1[JourSem]=J$36)),$A$35),"")</f>
        <v>8.8000000000000007</v>
      </c>
    </row>
    <row r="46" spans="1:10" x14ac:dyDescent="0.35">
      <c r="C46">
        <v>9</v>
      </c>
      <c r="D46" s="11">
        <f t="array" ref="D46">IFERROR(_xlfn.AGGREGATE(16,6,((Tableau1[Présents])/(Tableau1[TrancheHoraire]=$C46)/(Tableau1[JourSem]=D$36)),$A$35),"")</f>
        <v>7.6499999999999995</v>
      </c>
      <c r="E46" s="11">
        <f t="array" ref="E46">IFERROR(_xlfn.AGGREGATE(16,6,((Tableau1[Présents])/(Tableau1[TrancheHoraire]=$C46)/(Tableau1[JourSem]=E$36)),$A$35),"")</f>
        <v>8.75</v>
      </c>
      <c r="F46" s="11">
        <f t="array" ref="F46">IFERROR(_xlfn.AGGREGATE(16,6,((Tableau1[Présents])/(Tableau1[TrancheHoraire]=$C46)/(Tableau1[JourSem]=F$36)),$A$35),"")</f>
        <v>9.6499999999999986</v>
      </c>
      <c r="G46" s="11">
        <f t="array" ref="G46">IFERROR(_xlfn.AGGREGATE(16,6,((Tableau1[Présents])/(Tableau1[TrancheHoraire]=$C46)/(Tableau1[JourSem]=G$36)),$A$35),"")</f>
        <v>9.8000000000000007</v>
      </c>
      <c r="H46" s="11">
        <f t="array" ref="H46">IFERROR(_xlfn.AGGREGATE(16,6,((Tableau1[Présents])/(Tableau1[TrancheHoraire]=$C46)/(Tableau1[JourSem]=H$36)),$A$35),"")</f>
        <v>8.75</v>
      </c>
      <c r="I46" s="11">
        <f t="array" ref="I46">IFERROR(_xlfn.AGGREGATE(16,6,((Tableau1[Présents])/(Tableau1[TrancheHoraire]=$C46)/(Tableau1[JourSem]=I$36)),$A$35),"")</f>
        <v>7.6</v>
      </c>
      <c r="J46" s="11">
        <f t="array" ref="J46">IFERROR(_xlfn.AGGREGATE(16,6,((Tableau1[Présents])/(Tableau1[TrancheHoraire]=$C46)/(Tableau1[JourSem]=J$36)),$A$35),"")</f>
        <v>10.85</v>
      </c>
    </row>
    <row r="47" spans="1:10" x14ac:dyDescent="0.35">
      <c r="C47">
        <v>10</v>
      </c>
      <c r="D47" s="11">
        <f t="array" ref="D47">IFERROR(_xlfn.AGGREGATE(16,6,((Tableau1[Présents])/(Tableau1[TrancheHoraire]=$C47)/(Tableau1[JourSem]=D$36)),$A$35),"")</f>
        <v>12.399999999999999</v>
      </c>
      <c r="E47" s="11">
        <f t="array" ref="E47">IFERROR(_xlfn.AGGREGATE(16,6,((Tableau1[Présents])/(Tableau1[TrancheHoraire]=$C47)/(Tableau1[JourSem]=E$36)),$A$35),"")</f>
        <v>10.649999999999999</v>
      </c>
      <c r="F47" s="11">
        <f t="array" ref="F47">IFERROR(_xlfn.AGGREGATE(16,6,((Tableau1[Présents])/(Tableau1[TrancheHoraire]=$C47)/(Tableau1[JourSem]=F$36)),$A$35),"")</f>
        <v>9.85</v>
      </c>
      <c r="G47" s="11">
        <f t="array" ref="G47">IFERROR(_xlfn.AGGREGATE(16,6,((Tableau1[Présents])/(Tableau1[TrancheHoraire]=$C47)/(Tableau1[JourSem]=G$36)),$A$35),"")</f>
        <v>13</v>
      </c>
      <c r="H47" s="11">
        <f t="array" ref="H47">IFERROR(_xlfn.AGGREGATE(16,6,((Tableau1[Présents])/(Tableau1[TrancheHoraire]=$C47)/(Tableau1[JourSem]=H$36)),$A$35),"")</f>
        <v>10.649999999999999</v>
      </c>
      <c r="I47" s="11">
        <f t="array" ref="I47">IFERROR(_xlfn.AGGREGATE(16,6,((Tableau1[Présents])/(Tableau1[TrancheHoraire]=$C47)/(Tableau1[JourSem]=I$36)),$A$35),"")</f>
        <v>10</v>
      </c>
      <c r="J47" s="11">
        <f t="array" ref="J47">IFERROR(_xlfn.AGGREGATE(16,6,((Tableau1[Présents])/(Tableau1[TrancheHoraire]=$C47)/(Tableau1[JourSem]=J$36)),$A$35),"")</f>
        <v>13</v>
      </c>
    </row>
    <row r="48" spans="1:10" x14ac:dyDescent="0.35">
      <c r="C48">
        <v>11</v>
      </c>
      <c r="D48" s="11">
        <f t="array" ref="D48">IFERROR(_xlfn.AGGREGATE(16,6,((Tableau1[Présents])/(Tableau1[TrancheHoraire]=$C48)/(Tableau1[JourSem]=D$36)),$A$35),"")</f>
        <v>18</v>
      </c>
      <c r="E48" s="11">
        <f t="array" ref="E48">IFERROR(_xlfn.AGGREGATE(16,6,((Tableau1[Présents])/(Tableau1[TrancheHoraire]=$C48)/(Tableau1[JourSem]=E$36)),$A$35),"")</f>
        <v>12.649999999999999</v>
      </c>
      <c r="F48" s="11">
        <f t="array" ref="F48">IFERROR(_xlfn.AGGREGATE(16,6,((Tableau1[Présents])/(Tableau1[TrancheHoraire]=$C48)/(Tableau1[JourSem]=F$36)),$A$35),"")</f>
        <v>12</v>
      </c>
      <c r="G48" s="11">
        <f t="array" ref="G48">IFERROR(_xlfn.AGGREGATE(16,6,((Tableau1[Présents])/(Tableau1[TrancheHoraire]=$C48)/(Tableau1[JourSem]=G$36)),$A$35),"")</f>
        <v>16</v>
      </c>
      <c r="H48" s="11">
        <f t="array" ref="H48">IFERROR(_xlfn.AGGREGATE(16,6,((Tableau1[Présents])/(Tableau1[TrancheHoraire]=$C48)/(Tableau1[JourSem]=H$36)),$A$35),"")</f>
        <v>10.649999999999999</v>
      </c>
      <c r="I48" s="11">
        <f t="array" ref="I48">IFERROR(_xlfn.AGGREGATE(16,6,((Tableau1[Présents])/(Tableau1[TrancheHoraire]=$C48)/(Tableau1[JourSem]=I$36)),$A$35),"")</f>
        <v>11.649999999999999</v>
      </c>
      <c r="J48" s="11">
        <f t="array" ref="J48">IFERROR(_xlfn.AGGREGATE(16,6,((Tableau1[Présents])/(Tableau1[TrancheHoraire]=$C48)/(Tableau1[JourSem]=J$36)),$A$35),"")</f>
        <v>15</v>
      </c>
    </row>
    <row r="49" spans="3:10" x14ac:dyDescent="0.35">
      <c r="C49">
        <v>12</v>
      </c>
      <c r="D49" s="11">
        <f t="array" ref="D49">IFERROR(_xlfn.AGGREGATE(16,6,((Tableau1[Présents])/(Tableau1[TrancheHoraire]=$C49)/(Tableau1[JourSem]=D$36)),$A$35),"")</f>
        <v>17.399999999999999</v>
      </c>
      <c r="E49" s="11">
        <f t="array" ref="E49">IFERROR(_xlfn.AGGREGATE(16,6,((Tableau1[Présents])/(Tableau1[TrancheHoraire]=$C49)/(Tableau1[JourSem]=E$36)),$A$35),"")</f>
        <v>14.7</v>
      </c>
      <c r="F49" s="11">
        <f t="array" ref="F49">IFERROR(_xlfn.AGGREGATE(16,6,((Tableau1[Présents])/(Tableau1[TrancheHoraire]=$C49)/(Tableau1[JourSem]=F$36)),$A$35),"")</f>
        <v>15</v>
      </c>
      <c r="G49" s="11">
        <f t="array" ref="G49">IFERROR(_xlfn.AGGREGATE(16,6,((Tableau1[Présents])/(Tableau1[TrancheHoraire]=$C49)/(Tableau1[JourSem]=G$36)),$A$35),"")</f>
        <v>15</v>
      </c>
      <c r="H49" s="11">
        <f t="array" ref="H49">IFERROR(_xlfn.AGGREGATE(16,6,((Tableau1[Présents])/(Tableau1[TrancheHoraire]=$C49)/(Tableau1[JourSem]=H$36)),$A$35),"")</f>
        <v>14</v>
      </c>
      <c r="I49" s="11">
        <f t="array" ref="I49">IFERROR(_xlfn.AGGREGATE(16,6,((Tableau1[Présents])/(Tableau1[TrancheHoraire]=$C49)/(Tableau1[JourSem]=I$36)),$A$35),"")</f>
        <v>14</v>
      </c>
      <c r="J49" s="11">
        <f t="array" ref="J49">IFERROR(_xlfn.AGGREGATE(16,6,((Tableau1[Présents])/(Tableau1[TrancheHoraire]=$C49)/(Tableau1[JourSem]=J$36)),$A$35),"")</f>
        <v>11.249999999999998</v>
      </c>
    </row>
    <row r="50" spans="3:10" x14ac:dyDescent="0.35">
      <c r="C50">
        <v>13</v>
      </c>
      <c r="D50" s="11">
        <f t="array" ref="D50">IFERROR(_xlfn.AGGREGATE(16,6,((Tableau1[Présents])/(Tableau1[TrancheHoraire]=$C50)/(Tableau1[JourSem]=D$36)),$A$35),"")</f>
        <v>16</v>
      </c>
      <c r="E50" s="11">
        <f t="array" ref="E50">IFERROR(_xlfn.AGGREGATE(16,6,((Tableau1[Présents])/(Tableau1[TrancheHoraire]=$C50)/(Tableau1[JourSem]=E$36)),$A$35),"")</f>
        <v>17.5</v>
      </c>
      <c r="F50" s="11">
        <f t="array" ref="F50">IFERROR(_xlfn.AGGREGATE(16,6,((Tableau1[Présents])/(Tableau1[TrancheHoraire]=$C50)/(Tableau1[JourSem]=F$36)),$A$35),"")</f>
        <v>14.6</v>
      </c>
      <c r="G50" s="11">
        <f t="array" ref="G50">IFERROR(_xlfn.AGGREGATE(16,6,((Tableau1[Présents])/(Tableau1[TrancheHoraire]=$C50)/(Tableau1[JourSem]=G$36)),$A$35),"")</f>
        <v>19.399999999999999</v>
      </c>
      <c r="H50" s="11">
        <f t="array" ref="H50">IFERROR(_xlfn.AGGREGATE(16,6,((Tableau1[Présents])/(Tableau1[TrancheHoraire]=$C50)/(Tableau1[JourSem]=H$36)),$A$35),"")</f>
        <v>14.649999999999999</v>
      </c>
      <c r="I50" s="11">
        <f t="array" ref="I50">IFERROR(_xlfn.AGGREGATE(16,6,((Tableau1[Présents])/(Tableau1[TrancheHoraire]=$C50)/(Tableau1[JourSem]=I$36)),$A$35),"")</f>
        <v>16</v>
      </c>
      <c r="J50" s="11">
        <f t="array" ref="J50">IFERROR(_xlfn.AGGREGATE(16,6,((Tableau1[Présents])/(Tableau1[TrancheHoraire]=$C50)/(Tableau1[JourSem]=J$36)),$A$35),"")</f>
        <v>15</v>
      </c>
    </row>
    <row r="51" spans="3:10" x14ac:dyDescent="0.35">
      <c r="C51">
        <v>14</v>
      </c>
      <c r="D51" s="11">
        <f t="array" ref="D51">IFERROR(_xlfn.AGGREGATE(16,6,((Tableau1[Présents])/(Tableau1[TrancheHoraire]=$C51)/(Tableau1[JourSem]=D$36)),$A$35),"")</f>
        <v>18</v>
      </c>
      <c r="E51" s="11">
        <f t="array" ref="E51">IFERROR(_xlfn.AGGREGATE(16,6,((Tableau1[Présents])/(Tableau1[TrancheHoraire]=$C51)/(Tableau1[JourSem]=E$36)),$A$35),"")</f>
        <v>21</v>
      </c>
      <c r="F51" s="11">
        <f t="array" ref="F51">IFERROR(_xlfn.AGGREGATE(16,6,((Tableau1[Présents])/(Tableau1[TrancheHoraire]=$C51)/(Tableau1[JourSem]=F$36)),$A$35),"")</f>
        <v>15.8</v>
      </c>
      <c r="G51" s="11">
        <f t="array" ref="G51">IFERROR(_xlfn.AGGREGATE(16,6,((Tableau1[Présents])/(Tableau1[TrancheHoraire]=$C51)/(Tableau1[JourSem]=G$36)),$A$35),"")</f>
        <v>23</v>
      </c>
      <c r="H51" s="11">
        <f t="array" ref="H51">IFERROR(_xlfn.AGGREGATE(16,6,((Tableau1[Présents])/(Tableau1[TrancheHoraire]=$C51)/(Tableau1[JourSem]=H$36)),$A$35),"")</f>
        <v>15.75</v>
      </c>
      <c r="I51" s="11">
        <f t="array" ref="I51">IFERROR(_xlfn.AGGREGATE(16,6,((Tableau1[Présents])/(Tableau1[TrancheHoraire]=$C51)/(Tableau1[JourSem]=I$36)),$A$35),"")</f>
        <v>15</v>
      </c>
      <c r="J51" s="11">
        <f t="array" ref="J51">IFERROR(_xlfn.AGGREGATE(16,6,((Tableau1[Présents])/(Tableau1[TrancheHoraire]=$C51)/(Tableau1[JourSem]=J$36)),$A$35),"")</f>
        <v>10.8</v>
      </c>
    </row>
    <row r="52" spans="3:10" x14ac:dyDescent="0.35">
      <c r="C52">
        <v>15</v>
      </c>
      <c r="D52" s="11">
        <f t="array" ref="D52">IFERROR(_xlfn.AGGREGATE(16,6,((Tableau1[Présents])/(Tableau1[TrancheHoraire]=$C52)/(Tableau1[JourSem]=D$36)),$A$35),"")</f>
        <v>17.75</v>
      </c>
      <c r="E52" s="11">
        <f t="array" ref="E52">IFERROR(_xlfn.AGGREGATE(16,6,((Tableau1[Présents])/(Tableau1[TrancheHoraire]=$C52)/(Tableau1[JourSem]=E$36)),$A$35),"")</f>
        <v>20.75</v>
      </c>
      <c r="F52" s="11">
        <f t="array" ref="F52">IFERROR(_xlfn.AGGREGATE(16,6,((Tableau1[Présents])/(Tableau1[TrancheHoraire]=$C52)/(Tableau1[JourSem]=F$36)),$A$35),"")</f>
        <v>12.8</v>
      </c>
      <c r="G52" s="11">
        <f t="array" ref="G52">IFERROR(_xlfn.AGGREGATE(16,6,((Tableau1[Présents])/(Tableau1[TrancheHoraire]=$C52)/(Tableau1[JourSem]=G$36)),$A$35),"")</f>
        <v>24</v>
      </c>
      <c r="H52" s="11">
        <f t="array" ref="H52">IFERROR(_xlfn.AGGREGATE(16,6,((Tableau1[Présents])/(Tableau1[TrancheHoraire]=$C52)/(Tableau1[JourSem]=H$36)),$A$35),"")</f>
        <v>15.549999999999999</v>
      </c>
      <c r="I52" s="11">
        <f t="array" ref="I52">IFERROR(_xlfn.AGGREGATE(16,6,((Tableau1[Présents])/(Tableau1[TrancheHoraire]=$C52)/(Tableau1[JourSem]=I$36)),$A$35),"")</f>
        <v>14</v>
      </c>
      <c r="J52" s="11">
        <f t="array" ref="J52">IFERROR(_xlfn.AGGREGATE(16,6,((Tableau1[Présents])/(Tableau1[TrancheHoraire]=$C52)/(Tableau1[JourSem]=J$36)),$A$35),"")</f>
        <v>8.75</v>
      </c>
    </row>
    <row r="53" spans="3:10" x14ac:dyDescent="0.35">
      <c r="C53">
        <v>16</v>
      </c>
      <c r="D53" s="11">
        <f t="array" ref="D53">IFERROR(_xlfn.AGGREGATE(16,6,((Tableau1[Présents])/(Tableau1[TrancheHoraire]=$C53)/(Tableau1[JourSem]=D$36)),$A$35),"")</f>
        <v>14</v>
      </c>
      <c r="E53" s="11">
        <f t="array" ref="E53">IFERROR(_xlfn.AGGREGATE(16,6,((Tableau1[Présents])/(Tableau1[TrancheHoraire]=$C53)/(Tableau1[JourSem]=E$36)),$A$35),"")</f>
        <v>19.7</v>
      </c>
      <c r="F53" s="11">
        <f t="array" ref="F53">IFERROR(_xlfn.AGGREGATE(16,6,((Tableau1[Présents])/(Tableau1[TrancheHoraire]=$C53)/(Tableau1[JourSem]=F$36)),$A$35),"")</f>
        <v>11</v>
      </c>
      <c r="G53" s="11">
        <f t="array" ref="G53">IFERROR(_xlfn.AGGREGATE(16,6,((Tableau1[Présents])/(Tableau1[TrancheHoraire]=$C53)/(Tableau1[JourSem]=G$36)),$A$35),"")</f>
        <v>20.65</v>
      </c>
      <c r="H53" s="11">
        <f t="array" ref="H53">IFERROR(_xlfn.AGGREGATE(16,6,((Tableau1[Présents])/(Tableau1[TrancheHoraire]=$C53)/(Tableau1[JourSem]=H$36)),$A$35),"")</f>
        <v>14.649999999999999</v>
      </c>
      <c r="I53" s="11">
        <f t="array" ref="I53">IFERROR(_xlfn.AGGREGATE(16,6,((Tableau1[Présents])/(Tableau1[TrancheHoraire]=$C53)/(Tableau1[JourSem]=I$36)),$A$35),"")</f>
        <v>15.85</v>
      </c>
      <c r="J53" s="11">
        <f t="array" ref="J53">IFERROR(_xlfn.AGGREGATE(16,6,((Tableau1[Présents])/(Tableau1[TrancheHoraire]=$C53)/(Tableau1[JourSem]=J$36)),$A$35),"")</f>
        <v>11</v>
      </c>
    </row>
    <row r="54" spans="3:10" x14ac:dyDescent="0.35">
      <c r="C54">
        <v>17</v>
      </c>
      <c r="D54" s="11">
        <f t="array" ref="D54">IFERROR(_xlfn.AGGREGATE(16,6,((Tableau1[Présents])/(Tableau1[TrancheHoraire]=$C54)/(Tableau1[JourSem]=D$36)),$A$35),"")</f>
        <v>13</v>
      </c>
      <c r="E54" s="11">
        <f t="array" ref="E54">IFERROR(_xlfn.AGGREGATE(16,6,((Tableau1[Présents])/(Tableau1[TrancheHoraire]=$C54)/(Tableau1[JourSem]=E$36)),$A$35),"")</f>
        <v>16</v>
      </c>
      <c r="F54" s="11">
        <f t="array" ref="F54">IFERROR(_xlfn.AGGREGATE(16,6,((Tableau1[Présents])/(Tableau1[TrancheHoraire]=$C54)/(Tableau1[JourSem]=F$36)),$A$35),"")</f>
        <v>11.549999999999999</v>
      </c>
      <c r="G54" s="11">
        <f t="array" ref="G54">IFERROR(_xlfn.AGGREGATE(16,6,((Tableau1[Présents])/(Tableau1[TrancheHoraire]=$C54)/(Tableau1[JourSem]=G$36)),$A$35),"")</f>
        <v>22</v>
      </c>
      <c r="H54" s="11">
        <f t="array" ref="H54">IFERROR(_xlfn.AGGREGATE(16,6,((Tableau1[Présents])/(Tableau1[TrancheHoraire]=$C54)/(Tableau1[JourSem]=H$36)),$A$35),"")</f>
        <v>15</v>
      </c>
      <c r="I54" s="11">
        <f t="array" ref="I54">IFERROR(_xlfn.AGGREGATE(16,6,((Tableau1[Présents])/(Tableau1[TrancheHoraire]=$C54)/(Tableau1[JourSem]=I$36)),$A$35),"")</f>
        <v>11.549999999999999</v>
      </c>
      <c r="J54" s="11">
        <f t="array" ref="J54">IFERROR(_xlfn.AGGREGATE(16,6,((Tableau1[Présents])/(Tableau1[TrancheHoraire]=$C54)/(Tableau1[JourSem]=J$36)),$A$35),"")</f>
        <v>14</v>
      </c>
    </row>
    <row r="55" spans="3:10" x14ac:dyDescent="0.35">
      <c r="C55">
        <v>18</v>
      </c>
      <c r="D55" s="11">
        <f t="array" ref="D55">IFERROR(_xlfn.AGGREGATE(16,6,((Tableau1[Présents])/(Tableau1[TrancheHoraire]=$C55)/(Tableau1[JourSem]=D$36)),$A$35),"")</f>
        <v>14</v>
      </c>
      <c r="E55" s="11">
        <f t="array" ref="E55">IFERROR(_xlfn.AGGREGATE(16,6,((Tableau1[Présents])/(Tableau1[TrancheHoraire]=$C55)/(Tableau1[JourSem]=E$36)),$A$35),"")</f>
        <v>20</v>
      </c>
      <c r="F55" s="11">
        <f t="array" ref="F55">IFERROR(_xlfn.AGGREGATE(16,6,((Tableau1[Présents])/(Tableau1[TrancheHoraire]=$C55)/(Tableau1[JourSem]=F$36)),$A$35),"")</f>
        <v>13.399999999999999</v>
      </c>
      <c r="G55" s="11">
        <f t="array" ref="G55">IFERROR(_xlfn.AGGREGATE(16,6,((Tableau1[Présents])/(Tableau1[TrancheHoraire]=$C55)/(Tableau1[JourSem]=G$36)),$A$35),"")</f>
        <v>20.299999999999997</v>
      </c>
      <c r="H55" s="11">
        <f t="array" ref="H55">IFERROR(_xlfn.AGGREGATE(16,6,((Tableau1[Présents])/(Tableau1[TrancheHoraire]=$C55)/(Tableau1[JourSem]=H$36)),$A$35),"")</f>
        <v>14</v>
      </c>
      <c r="I55" s="11">
        <f t="array" ref="I55">IFERROR(_xlfn.AGGREGATE(16,6,((Tableau1[Présents])/(Tableau1[TrancheHoraire]=$C55)/(Tableau1[JourSem]=I$36)),$A$35),"")</f>
        <v>13.45</v>
      </c>
      <c r="J55" s="11">
        <f t="array" ref="J55">IFERROR(_xlfn.AGGREGATE(16,6,((Tableau1[Présents])/(Tableau1[TrancheHoraire]=$C55)/(Tableau1[JourSem]=J$36)),$A$35),"")</f>
        <v>14</v>
      </c>
    </row>
    <row r="56" spans="3:10" x14ac:dyDescent="0.35">
      <c r="C56">
        <v>19</v>
      </c>
      <c r="D56" s="11">
        <f t="array" ref="D56">IFERROR(_xlfn.AGGREGATE(16,6,((Tableau1[Présents])/(Tableau1[TrancheHoraire]=$C56)/(Tableau1[JourSem]=D$36)),$A$35),"")</f>
        <v>15</v>
      </c>
      <c r="E56" s="11">
        <f t="array" ref="E56">IFERROR(_xlfn.AGGREGATE(16,6,((Tableau1[Présents])/(Tableau1[TrancheHoraire]=$C56)/(Tableau1[JourSem]=E$36)),$A$35),"")</f>
        <v>20.350000000000001</v>
      </c>
      <c r="F56" s="11">
        <f t="array" ref="F56">IFERROR(_xlfn.AGGREGATE(16,6,((Tableau1[Présents])/(Tableau1[TrancheHoraire]=$C56)/(Tableau1[JourSem]=F$36)),$A$35),"")</f>
        <v>11.6</v>
      </c>
      <c r="G56" s="11">
        <f t="array" ref="G56">IFERROR(_xlfn.AGGREGATE(16,6,((Tableau1[Présents])/(Tableau1[TrancheHoraire]=$C56)/(Tableau1[JourSem]=G$36)),$A$35),"")</f>
        <v>19.649999999999999</v>
      </c>
      <c r="H56" s="11">
        <f t="array" ref="H56">IFERROR(_xlfn.AGGREGATE(16,6,((Tableau1[Présents])/(Tableau1[TrancheHoraire]=$C56)/(Tableau1[JourSem]=H$36)),$A$35),"")</f>
        <v>12.399999999999999</v>
      </c>
      <c r="I56" s="11">
        <f t="array" ref="I56">IFERROR(_xlfn.AGGREGATE(16,6,((Tableau1[Présents])/(Tableau1[TrancheHoraire]=$C56)/(Tableau1[JourSem]=I$36)),$A$35),"")</f>
        <v>14.399999999999999</v>
      </c>
      <c r="J56" s="11">
        <f t="array" ref="J56">IFERROR(_xlfn.AGGREGATE(16,6,((Tableau1[Présents])/(Tableau1[TrancheHoraire]=$C56)/(Tableau1[JourSem]=J$36)),$A$35),"")</f>
        <v>13.649999999999999</v>
      </c>
    </row>
    <row r="57" spans="3:10" x14ac:dyDescent="0.35">
      <c r="C57">
        <v>20</v>
      </c>
      <c r="D57" s="11">
        <f t="array" ref="D57">IFERROR(_xlfn.AGGREGATE(16,6,((Tableau1[Présents])/(Tableau1[TrancheHoraire]=$C57)/(Tableau1[JourSem]=D$36)),$A$35),"")</f>
        <v>17</v>
      </c>
      <c r="E57" s="11">
        <f t="array" ref="E57">IFERROR(_xlfn.AGGREGATE(16,6,((Tableau1[Présents])/(Tableau1[TrancheHoraire]=$C57)/(Tableau1[JourSem]=E$36)),$A$35),"")</f>
        <v>20.6</v>
      </c>
      <c r="F57" s="11">
        <f t="array" ref="F57">IFERROR(_xlfn.AGGREGATE(16,6,((Tableau1[Présents])/(Tableau1[TrancheHoraire]=$C57)/(Tableau1[JourSem]=F$36)),$A$35),"")</f>
        <v>9.6499999999999986</v>
      </c>
      <c r="G57" s="11">
        <f t="array" ref="G57">IFERROR(_xlfn.AGGREGATE(16,6,((Tableau1[Présents])/(Tableau1[TrancheHoraire]=$C57)/(Tableau1[JourSem]=G$36)),$A$35),"")</f>
        <v>16.5</v>
      </c>
      <c r="H57" s="11">
        <f t="array" ref="H57">IFERROR(_xlfn.AGGREGATE(16,6,((Tableau1[Présents])/(Tableau1[TrancheHoraire]=$C57)/(Tableau1[JourSem]=H$36)),$A$35),"")</f>
        <v>13</v>
      </c>
      <c r="I57" s="11">
        <f t="array" ref="I57">IFERROR(_xlfn.AGGREGATE(16,6,((Tableau1[Présents])/(Tableau1[TrancheHoraire]=$C57)/(Tableau1[JourSem]=I$36)),$A$35),"")</f>
        <v>15</v>
      </c>
      <c r="J57" s="11">
        <f t="array" ref="J57">IFERROR(_xlfn.AGGREGATE(16,6,((Tableau1[Présents])/(Tableau1[TrancheHoraire]=$C57)/(Tableau1[JourSem]=J$36)),$A$35),"")</f>
        <v>15</v>
      </c>
    </row>
    <row r="58" spans="3:10" x14ac:dyDescent="0.35">
      <c r="C58">
        <v>21</v>
      </c>
      <c r="D58" s="11">
        <f t="array" ref="D58">IFERROR(_xlfn.AGGREGATE(16,6,((Tableau1[Présents])/(Tableau1[TrancheHoraire]=$C58)/(Tableau1[JourSem]=D$36)),$A$35),"")</f>
        <v>16.25</v>
      </c>
      <c r="E58" s="11">
        <f t="array" ref="E58">IFERROR(_xlfn.AGGREGATE(16,6,((Tableau1[Présents])/(Tableau1[TrancheHoraire]=$C58)/(Tableau1[JourSem]=E$36)),$A$35),"")</f>
        <v>19</v>
      </c>
      <c r="F58" s="11">
        <f t="array" ref="F58">IFERROR(_xlfn.AGGREGATE(16,6,((Tableau1[Présents])/(Tableau1[TrancheHoraire]=$C58)/(Tableau1[JourSem]=F$36)),$A$35),"")</f>
        <v>10.649999999999999</v>
      </c>
      <c r="G58" s="11">
        <f t="array" ref="G58">IFERROR(_xlfn.AGGREGATE(16,6,((Tableau1[Présents])/(Tableau1[TrancheHoraire]=$C58)/(Tableau1[JourSem]=G$36)),$A$35),"")</f>
        <v>14</v>
      </c>
      <c r="H58" s="11">
        <f t="array" ref="H58">IFERROR(_xlfn.AGGREGATE(16,6,((Tableau1[Présents])/(Tableau1[TrancheHoraire]=$C58)/(Tableau1[JourSem]=H$36)),$A$35),"")</f>
        <v>15.6</v>
      </c>
      <c r="I58" s="11">
        <f t="array" ref="I58">IFERROR(_xlfn.AGGREGATE(16,6,((Tableau1[Présents])/(Tableau1[TrancheHoraire]=$C58)/(Tableau1[JourSem]=I$36)),$A$35),"")</f>
        <v>16</v>
      </c>
      <c r="J58" s="11">
        <f t="array" ref="J58">IFERROR(_xlfn.AGGREGATE(16,6,((Tableau1[Présents])/(Tableau1[TrancheHoraire]=$C58)/(Tableau1[JourSem]=J$36)),$A$35),"")</f>
        <v>14</v>
      </c>
    </row>
    <row r="59" spans="3:10" x14ac:dyDescent="0.35">
      <c r="C59">
        <v>22</v>
      </c>
      <c r="D59" s="11">
        <f t="array" ref="D59">IFERROR(_xlfn.AGGREGATE(16,6,((Tableau1[Présents])/(Tableau1[TrancheHoraire]=$C59)/(Tableau1[JourSem]=D$36)),$A$35),"")</f>
        <v>12</v>
      </c>
      <c r="E59" s="11">
        <f t="array" ref="E59">IFERROR(_xlfn.AGGREGATE(16,6,((Tableau1[Présents])/(Tableau1[TrancheHoraire]=$C59)/(Tableau1[JourSem]=E$36)),$A$35),"")</f>
        <v>15</v>
      </c>
      <c r="F59" s="11">
        <f t="array" ref="F59">IFERROR(_xlfn.AGGREGATE(16,6,((Tableau1[Présents])/(Tableau1[TrancheHoraire]=$C59)/(Tableau1[JourSem]=F$36)),$A$35),"")</f>
        <v>13</v>
      </c>
      <c r="G59" s="11">
        <f t="array" ref="G59">IFERROR(_xlfn.AGGREGATE(16,6,((Tableau1[Présents])/(Tableau1[TrancheHoraire]=$C59)/(Tableau1[JourSem]=G$36)),$A$35),"")</f>
        <v>13</v>
      </c>
      <c r="H59" s="11">
        <f t="array" ref="H59">IFERROR(_xlfn.AGGREGATE(16,6,((Tableau1[Présents])/(Tableau1[TrancheHoraire]=$C59)/(Tableau1[JourSem]=H$36)),$A$35),"")</f>
        <v>16</v>
      </c>
      <c r="I59" s="11">
        <f t="array" ref="I59">IFERROR(_xlfn.AGGREGATE(16,6,((Tableau1[Présents])/(Tableau1[TrancheHoraire]=$C59)/(Tableau1[JourSem]=I$36)),$A$35),"")</f>
        <v>16.8</v>
      </c>
      <c r="J59" s="11">
        <f t="array" ref="J59">IFERROR(_xlfn.AGGREGATE(16,6,((Tableau1[Présents])/(Tableau1[TrancheHoraire]=$C59)/(Tableau1[JourSem]=J$36)),$A$35),"")</f>
        <v>15.85</v>
      </c>
    </row>
    <row r="60" spans="3:10" x14ac:dyDescent="0.35">
      <c r="C60">
        <v>23</v>
      </c>
      <c r="D60" s="11">
        <f t="array" ref="D60">IFERROR(_xlfn.AGGREGATE(16,6,((Tableau1[Présents])/(Tableau1[TrancheHoraire]=$C60)/(Tableau1[JourSem]=D$36)),$A$35),"")</f>
        <v>13</v>
      </c>
      <c r="E60" s="11">
        <f t="array" ref="E60">IFERROR(_xlfn.AGGREGATE(16,6,((Tableau1[Présents])/(Tableau1[TrancheHoraire]=$C60)/(Tableau1[JourSem]=E$36)),$A$35),"")</f>
        <v>11</v>
      </c>
      <c r="F60" s="11">
        <f t="array" ref="F60">IFERROR(_xlfn.AGGREGATE(16,6,((Tableau1[Présents])/(Tableau1[TrancheHoraire]=$C60)/(Tableau1[JourSem]=F$36)),$A$35),"")</f>
        <v>11.7</v>
      </c>
      <c r="G60" s="11">
        <f t="array" ref="G60">IFERROR(_xlfn.AGGREGATE(16,6,((Tableau1[Présents])/(Tableau1[TrancheHoraire]=$C60)/(Tableau1[JourSem]=G$36)),$A$35),"")</f>
        <v>6.95</v>
      </c>
      <c r="H60" s="11">
        <f t="array" ref="H60">IFERROR(_xlfn.AGGREGATE(16,6,((Tableau1[Présents])/(Tableau1[TrancheHoraire]=$C60)/(Tableau1[JourSem]=H$36)),$A$35),"")</f>
        <v>16.7</v>
      </c>
      <c r="I60" s="11">
        <f t="array" ref="I60">IFERROR(_xlfn.AGGREGATE(16,6,((Tableau1[Présents])/(Tableau1[TrancheHoraire]=$C60)/(Tableau1[JourSem]=I$36)),$A$35),"")</f>
        <v>16.899999999999999</v>
      </c>
      <c r="J60" s="11">
        <f t="array" ref="J60">IFERROR(_xlfn.AGGREGATE(16,6,((Tableau1[Présents])/(Tableau1[TrancheHoraire]=$C60)/(Tableau1[JourSem]=J$36)),$A$35),"")</f>
        <v>14.7</v>
      </c>
    </row>
  </sheetData>
  <conditionalFormatting pivot="1" sqref="D5:K31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37:J6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evenements</vt:lpstr>
      <vt:lpstr>présents v1</vt:lpstr>
      <vt:lpstr>data</vt:lpstr>
      <vt:lpstr>nb arrivées</vt:lpstr>
      <vt:lpstr>tps de sejour</vt:lpstr>
      <vt:lpstr>présents v2</vt:lpstr>
      <vt:lpstr>présents v3</vt:lpstr>
    </vt:vector>
  </TitlesOfParts>
  <Company>CHU SAINT-ETIENNE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Michel Staelens</cp:lastModifiedBy>
  <dcterms:created xsi:type="dcterms:W3CDTF">2015-08-31T22:34:24Z</dcterms:created>
  <dcterms:modified xsi:type="dcterms:W3CDTF">2015-09-04T15:12:19Z</dcterms:modified>
</cp:coreProperties>
</file>