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3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7322"/>
  <workbookPr showInkAnnotation="0" codeName="ThisWorkbook" autoCompressPictures="0"/>
  <bookViews>
    <workbookView xWindow="0" yWindow="0" windowWidth="51200" windowHeight="26660" tabRatio="500" activeTab="5"/>
  </bookViews>
  <sheets>
    <sheet name="Devis" sheetId="1" r:id="rId1"/>
    <sheet name="Dossier Lille" sheetId="11" state="hidden" r:id="rId2"/>
    <sheet name="Dossier" sheetId="8" r:id="rId3"/>
    <sheet name="Fiche Technique" sheetId="10" r:id="rId4"/>
    <sheet name="Fiche Technique (2)" sheetId="12" state="hidden" r:id="rId5"/>
    <sheet name="Facture" sheetId="15" r:id="rId6"/>
    <sheet name="BASE" sheetId="2" state="hidden" r:id="rId7"/>
  </sheets>
  <externalReferences>
    <externalReference r:id="rId8"/>
    <externalReference r:id="rId9"/>
  </externalReferences>
  <definedNames>
    <definedName name="CODE" localSheetId="1">[1]!Code</definedName>
    <definedName name="CODE" localSheetId="4">[1]!Code</definedName>
    <definedName name="CODE">[1]!Code</definedName>
    <definedName name="Demande_prise_en_Agence" localSheetId="2">Dossier!$K$4,Dossier!$D$6,Dossier!$F$12,Dossier!$H$13,Dossier!$C$13,Dossier!$D$17,Dossier!$F$18,Dossier!$D$19,Dossier!$D$20,Dossier!$F$24,Dossier!$I$24,Dossier!$F$25,Dossier!$I$25,Dossier!$F$26,Dossier!$I$26,Dossier!$F$27,Dossier!$I$27,Dossier!$F$28,Dossier!$I$28,Dossier!$M$17,Dossier!$M$19 Devi</definedName>
    <definedName name="Demande_prise_en_Agence" localSheetId="1">'Dossier Lille'!$K$4,'Dossier Lille'!$D$6,'Dossier Lille'!$F$12,'Dossier Lille'!$H$13,'Dossier Lille'!$C$13,'Dossier Lille'!$D$17,'Dossier Lille'!$F$18,'Dossier Lille'!$D$19,'Dossier Lille'!$D$20,'Dossier Lille'!$F$24,'Dossier Lille'!$I$24,'Dossier Lille'!$F$25,'Dossier Lille'!$I$25,'Dossier Lille'!$F$26,'Dossier Lille'!$I$26,'Dossier Lille'!$F$27,'Dossier Lille'!$I$27,'Dossier Lille'!$F$28,'Dossier Lille'!$I$28,'Dossier Lille'!$M$17,'Dossier Lille'!$M$19 Devi</definedName>
    <definedName name="Demande_prise_en_Agence" localSheetId="3">'Fiche Technique'!$J$3,'Fiche Technique'!$D$4,'Fiche Technique'!$F$7,'Fiche Technique'!$H$8,'Fiche Technique'!$C$8,'Fiche Technique'!$D$15,'Fiche Technique'!$F$16,'Fiche Technique'!$D$17,'Fiche Technique'!$D$18,'Fiche Technique'!$F$22,'Fiche Technique'!$I$22,'Fiche Technique'!$F$23,'Fiche Technique'!$I$23,'Fiche Technique'!$F$24,'Fiche Technique'!$I$24,'Fiche Technique'!$F$25,'Fiche Technique'!$I$25,'Fiche Technique'!$F$26,'Fiche Technique'!$I$26,'Fiche Technique'!$L$15,'Fiche Technique'!$L$17 Devi</definedName>
    <definedName name="Demande_prise_en_Agence" localSheetId="4">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 Devi</definedName>
    <definedName name="Demande_prise_en_Agence">Devis!$K$4,Devis!$D$6,Devis!$F$12,Devis!$H$13,Devis!$C$13,Devis!$D$15,Devis!$F$16,Devis!$D$17,Devis!$D$18,Devis!$F$22,Devis!$I$22,Devis!$F$23,Devis!$I$23,Devis!$F$24,Devis!$I$24,Devis!$F$25,Devis!$I$25,Devis!$F$26,Devis!$I$26,Devis!$M$15,Devis!$M$17 Devi</definedName>
    <definedName name="Zone_a_remplir" localSheetId="2">Dossier!$K$4,Dossier!$D$6,Dossier!$F$12,Dossier!$H$13,Dossier!$C$13,Dossier!$D$17,Dossier!$F$18,Dossier!$D$19,Dossier!$D$20,Dossier!$F$24,Dossier!$I$24,Dossier!$F$25,Dossier!$I$25,Dossier!$F$26,Dossier!$I$26,Dossier!$F$27,Dossier!$I$27,Dossier!$F$28,Dossier!$I$28,Dossier!$M$17,Dossier!$M$19 Devi</definedName>
    <definedName name="Zone_a_remplir" localSheetId="1">'Dossier Lille'!$K$4,'Dossier Lille'!$D$6,'Dossier Lille'!$F$12,'Dossier Lille'!$H$13,'Dossier Lille'!$C$13,'Dossier Lille'!$D$17,'Dossier Lille'!$F$18,'Dossier Lille'!$D$19,'Dossier Lille'!$D$20,'Dossier Lille'!$F$24,'Dossier Lille'!$I$24,'Dossier Lille'!$F$25,'Dossier Lille'!$I$25,'Dossier Lille'!$F$26,'Dossier Lille'!$I$26,'Dossier Lille'!$F$27,'Dossier Lille'!$I$27,'Dossier Lille'!$F$28,'Dossier Lille'!$I$28,'Dossier Lille'!$M$17,'Dossier Lille'!$M$19 Devi</definedName>
    <definedName name="Zone_a_remplir" localSheetId="3">'Fiche Technique'!$J$3,'Fiche Technique'!$D$4,'Fiche Technique'!$F$7,'Fiche Technique'!$H$8,'Fiche Technique'!$C$8,'Fiche Technique'!$D$15,'Fiche Technique'!$F$16,'Fiche Technique'!$D$17,'Fiche Technique'!$D$18,'Fiche Technique'!$F$22,'Fiche Technique'!$I$22,'Fiche Technique'!$F$23,'Fiche Technique'!$I$23,'Fiche Technique'!$F$24,'Fiche Technique'!$I$24,'Fiche Technique'!$F$25,'Fiche Technique'!$I$25,'Fiche Technique'!$F$26,'Fiche Technique'!$I$26,'Fiche Technique'!$L$15,'Fiche Technique'!$L$17 Devi</definedName>
    <definedName name="Zone_a_remplir" localSheetId="4">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(2)'!#REF!,'Fiche Technique (2)'!#REF! Devi</definedName>
    <definedName name="Zone_a_remplir">Devis!$K$4,Devis!$D$6,Devis!$F$12,Devis!$H$13,Devis!$C$13,Devis!$D$15,Devis!$F$16,Devis!$D$17,Devis!$D$18,Devis!$F$22,Devis!$I$22,Devis!$F$23,Devis!$I$23,Devis!$F$24,Devis!$I$24,Devis!$F$25,Devis!$I$25,Devis!$F$26,Devis!$I$26,Devis!$M$15,Devis!$M$17 Devi</definedName>
    <definedName name="_xlnm.Print_Area" localSheetId="0">Devis!$B$2:$P$50</definedName>
    <definedName name="_xlnm.Print_Area" localSheetId="2">Dossier!$B$2:$O$35</definedName>
    <definedName name="_xlnm.Print_Area" localSheetId="1">'Dossier Lille'!$B$2:$O$35</definedName>
    <definedName name="_xlnm.Print_Area" localSheetId="5">Facture!$A$1:$J$52</definedName>
    <definedName name="_xlnm.Print_Area" localSheetId="3">'Fiche Technique'!$C$2:$O$40</definedName>
    <definedName name="_xlnm.Print_Area" localSheetId="4">'Fiche Technique (2)'!#REF!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6" i="15" l="1"/>
  <c r="I40" i="15"/>
  <c r="I42" i="15"/>
  <c r="I44" i="15"/>
  <c r="L35" i="11"/>
  <c r="L34" i="11"/>
  <c r="L33" i="11"/>
  <c r="M32" i="11"/>
  <c r="H35" i="11"/>
  <c r="E35" i="11"/>
  <c r="E33" i="11"/>
  <c r="E32" i="11"/>
  <c r="K30" i="11"/>
  <c r="K18" i="8"/>
  <c r="K19" i="8"/>
  <c r="K20" i="8"/>
  <c r="K21" i="8"/>
  <c r="K22" i="8"/>
  <c r="K23" i="8"/>
  <c r="K17" i="8"/>
  <c r="G13" i="11"/>
  <c r="Q23" i="8"/>
  <c r="Q22" i="8"/>
  <c r="Q20" i="8"/>
  <c r="H28" i="11"/>
  <c r="C28" i="11"/>
  <c r="H27" i="11"/>
  <c r="C27" i="11"/>
  <c r="H26" i="11"/>
  <c r="C26" i="11"/>
  <c r="H25" i="11"/>
  <c r="C25" i="11"/>
  <c r="H24" i="11"/>
  <c r="C24" i="11"/>
  <c r="M23" i="11"/>
  <c r="K23" i="11"/>
  <c r="H23" i="11"/>
  <c r="C23" i="11"/>
  <c r="M22" i="11"/>
  <c r="K22" i="11"/>
  <c r="N21" i="11"/>
  <c r="M21" i="11"/>
  <c r="K21" i="11"/>
  <c r="N20" i="11"/>
  <c r="M20" i="11"/>
  <c r="K20" i="11"/>
  <c r="H20" i="11"/>
  <c r="D20" i="11"/>
  <c r="N19" i="11"/>
  <c r="M19" i="11"/>
  <c r="K19" i="11"/>
  <c r="E19" i="11"/>
  <c r="N18" i="11"/>
  <c r="M18" i="11"/>
  <c r="K18" i="11"/>
  <c r="E18" i="11"/>
  <c r="N17" i="11"/>
  <c r="M17" i="11"/>
  <c r="K17" i="11"/>
  <c r="E17" i="11"/>
  <c r="G12" i="11"/>
  <c r="L9" i="11"/>
  <c r="H9" i="11"/>
  <c r="E9" i="11"/>
  <c r="L8" i="11"/>
  <c r="L7" i="11"/>
  <c r="E7" i="11"/>
  <c r="M6" i="11"/>
  <c r="E6" i="11"/>
  <c r="E5" i="11"/>
  <c r="K18" i="10" a="1"/>
  <c r="K18" i="10"/>
  <c r="K17" i="10" a="1"/>
  <c r="K17" i="10"/>
  <c r="K16" i="10" a="1"/>
  <c r="K16" i="10"/>
  <c r="K15" i="10" a="1"/>
  <c r="K15" i="10"/>
  <c r="J15" i="10" a="1"/>
  <c r="J15" i="10"/>
  <c r="M22" i="8"/>
  <c r="L15" i="10" a="1"/>
  <c r="L15" i="10"/>
  <c r="M16" i="10" a="1"/>
  <c r="M16" i="10"/>
  <c r="M18" i="10" a="1"/>
  <c r="M18" i="10"/>
  <c r="M17" i="10" a="1"/>
  <c r="M17" i="10"/>
  <c r="M15" i="10" a="1"/>
  <c r="M15" i="10"/>
  <c r="L18" i="10" a="1"/>
  <c r="L18" i="10"/>
  <c r="L17" i="10" a="1"/>
  <c r="L17" i="10"/>
  <c r="L16" i="10" a="1"/>
  <c r="L16" i="10"/>
  <c r="J18" i="10" a="1"/>
  <c r="J18" i="10"/>
  <c r="J17" i="10" a="1"/>
  <c r="J17" i="10"/>
  <c r="J16" i="10" a="1"/>
  <c r="J16" i="10"/>
  <c r="M23" i="8"/>
  <c r="N21" i="8"/>
  <c r="M21" i="8"/>
  <c r="N20" i="8"/>
  <c r="M20" i="8"/>
  <c r="N19" i="8"/>
  <c r="M19" i="8"/>
  <c r="N18" i="8"/>
  <c r="M18" i="8"/>
  <c r="N17" i="8"/>
  <c r="M17" i="8"/>
</calcChain>
</file>

<file path=xl/sharedStrings.xml><?xml version="1.0" encoding="utf-8"?>
<sst xmlns="http://schemas.openxmlformats.org/spreadsheetml/2006/main" count="369" uniqueCount="282">
  <si>
    <t>CLIENT</t>
  </si>
  <si>
    <t>DÉSIGNATION</t>
  </si>
  <si>
    <t>Offset</t>
  </si>
  <si>
    <t>CONTACT</t>
  </si>
  <si>
    <t>Tél. :</t>
  </si>
  <si>
    <t>Mail :</t>
  </si>
  <si>
    <t>Ft Fini :</t>
  </si>
  <si>
    <t>Papier :</t>
  </si>
  <si>
    <t>Ft Ouvert :</t>
  </si>
  <si>
    <t>Recto</t>
  </si>
  <si>
    <t>Verso</t>
  </si>
  <si>
    <t>Demande prise par le Commercial</t>
  </si>
  <si>
    <t>Demande reçu par Mail</t>
  </si>
  <si>
    <t>Demande reçu par Fax</t>
  </si>
  <si>
    <t>Quantité</t>
  </si>
  <si>
    <t>Impression</t>
  </si>
  <si>
    <t>Demande</t>
  </si>
  <si>
    <t>Livraison</t>
  </si>
  <si>
    <t>Maquette</t>
  </si>
  <si>
    <t>Format fini</t>
  </si>
  <si>
    <t>Format Ouvert</t>
  </si>
  <si>
    <t>Papier</t>
  </si>
  <si>
    <t>Grammage</t>
  </si>
  <si>
    <t>80 grs</t>
  </si>
  <si>
    <t>90 grs</t>
  </si>
  <si>
    <t>100 grs</t>
  </si>
  <si>
    <t>115 grs</t>
  </si>
  <si>
    <t>135 grs</t>
  </si>
  <si>
    <t>150 grs</t>
  </si>
  <si>
    <t>170 grs</t>
  </si>
  <si>
    <t>200 grs</t>
  </si>
  <si>
    <t>250 grs</t>
  </si>
  <si>
    <t>300 grs</t>
  </si>
  <si>
    <t>350 grs</t>
  </si>
  <si>
    <t>Couché Mat</t>
  </si>
  <si>
    <t>Couché Brillant</t>
  </si>
  <si>
    <t>Couché Demi-Mat</t>
  </si>
  <si>
    <t>Adresse :</t>
  </si>
  <si>
    <t>Vernis</t>
  </si>
  <si>
    <t>Pelliculage</t>
  </si>
  <si>
    <t>Brillant</t>
  </si>
  <si>
    <t>Mat</t>
  </si>
  <si>
    <t>Soft Touch</t>
  </si>
  <si>
    <t>UV Sélectif</t>
  </si>
  <si>
    <t>85 x 54 mm</t>
  </si>
  <si>
    <t>128 x 82 mm</t>
  </si>
  <si>
    <t>100 x 150 mm</t>
  </si>
  <si>
    <t>150 x 210 mm</t>
  </si>
  <si>
    <t>210 x 297 mm</t>
  </si>
  <si>
    <t>229 x 324 mm</t>
  </si>
  <si>
    <t>Désignation</t>
  </si>
  <si>
    <t>Voir conditions de vente au verso</t>
  </si>
  <si>
    <t>A REMPLIR</t>
  </si>
  <si>
    <t>Découpe</t>
  </si>
  <si>
    <t>Nbre de poses</t>
  </si>
  <si>
    <t>x 1</t>
  </si>
  <si>
    <t>x 2</t>
  </si>
  <si>
    <t>x 3</t>
  </si>
  <si>
    <t>x 4</t>
  </si>
  <si>
    <t>EN STOCK</t>
  </si>
  <si>
    <t>A CRÉER</t>
  </si>
  <si>
    <t>Tête</t>
  </si>
  <si>
    <t>Pied</t>
  </si>
  <si>
    <t>Droite</t>
  </si>
  <si>
    <t>Gauche</t>
  </si>
  <si>
    <t>Perfo détachable</t>
  </si>
  <si>
    <t>Perfo Ø</t>
  </si>
  <si>
    <t>Perfo Nbre</t>
  </si>
  <si>
    <t>3 mm</t>
  </si>
  <si>
    <t>4 mm</t>
  </si>
  <si>
    <t>5 mm</t>
  </si>
  <si>
    <t>6 mm</t>
  </si>
  <si>
    <t>Nom Sous-traitant</t>
  </si>
  <si>
    <t>Désignation Sous-traitant</t>
  </si>
  <si>
    <t>Pelliservice</t>
  </si>
  <si>
    <t>ID 3D</t>
  </si>
  <si>
    <t>JB</t>
  </si>
  <si>
    <t>Dipnor</t>
  </si>
  <si>
    <t>Vanwormhoudt</t>
  </si>
  <si>
    <t>Presto</t>
  </si>
  <si>
    <t>Vanaerde</t>
  </si>
  <si>
    <t>Contrecollage</t>
  </si>
  <si>
    <t>Scherpereel</t>
  </si>
  <si>
    <t>Briqueteur</t>
  </si>
  <si>
    <t>Rainage</t>
  </si>
  <si>
    <t>CODE</t>
  </si>
  <si>
    <t>220 x 110 mm</t>
  </si>
  <si>
    <t>229 x 162 mm</t>
  </si>
  <si>
    <t>Côté</t>
  </si>
  <si>
    <t>Recto-Verso</t>
  </si>
  <si>
    <t>Grs :</t>
  </si>
  <si>
    <t>Coloris :</t>
  </si>
  <si>
    <t>90 x 55 mm</t>
  </si>
  <si>
    <t>110 grs</t>
  </si>
  <si>
    <t>Coloris</t>
  </si>
  <si>
    <t>Blanc</t>
  </si>
  <si>
    <t>Extra Blanc</t>
  </si>
  <si>
    <t>Ivoire</t>
  </si>
  <si>
    <t>Jaune</t>
  </si>
  <si>
    <t>Rose</t>
  </si>
  <si>
    <t>Bleu</t>
  </si>
  <si>
    <t>Vert</t>
  </si>
  <si>
    <t>Plastification</t>
  </si>
  <si>
    <t>REGLEMENT</t>
  </si>
  <si>
    <t>Chèque</t>
  </si>
  <si>
    <t>Espèces</t>
  </si>
  <si>
    <t>Virement</t>
  </si>
  <si>
    <t>Carte Bleue</t>
  </si>
  <si>
    <t>DOSSIER DE FABRICATION</t>
  </si>
  <si>
    <t>IMPRESSION</t>
  </si>
  <si>
    <t>FACONNAGE</t>
  </si>
  <si>
    <t>NOM</t>
  </si>
  <si>
    <t>PAPIER</t>
  </si>
  <si>
    <t>FORMAT PAPIER</t>
  </si>
  <si>
    <t>FORMAT TIRAGE</t>
  </si>
  <si>
    <t>Nbre de Feuille :</t>
  </si>
  <si>
    <t>INFORMATIONS COMPLÉMENTAIRES</t>
  </si>
  <si>
    <t>Prépresse</t>
  </si>
  <si>
    <t>Opérateur</t>
  </si>
  <si>
    <t>Françoise</t>
  </si>
  <si>
    <t>Sylvie</t>
  </si>
  <si>
    <t>Frantz</t>
  </si>
  <si>
    <t>SM52/4</t>
  </si>
  <si>
    <t>PM46/2</t>
  </si>
  <si>
    <t>Ø Perforation</t>
  </si>
  <si>
    <t>8 mm</t>
  </si>
  <si>
    <t>7 mm</t>
  </si>
  <si>
    <t>CARTE DE VISITE</t>
  </si>
  <si>
    <t>CARTES DE FIDELITE</t>
  </si>
  <si>
    <t>CARTE DE VŒUX</t>
  </si>
  <si>
    <t>INVITATION</t>
  </si>
  <si>
    <t>CARTE DE CORRESPONDANCE</t>
  </si>
  <si>
    <t>TETE DE LETTRE</t>
  </si>
  <si>
    <t>SUITE DE LETTRE</t>
  </si>
  <si>
    <t>AFFICHE</t>
  </si>
  <si>
    <t>CHEMISE SANS RABAT</t>
  </si>
  <si>
    <t>CHEMISE A RABAT</t>
  </si>
  <si>
    <t>PROSPECTUS</t>
  </si>
  <si>
    <t>FEUILLET</t>
  </si>
  <si>
    <t>ETIQUETTE</t>
  </si>
  <si>
    <t>ENVELOPPE</t>
  </si>
  <si>
    <t>POCHETTE</t>
  </si>
  <si>
    <t>PROGRAMME</t>
  </si>
  <si>
    <t>CAVALIER</t>
  </si>
  <si>
    <t>CARTE DES VINS</t>
  </si>
  <si>
    <t>palette</t>
  </si>
  <si>
    <t>carton A3 expédition</t>
  </si>
  <si>
    <t>carton A4 expédition</t>
  </si>
  <si>
    <t>carton A3+</t>
  </si>
  <si>
    <t>carton A3 livraison</t>
  </si>
  <si>
    <t>carton A4 livraison</t>
  </si>
  <si>
    <t>sous élastique/500</t>
  </si>
  <si>
    <t>sous élastique/250</t>
  </si>
  <si>
    <t>sous élastique/100</t>
  </si>
  <si>
    <t>sous film/500</t>
  </si>
  <si>
    <t>sous film/250</t>
  </si>
  <si>
    <t>sous film/200</t>
  </si>
  <si>
    <t>sous film/100</t>
  </si>
  <si>
    <t>Exp. France Express</t>
  </si>
  <si>
    <t>sous film/50</t>
  </si>
  <si>
    <t>Exp. UPS</t>
  </si>
  <si>
    <t>sous film/25</t>
  </si>
  <si>
    <t>Commercial Lille</t>
  </si>
  <si>
    <t>sous film/10</t>
  </si>
  <si>
    <t>Commercial Maurois</t>
  </si>
  <si>
    <t>sous film/5</t>
  </si>
  <si>
    <t>Départ Agence Lille</t>
  </si>
  <si>
    <t>sous film/1</t>
  </si>
  <si>
    <t>Départ Agence Cambrai</t>
  </si>
  <si>
    <t>Boite CV 12.8/8.2</t>
  </si>
  <si>
    <t>Départ Usine Maurois</t>
  </si>
  <si>
    <t>Boite CV 8.5/5.5</t>
  </si>
  <si>
    <t>Emballage</t>
  </si>
  <si>
    <t>Dossier</t>
  </si>
  <si>
    <t>Cyclus offset</t>
  </si>
  <si>
    <t>Cyclus print</t>
  </si>
  <si>
    <t>Fluo</t>
  </si>
  <si>
    <t>Enveloppe sans fenêtre</t>
  </si>
  <si>
    <t>Enveloppe avec fenêtre</t>
  </si>
  <si>
    <t>Pochette sans fenêtre</t>
  </si>
  <si>
    <t>Pochette avec fenêtre</t>
  </si>
  <si>
    <t>COULEUR</t>
  </si>
  <si>
    <t>NUM LINO</t>
  </si>
  <si>
    <t>NUM KONICA</t>
  </si>
  <si>
    <t>S/TRAITANT</t>
  </si>
  <si>
    <t>Perfo Dét.</t>
  </si>
  <si>
    <t>Perforation</t>
  </si>
  <si>
    <t>1 Rainant</t>
  </si>
  <si>
    <t>2 Rainants</t>
  </si>
  <si>
    <t>3 Rainants</t>
  </si>
  <si>
    <t>4 Rainants</t>
  </si>
  <si>
    <t>Machine Faço</t>
  </si>
  <si>
    <t>OFFMI</t>
  </si>
  <si>
    <t>JBERG</t>
  </si>
  <si>
    <t>PLATINE</t>
  </si>
  <si>
    <t>RAINEUSE</t>
  </si>
  <si>
    <t>CREA / COMPO</t>
  </si>
  <si>
    <t>RETIRAGE</t>
  </si>
  <si>
    <t>Stock le :</t>
  </si>
  <si>
    <t xml:space="preserve">Cdé le : </t>
  </si>
  <si>
    <t>MODIFICATIONS</t>
  </si>
  <si>
    <t>FICHIER FOURNIS</t>
  </si>
  <si>
    <t>Plaque</t>
  </si>
  <si>
    <t>OUI</t>
  </si>
  <si>
    <t>NON</t>
  </si>
  <si>
    <t>Faconnage</t>
  </si>
  <si>
    <t>Perfo. Détachable</t>
  </si>
  <si>
    <t>QUADRI</t>
  </si>
  <si>
    <t>NOIR</t>
  </si>
  <si>
    <t>SOUS - TRAITANCE</t>
  </si>
  <si>
    <t>x 1 Pose</t>
  </si>
  <si>
    <t>x 2 Poses</t>
  </si>
  <si>
    <t>x 3 Poses</t>
  </si>
  <si>
    <t>x 4 Poses</t>
  </si>
  <si>
    <t>x 5 Poses</t>
  </si>
  <si>
    <t>x 6 Poses</t>
  </si>
  <si>
    <t>x 7 Poses</t>
  </si>
  <si>
    <t>x 8 Poses</t>
  </si>
  <si>
    <t>x 9 Poses</t>
  </si>
  <si>
    <t>x 10 Poses</t>
  </si>
  <si>
    <t>Satiné</t>
  </si>
  <si>
    <t>Vernis Brillant</t>
  </si>
  <si>
    <t>Vernis Satiné</t>
  </si>
  <si>
    <t>Vernis Mat</t>
  </si>
  <si>
    <t>FICHIERS FOURNIS</t>
  </si>
  <si>
    <t>RETIRAGE + CONTRÔLE</t>
  </si>
  <si>
    <t>DELAI</t>
  </si>
  <si>
    <t>Impératif Client</t>
  </si>
  <si>
    <t>Décalage de quelques jours</t>
  </si>
  <si>
    <t>Info Interne</t>
  </si>
  <si>
    <t>ST / MAUROIS</t>
  </si>
  <si>
    <t>ST / LILLE</t>
  </si>
  <si>
    <t>SOUS-TRAITANCE</t>
  </si>
  <si>
    <t>LILLE</t>
  </si>
  <si>
    <t>MAUROIS</t>
  </si>
  <si>
    <t>LILLE / MAUROIS</t>
  </si>
  <si>
    <t>LILLE / ST</t>
  </si>
  <si>
    <t>LILLE / ST / MAUROIS</t>
  </si>
  <si>
    <t>MAUROIS / LILLE</t>
  </si>
  <si>
    <t>MAUROIS / ST / LILLE</t>
  </si>
  <si>
    <t>MAUROIS / ST</t>
  </si>
  <si>
    <t>210 x 100 mm</t>
  </si>
  <si>
    <t>229 x 114 mm</t>
  </si>
  <si>
    <t>Gris</t>
  </si>
  <si>
    <t>Rouge</t>
  </si>
  <si>
    <t>Orange</t>
  </si>
  <si>
    <t>Violet</t>
  </si>
  <si>
    <t>Natural</t>
  </si>
  <si>
    <t>COMMERCIAL  -  1 POINT</t>
  </si>
  <si>
    <t>EXPEDITION  -  1 POINT</t>
  </si>
  <si>
    <t>297 x 420 mm</t>
  </si>
  <si>
    <t>85 x 55 mm</t>
  </si>
  <si>
    <t>RETIRAGE SANS CONTRÔLE</t>
  </si>
  <si>
    <t>FLYERS</t>
  </si>
  <si>
    <t>Transmis par</t>
  </si>
  <si>
    <t>Nbre de Pose :</t>
  </si>
  <si>
    <t>95 x 55 mm</t>
  </si>
  <si>
    <t>Crème</t>
  </si>
  <si>
    <t>320 grs</t>
  </si>
  <si>
    <t>120 grs</t>
  </si>
  <si>
    <t>160 grs</t>
  </si>
  <si>
    <t>220 grs</t>
  </si>
  <si>
    <t>90 x 50 mm</t>
  </si>
  <si>
    <t>Exp. Coursier</t>
  </si>
  <si>
    <t>SOUS FILM</t>
  </si>
  <si>
    <t>CARTON</t>
  </si>
  <si>
    <t>Marie-Claude</t>
  </si>
  <si>
    <t>Sophie</t>
  </si>
  <si>
    <t>Demande prise à l'accueil</t>
  </si>
  <si>
    <t>DEPART USINE</t>
  </si>
  <si>
    <t>ARRAS</t>
  </si>
  <si>
    <t>CALENDRIER</t>
  </si>
  <si>
    <t>MENU</t>
  </si>
  <si>
    <t>Net à payer</t>
  </si>
  <si>
    <t>Acompte</t>
  </si>
  <si>
    <t>TVA</t>
  </si>
  <si>
    <t>Port</t>
  </si>
  <si>
    <t>Total H.T.</t>
  </si>
  <si>
    <t>TOTAL</t>
  </si>
  <si>
    <t>Remise</t>
  </si>
  <si>
    <t>Prix unitaire</t>
  </si>
  <si>
    <t>Commande suivant devis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</si>
</sst>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6" formatCode="00000"/>
    <numFmt numFmtId="167" formatCode="0#&quot; &quot;##&quot; &quot;##&quot; &quot;##&quot; &quot;##"/>
  </numFmts>
  <fonts count="95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55 Helvetica Roman"/>
    </font>
    <font>
      <sz val="9"/>
      <color theme="1"/>
      <name val="Eurostile"/>
    </font>
    <font>
      <i/>
      <sz val="16"/>
      <color theme="1"/>
      <name val="Eurostile"/>
    </font>
    <font>
      <i/>
      <sz val="12"/>
      <name val="Eurostile"/>
    </font>
    <font>
      <sz val="14"/>
      <color theme="1"/>
      <name val="HelveticaNeueLT Std Lt"/>
    </font>
    <font>
      <sz val="12"/>
      <color theme="1"/>
      <name val="Eurostile"/>
    </font>
    <font>
      <b/>
      <i/>
      <sz val="12"/>
      <color theme="1"/>
      <name val="55 Helvetica Roman"/>
    </font>
    <font>
      <sz val="10"/>
      <color rgb="FF000000"/>
      <name val="Geneva"/>
    </font>
    <font>
      <sz val="9"/>
      <color theme="0"/>
      <name val="Eurostile"/>
    </font>
    <font>
      <sz val="11"/>
      <color theme="1"/>
      <name val="Calibri"/>
      <family val="2"/>
      <scheme val="minor"/>
    </font>
    <font>
      <sz val="9"/>
      <color rgb="FFF50081"/>
      <name val="Eurostile"/>
    </font>
    <font>
      <sz val="6"/>
      <color theme="0"/>
      <name val="Arial-ItalicMT"/>
    </font>
    <font>
      <b/>
      <sz val="24"/>
      <color rgb="FF00B1FF"/>
      <name val="Arial"/>
    </font>
    <font>
      <b/>
      <sz val="18"/>
      <name val="Arial"/>
    </font>
    <font>
      <i/>
      <sz val="18"/>
      <name val="Arial"/>
    </font>
    <font>
      <sz val="12"/>
      <color theme="0"/>
      <name val="Arial"/>
    </font>
    <font>
      <sz val="12"/>
      <color rgb="FF00B1FF"/>
      <name val="Arial"/>
    </font>
    <font>
      <sz val="9"/>
      <color theme="1"/>
      <name val="Arial"/>
    </font>
    <font>
      <sz val="12"/>
      <color theme="1"/>
      <name val="Arial"/>
    </font>
    <font>
      <b/>
      <i/>
      <sz val="14"/>
      <color rgb="FF00B1FF"/>
      <name val="Arial"/>
    </font>
    <font>
      <i/>
      <sz val="9"/>
      <color theme="1"/>
      <name val="Arial"/>
    </font>
    <font>
      <sz val="10"/>
      <color theme="0"/>
      <name val="Arial"/>
    </font>
    <font>
      <b/>
      <sz val="20"/>
      <color rgb="FF00B1FF"/>
      <name val="Arial"/>
    </font>
    <font>
      <b/>
      <i/>
      <sz val="12"/>
      <color theme="1"/>
      <name val="Arial"/>
    </font>
    <font>
      <i/>
      <sz val="12"/>
      <color rgb="FFBD0202"/>
      <name val="Arial"/>
    </font>
    <font>
      <b/>
      <i/>
      <sz val="12"/>
      <color rgb="FFBD0202"/>
      <name val="Arial"/>
    </font>
    <font>
      <i/>
      <sz val="9"/>
      <color rgb="FFBD0202"/>
      <name val="Eurostile"/>
    </font>
    <font>
      <b/>
      <i/>
      <sz val="24"/>
      <color rgb="FFBD0202"/>
      <name val="Arial Black"/>
    </font>
    <font>
      <b/>
      <i/>
      <u/>
      <sz val="20"/>
      <color theme="1"/>
      <name val="Arial Black"/>
    </font>
    <font>
      <b/>
      <i/>
      <sz val="12"/>
      <color rgb="FF000000"/>
      <name val="55 Helvetica Roman"/>
    </font>
    <font>
      <sz val="12"/>
      <color rgb="FF000000"/>
      <name val="55 Helvetica Roman"/>
    </font>
    <font>
      <b/>
      <i/>
      <u/>
      <sz val="10"/>
      <color rgb="FF00B1FF"/>
      <name val="Arial"/>
    </font>
    <font>
      <b/>
      <i/>
      <sz val="16"/>
      <color rgb="FFBD0202"/>
      <name val="Arial"/>
    </font>
    <font>
      <b/>
      <i/>
      <sz val="16"/>
      <color theme="1"/>
      <name val="Arial"/>
    </font>
    <font>
      <sz val="14"/>
      <color theme="0"/>
      <name val="Arial"/>
    </font>
    <font>
      <b/>
      <i/>
      <sz val="20"/>
      <color theme="1"/>
      <name val="Arial"/>
    </font>
    <font>
      <u/>
      <sz val="12"/>
      <color theme="1"/>
      <name val="Arial"/>
    </font>
    <font>
      <b/>
      <sz val="36"/>
      <color theme="1"/>
      <name val="Arial"/>
    </font>
    <font>
      <i/>
      <u/>
      <sz val="14"/>
      <color theme="0"/>
      <name val="Arial"/>
    </font>
    <font>
      <b/>
      <i/>
      <sz val="14"/>
      <color theme="1"/>
      <name val="Arial"/>
    </font>
    <font>
      <b/>
      <i/>
      <sz val="18"/>
      <color theme="1"/>
      <name val="Arial"/>
    </font>
    <font>
      <i/>
      <sz val="14"/>
      <color theme="1"/>
      <name val="Arial"/>
    </font>
    <font>
      <b/>
      <i/>
      <sz val="18"/>
      <name val="Arial"/>
    </font>
    <font>
      <b/>
      <i/>
      <sz val="20"/>
      <name val="Arial"/>
    </font>
    <font>
      <u/>
      <sz val="14"/>
      <color theme="0"/>
      <name val="Arial"/>
    </font>
    <font>
      <u/>
      <sz val="16"/>
      <color theme="0"/>
      <name val="Arial"/>
    </font>
    <font>
      <u/>
      <sz val="18"/>
      <color theme="0"/>
      <name val="Arial"/>
    </font>
    <font>
      <sz val="14"/>
      <color theme="1"/>
      <name val="Eurostile"/>
    </font>
    <font>
      <i/>
      <sz val="14"/>
      <color rgb="FF000000"/>
      <name val="Arial"/>
    </font>
    <font>
      <i/>
      <sz val="16"/>
      <color theme="1"/>
      <name val="Arial"/>
    </font>
    <font>
      <i/>
      <sz val="14"/>
      <color rgb="FFBD0202"/>
      <name val="Arial"/>
    </font>
    <font>
      <b/>
      <i/>
      <sz val="16"/>
      <color rgb="FF000000"/>
      <name val="Arial"/>
    </font>
    <font>
      <b/>
      <i/>
      <sz val="12"/>
      <color theme="0"/>
      <name val="Arial"/>
    </font>
    <font>
      <b/>
      <i/>
      <sz val="14"/>
      <color rgb="FFBD0202"/>
      <name val="Arial"/>
    </font>
    <font>
      <b/>
      <i/>
      <sz val="20"/>
      <color rgb="FFBD0202"/>
      <name val="Arial"/>
    </font>
    <font>
      <b/>
      <i/>
      <sz val="18"/>
      <color rgb="FFBD0202"/>
      <name val="Arial"/>
    </font>
    <font>
      <b/>
      <i/>
      <sz val="10"/>
      <color theme="1"/>
      <name val="Arial"/>
    </font>
    <font>
      <b/>
      <i/>
      <sz val="10"/>
      <color theme="0"/>
      <name val="Arial"/>
    </font>
    <font>
      <sz val="10"/>
      <color theme="1"/>
      <name val="Arial"/>
    </font>
    <font>
      <b/>
      <i/>
      <sz val="9"/>
      <color theme="1"/>
      <name val="Arial"/>
    </font>
    <font>
      <b/>
      <i/>
      <sz val="11"/>
      <color theme="1"/>
      <name val="Arial"/>
    </font>
    <font>
      <b/>
      <u/>
      <sz val="12"/>
      <color theme="0"/>
      <name val="Arial"/>
    </font>
    <font>
      <b/>
      <i/>
      <sz val="14"/>
      <name val="Arial"/>
    </font>
    <font>
      <b/>
      <i/>
      <sz val="18"/>
      <color theme="1"/>
      <name val="Eurostile"/>
    </font>
    <font>
      <sz val="12"/>
      <color rgb="FF000000"/>
      <name val="Calibri"/>
      <family val="2"/>
      <scheme val="minor"/>
    </font>
    <font>
      <i/>
      <u/>
      <sz val="18"/>
      <color theme="0"/>
      <name val="Arial"/>
    </font>
    <font>
      <i/>
      <u/>
      <sz val="18"/>
      <color rgb="FFFFFFFF"/>
      <name val="Arial"/>
    </font>
    <font>
      <sz val="12"/>
      <color rgb="FF000000"/>
      <name val="Arial"/>
    </font>
    <font>
      <b/>
      <i/>
      <sz val="12"/>
      <color rgb="FF000000"/>
      <name val="Arial"/>
    </font>
    <font>
      <u/>
      <sz val="12"/>
      <color rgb="FF000000"/>
      <name val="Arial"/>
    </font>
    <font>
      <b/>
      <i/>
      <sz val="12"/>
      <color rgb="FFFFFFFF"/>
      <name val="Arial"/>
    </font>
    <font>
      <sz val="12"/>
      <color rgb="FFFFFFFF"/>
      <name val="Arial"/>
    </font>
    <font>
      <b/>
      <i/>
      <sz val="12"/>
      <color rgb="FFBD0202"/>
      <name val="Arial"/>
      <family val="2"/>
    </font>
    <font>
      <sz val="10"/>
      <name val="Arial"/>
    </font>
    <font>
      <sz val="12"/>
      <name val="Arial"/>
    </font>
    <font>
      <sz val="9"/>
      <name val="Arial"/>
    </font>
    <font>
      <i/>
      <sz val="8"/>
      <name val="Arial"/>
      <family val="2"/>
    </font>
    <font>
      <u/>
      <sz val="10"/>
      <color indexed="12"/>
      <name val="Arial"/>
    </font>
    <font>
      <sz val="13"/>
      <name val="Arial"/>
    </font>
    <font>
      <b/>
      <sz val="13"/>
      <name val="Arial"/>
    </font>
    <font>
      <b/>
      <sz val="27"/>
      <name val="Arial"/>
    </font>
    <font>
      <b/>
      <sz val="30"/>
      <name val="Arial"/>
    </font>
    <font>
      <sz val="11"/>
      <name val="Arial"/>
    </font>
    <font>
      <b/>
      <sz val="10"/>
      <name val="Arial"/>
    </font>
    <font>
      <u/>
      <sz val="10"/>
      <name val="Arial"/>
    </font>
    <font>
      <i/>
      <sz val="11"/>
      <name val="Arial"/>
    </font>
    <font>
      <b/>
      <sz val="11"/>
      <name val="Arial"/>
    </font>
    <font>
      <i/>
      <sz val="10"/>
      <name val="Arial"/>
    </font>
    <font>
      <u/>
      <sz val="12"/>
      <name val="Arial"/>
    </font>
    <font>
      <b/>
      <u/>
      <sz val="12"/>
      <name val="Arial"/>
    </font>
    <font>
      <b/>
      <sz val="12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indexed="43"/>
        <bgColor indexed="64"/>
      </patternFill>
    </fill>
  </fills>
  <borders count="7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 style="thin">
        <color theme="1"/>
      </left>
      <right/>
      <top/>
      <bottom style="hair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theme="1"/>
      </top>
      <bottom/>
      <diagonal/>
    </border>
    <border>
      <left/>
      <right/>
      <top/>
      <bottom style="medium">
        <color rgb="FF00B1FF"/>
      </bottom>
      <diagonal/>
    </border>
    <border>
      <left/>
      <right style="medium">
        <color rgb="FF00B1FF"/>
      </right>
      <top style="medium">
        <color rgb="FF00B1FF"/>
      </top>
      <bottom/>
      <diagonal/>
    </border>
    <border>
      <left/>
      <right style="medium">
        <color rgb="FF00B1FF"/>
      </right>
      <top/>
      <bottom/>
      <diagonal/>
    </border>
    <border>
      <left style="medium">
        <color rgb="FF00B1FF"/>
      </left>
      <right/>
      <top style="medium">
        <color rgb="FF00B1FF"/>
      </top>
      <bottom/>
      <diagonal/>
    </border>
    <border>
      <left/>
      <right/>
      <top style="medium">
        <color rgb="FF00B1FF"/>
      </top>
      <bottom/>
      <diagonal/>
    </border>
    <border>
      <left style="medium">
        <color rgb="FF00B1FF"/>
      </left>
      <right/>
      <top/>
      <bottom/>
      <diagonal/>
    </border>
    <border>
      <left style="medium">
        <color rgb="FF00B1FF"/>
      </left>
      <right/>
      <top/>
      <bottom style="hair">
        <color theme="1"/>
      </bottom>
      <diagonal/>
    </border>
    <border>
      <left/>
      <right/>
      <top style="medium">
        <color rgb="FF00B1FF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hair">
        <color theme="1"/>
      </bottom>
      <diagonal/>
    </border>
    <border>
      <left/>
      <right style="hair">
        <color theme="1"/>
      </right>
      <top style="medium">
        <color rgb="FF00B1FF"/>
      </top>
      <bottom style="hair">
        <color theme="1"/>
      </bottom>
      <diagonal/>
    </border>
    <border>
      <left style="medium">
        <color rgb="FF00B1FF"/>
      </left>
      <right/>
      <top style="hair">
        <color theme="1"/>
      </top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/>
      <right style="thin">
        <color theme="1"/>
      </right>
      <top/>
      <bottom style="hair">
        <color theme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 style="medium">
        <color auto="1"/>
      </right>
      <top style="hair">
        <color theme="1"/>
      </top>
      <bottom style="hair">
        <color theme="1"/>
      </bottom>
      <diagonal/>
    </border>
    <border>
      <left/>
      <right style="medium">
        <color auto="1"/>
      </right>
      <top/>
      <bottom style="hair">
        <color theme="1"/>
      </bottom>
      <diagonal/>
    </border>
    <border>
      <left style="medium">
        <color auto="1"/>
      </left>
      <right/>
      <top/>
      <bottom style="hair">
        <color theme="1"/>
      </bottom>
      <diagonal/>
    </border>
    <border>
      <left style="medium">
        <color auto="1"/>
      </left>
      <right/>
      <top style="hair">
        <color theme="1"/>
      </top>
      <bottom style="hair">
        <color theme="1"/>
      </bottom>
      <diagonal/>
    </border>
    <border>
      <left/>
      <right style="medium">
        <color auto="1"/>
      </right>
      <top style="hair">
        <color theme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theme="1"/>
      </right>
      <top style="medium">
        <color auto="1"/>
      </top>
      <bottom style="hair">
        <color theme="1"/>
      </bottom>
      <diagonal/>
    </border>
    <border>
      <left/>
      <right style="medium">
        <color auto="1"/>
      </right>
      <top style="medium">
        <color auto="1"/>
      </top>
      <bottom style="hair">
        <color theme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412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7" fillId="0" borderId="0"/>
    <xf numFmtId="0" fontId="81" fillId="0" borderId="0" applyNumberFormat="0" applyFill="0" applyBorder="0" applyAlignment="0" applyProtection="0">
      <alignment vertical="top"/>
      <protection locked="0"/>
    </xf>
  </cellStyleXfs>
  <cellXfs count="489">
    <xf numFmtId="0" fontId="0" fillId="0" borderId="0" xfId="0"/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</xf>
    <xf numFmtId="0" fontId="19" fillId="0" borderId="14" xfId="0" applyFont="1" applyBorder="1" applyAlignment="1" applyProtection="1">
      <alignment horizontal="center" vertical="center"/>
      <protection locked="0"/>
    </xf>
    <xf numFmtId="0" fontId="19" fillId="0" borderId="16" xfId="0" applyFont="1" applyBorder="1" applyAlignment="1" applyProtection="1">
      <alignment horizontal="center" vertical="center"/>
      <protection locked="0"/>
    </xf>
    <xf numFmtId="0" fontId="19" fillId="0" borderId="16" xfId="0" applyFont="1" applyBorder="1" applyAlignment="1" applyProtection="1">
      <protection locked="0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 vertical="center"/>
    </xf>
    <xf numFmtId="0" fontId="56" fillId="0" borderId="31" xfId="0" applyFont="1" applyBorder="1" applyAlignment="1" applyProtection="1">
      <alignment shrinkToFit="1"/>
      <protection locked="0"/>
    </xf>
    <xf numFmtId="0" fontId="56" fillId="0" borderId="36" xfId="0" applyFont="1" applyBorder="1" applyAlignment="1" applyProtection="1">
      <alignment shrinkToFit="1"/>
      <protection locked="0"/>
    </xf>
    <xf numFmtId="0" fontId="56" fillId="0" borderId="19" xfId="0" applyFont="1" applyBorder="1" applyAlignment="1" applyProtection="1">
      <alignment shrinkToFit="1"/>
      <protection locked="0"/>
    </xf>
    <xf numFmtId="0" fontId="56" fillId="0" borderId="19" xfId="0" applyFont="1" applyBorder="1" applyAlignment="1" applyProtection="1">
      <alignment horizontal="center" shrinkToFit="1"/>
      <protection locked="0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 applyProtection="1">
      <alignment horizontal="center"/>
    </xf>
    <xf numFmtId="0" fontId="22" fillId="0" borderId="0" xfId="0" applyFont="1" applyBorder="1" applyAlignment="1" applyProtection="1">
      <alignment vertical="center"/>
    </xf>
    <xf numFmtId="0" fontId="22" fillId="0" borderId="0" xfId="0" applyFont="1" applyFill="1" applyBorder="1" applyAlignment="1" applyProtection="1"/>
    <xf numFmtId="0" fontId="27" fillId="0" borderId="0" xfId="0" applyFont="1" applyFill="1" applyBorder="1" applyAlignment="1" applyProtection="1"/>
    <xf numFmtId="0" fontId="22" fillId="0" borderId="0" xfId="0" applyFont="1" applyFill="1" applyBorder="1" applyAlignment="1" applyProtection="1">
      <alignment vertical="center"/>
    </xf>
    <xf numFmtId="0" fontId="22" fillId="0" borderId="0" xfId="0" applyFont="1" applyFill="1" applyBorder="1" applyAlignment="1" applyProtection="1">
      <alignment horizontal="center" vertical="center"/>
    </xf>
    <xf numFmtId="0" fontId="27" fillId="0" borderId="0" xfId="0" applyFont="1" applyFill="1" applyBorder="1" applyAlignment="1" applyProtection="1">
      <alignment horizontal="center"/>
    </xf>
    <xf numFmtId="0" fontId="27" fillId="0" borderId="0" xfId="0" applyNumberFormat="1" applyFont="1" applyFill="1" applyBorder="1" applyAlignment="1" applyProtection="1"/>
    <xf numFmtId="0" fontId="27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/>
    <xf numFmtId="0" fontId="29" fillId="0" borderId="0" xfId="0" applyFont="1" applyFill="1" applyBorder="1" applyAlignment="1" applyProtection="1"/>
    <xf numFmtId="0" fontId="23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vertical="center"/>
    </xf>
    <xf numFmtId="0" fontId="30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/>
    <xf numFmtId="0" fontId="5" fillId="0" borderId="0" xfId="0" applyFont="1" applyFill="1" applyBorder="1" applyAlignment="1" applyProtection="1">
      <alignment horizontal="right"/>
    </xf>
    <xf numFmtId="0" fontId="32" fillId="0" borderId="0" xfId="0" applyFont="1" applyFill="1" applyBorder="1" applyAlignment="1" applyProtection="1"/>
    <xf numFmtId="14" fontId="31" fillId="0" borderId="0" xfId="0" applyNumberFormat="1" applyFont="1" applyFill="1" applyBorder="1" applyAlignment="1" applyProtection="1"/>
    <xf numFmtId="0" fontId="2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top"/>
    </xf>
    <xf numFmtId="0" fontId="27" fillId="0" borderId="51" xfId="0" applyFont="1" applyBorder="1" applyAlignment="1" applyProtection="1">
      <alignment vertical="center" shrinkToFit="1"/>
    </xf>
    <xf numFmtId="0" fontId="22" fillId="0" borderId="26" xfId="0" applyFont="1" applyBorder="1" applyAlignment="1" applyProtection="1"/>
    <xf numFmtId="0" fontId="27" fillId="0" borderId="53" xfId="0" applyFont="1" applyBorder="1" applyAlignment="1" applyProtection="1">
      <alignment vertical="center" shrinkToFit="1"/>
    </xf>
    <xf numFmtId="0" fontId="22" fillId="0" borderId="0" xfId="0" applyFont="1" applyBorder="1" applyAlignment="1" applyProtection="1">
      <alignment horizontal="right"/>
    </xf>
    <xf numFmtId="0" fontId="43" fillId="0" borderId="2" xfId="0" applyFont="1" applyBorder="1" applyAlignment="1" applyProtection="1"/>
    <xf numFmtId="0" fontId="21" fillId="0" borderId="0" xfId="0" applyFont="1" applyBorder="1" applyAlignment="1" applyProtection="1">
      <alignment vertical="center"/>
    </xf>
    <xf numFmtId="0" fontId="22" fillId="0" borderId="25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60" fillId="0" borderId="0" xfId="0" applyFont="1" applyAlignment="1" applyProtection="1">
      <alignment horizontal="center"/>
    </xf>
    <xf numFmtId="0" fontId="22" fillId="0" borderId="0" xfId="0" applyFont="1" applyBorder="1" applyAlignment="1" applyProtection="1"/>
    <xf numFmtId="0" fontId="22" fillId="0" borderId="23" xfId="0" applyFont="1" applyBorder="1" applyAlignment="1" applyProtection="1">
      <alignment vertical="center"/>
    </xf>
    <xf numFmtId="0" fontId="38" fillId="0" borderId="25" xfId="0" applyFont="1" applyFill="1" applyBorder="1" applyAlignment="1" applyProtection="1">
      <alignment vertical="center"/>
    </xf>
    <xf numFmtId="0" fontId="61" fillId="0" borderId="50" xfId="0" applyFont="1" applyBorder="1" applyAlignment="1" applyProtection="1">
      <alignment horizontal="center"/>
      <protection locked="0"/>
    </xf>
    <xf numFmtId="0" fontId="22" fillId="0" borderId="12" xfId="0" applyFont="1" applyBorder="1" applyAlignment="1" applyProtection="1">
      <alignment vertical="center"/>
    </xf>
    <xf numFmtId="0" fontId="19" fillId="0" borderId="15" xfId="0" applyFont="1" applyBorder="1" applyAlignment="1" applyProtection="1">
      <alignment horizontal="center" vertical="center"/>
    </xf>
    <xf numFmtId="0" fontId="22" fillId="0" borderId="13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horizont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  <protection locked="0"/>
    </xf>
    <xf numFmtId="0" fontId="64" fillId="0" borderId="9" xfId="0" applyFont="1" applyBorder="1" applyAlignment="1" applyProtection="1">
      <alignment horizontal="center" vertical="center" shrinkToFit="1"/>
      <protection locked="0"/>
    </xf>
    <xf numFmtId="0" fontId="27" fillId="0" borderId="49" xfId="0" applyFont="1" applyBorder="1" applyAlignment="1" applyProtection="1">
      <alignment vertical="center" shrinkToFit="1"/>
      <protection locked="0"/>
    </xf>
    <xf numFmtId="0" fontId="27" fillId="0" borderId="48" xfId="0" applyFont="1" applyBorder="1" applyAlignment="1" applyProtection="1">
      <alignment vertical="center" shrinkToFit="1"/>
      <protection locked="0"/>
    </xf>
    <xf numFmtId="0" fontId="27" fillId="0" borderId="52" xfId="0" applyFont="1" applyBorder="1" applyAlignment="1" applyProtection="1">
      <alignment vertical="center" shrinkToFit="1"/>
      <protection locked="0"/>
    </xf>
    <xf numFmtId="0" fontId="27" fillId="0" borderId="28" xfId="0" applyFont="1" applyBorder="1" applyAlignment="1" applyProtection="1">
      <alignment vertical="center" shrinkToFit="1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protection locked="0"/>
    </xf>
    <xf numFmtId="0" fontId="27" fillId="0" borderId="45" xfId="0" applyFont="1" applyBorder="1" applyAlignment="1" applyProtection="1">
      <alignment shrinkToFit="1"/>
      <protection locked="0"/>
    </xf>
    <xf numFmtId="0" fontId="27" fillId="0" borderId="36" xfId="0" applyFont="1" applyBorder="1" applyAlignment="1" applyProtection="1">
      <alignment shrinkToFit="1"/>
      <protection locked="0"/>
    </xf>
    <xf numFmtId="0" fontId="27" fillId="0" borderId="19" xfId="0" applyFont="1" applyBorder="1" applyAlignment="1" applyProtection="1">
      <alignment shrinkToFit="1"/>
      <protection locked="0"/>
    </xf>
    <xf numFmtId="0" fontId="27" fillId="0" borderId="19" xfId="0" applyFont="1" applyBorder="1" applyAlignment="1" applyProtection="1">
      <alignment horizontal="center" shrinkToFit="1"/>
      <protection locked="0"/>
    </xf>
    <xf numFmtId="0" fontId="43" fillId="0" borderId="10" xfId="0" applyFont="1" applyBorder="1" applyAlignment="1" applyProtection="1">
      <protection locked="0"/>
    </xf>
    <xf numFmtId="0" fontId="68" fillId="0" borderId="0" xfId="0" applyFont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7" fillId="0" borderId="7" xfId="0" applyNumberFormat="1" applyFont="1" applyFill="1" applyBorder="1" applyAlignment="1" applyProtection="1">
      <alignment horizontal="left"/>
    </xf>
    <xf numFmtId="0" fontId="27" fillId="0" borderId="0" xfId="0" applyFont="1" applyFill="1" applyBorder="1" applyAlignment="1" applyProtection="1">
      <alignment horizontal="center" vertical="center" wrapText="1"/>
    </xf>
    <xf numFmtId="0" fontId="22" fillId="0" borderId="0" xfId="0" applyFont="1" applyFill="1" applyBorder="1" applyAlignment="1" applyProtection="1">
      <alignment horizontal="center" vertical="center" wrapText="1"/>
    </xf>
    <xf numFmtId="0" fontId="42" fillId="0" borderId="0" xfId="0" applyFont="1" applyFill="1" applyBorder="1" applyAlignment="1" applyProtection="1">
      <alignment vertical="center"/>
    </xf>
    <xf numFmtId="0" fontId="22" fillId="0" borderId="0" xfId="0" applyNumberFormat="1" applyFont="1" applyFill="1" applyBorder="1" applyAlignment="1" applyProtection="1">
      <alignment horizontal="center"/>
    </xf>
    <xf numFmtId="0" fontId="71" fillId="0" borderId="0" xfId="0" applyFont="1" applyAlignment="1">
      <alignment vertical="center"/>
    </xf>
    <xf numFmtId="0" fontId="71" fillId="0" borderId="0" xfId="0" applyFont="1" applyAlignment="1">
      <alignment horizontal="center" vertical="center"/>
    </xf>
    <xf numFmtId="0" fontId="72" fillId="0" borderId="0" xfId="0" applyFont="1"/>
    <xf numFmtId="0" fontId="72" fillId="0" borderId="0" xfId="0" applyFont="1" applyAlignment="1">
      <alignment horizontal="center"/>
    </xf>
    <xf numFmtId="0" fontId="72" fillId="0" borderId="7" xfId="0" applyFont="1" applyBorder="1" applyAlignment="1">
      <alignment horizontal="left"/>
    </xf>
    <xf numFmtId="0" fontId="74" fillId="0" borderId="7" xfId="0" applyFont="1" applyBorder="1" applyAlignment="1">
      <alignment horizontal="left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27" fillId="0" borderId="0" xfId="0" applyNumberFormat="1" applyFont="1" applyFill="1" applyBorder="1" applyAlignment="1" applyProtection="1">
      <alignment horizontal="left"/>
    </xf>
    <xf numFmtId="0" fontId="22" fillId="0" borderId="0" xfId="0" applyFont="1" applyFill="1" applyBorder="1" applyAlignment="1" applyProtection="1">
      <alignment horizontal="center"/>
    </xf>
    <xf numFmtId="0" fontId="78" fillId="0" borderId="0" xfId="410" applyFont="1"/>
    <xf numFmtId="0" fontId="79" fillId="0" borderId="0" xfId="410" applyFont="1"/>
    <xf numFmtId="0" fontId="79" fillId="0" borderId="0" xfId="410" applyFont="1" applyAlignment="1"/>
    <xf numFmtId="0" fontId="80" fillId="0" borderId="0" xfId="410" applyFont="1"/>
    <xf numFmtId="0" fontId="78" fillId="0" borderId="0" xfId="410" applyFont="1" applyAlignment="1"/>
    <xf numFmtId="0" fontId="78" fillId="0" borderId="0" xfId="410" applyFont="1" applyAlignment="1">
      <alignment horizontal="left"/>
    </xf>
    <xf numFmtId="0" fontId="15" fillId="0" borderId="0" xfId="0" applyFont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41" fillId="0" borderId="0" xfId="0" applyFont="1" applyAlignment="1" applyProtection="1">
      <alignment horizontal="center" vertical="center"/>
    </xf>
    <xf numFmtId="0" fontId="48" fillId="3" borderId="0" xfId="0" applyFont="1" applyFill="1" applyBorder="1" applyAlignment="1" applyProtection="1">
      <alignment horizontal="center"/>
    </xf>
    <xf numFmtId="0" fontId="27" fillId="0" borderId="3" xfId="0" applyFont="1" applyBorder="1" applyAlignment="1" applyProtection="1">
      <alignment horizontal="center" shrinkToFit="1"/>
      <protection locked="0"/>
    </xf>
    <xf numFmtId="0" fontId="27" fillId="0" borderId="38" xfId="0" applyFont="1" applyBorder="1" applyAlignment="1" applyProtection="1">
      <alignment horizontal="center" shrinkToFit="1"/>
      <protection locked="0"/>
    </xf>
    <xf numFmtId="0" fontId="27" fillId="0" borderId="20" xfId="0" applyFont="1" applyBorder="1" applyAlignment="1" applyProtection="1">
      <alignment horizontal="center" shrinkToFit="1"/>
      <protection locked="0"/>
    </xf>
    <xf numFmtId="0" fontId="27" fillId="0" borderId="37" xfId="0" applyFont="1" applyBorder="1" applyAlignment="1" applyProtection="1">
      <alignment horizontal="center" shrinkToFit="1"/>
      <protection locked="0"/>
    </xf>
    <xf numFmtId="0" fontId="27" fillId="0" borderId="2" xfId="0" applyFont="1" applyBorder="1" applyAlignment="1" applyProtection="1">
      <alignment horizontal="center" shrinkToFit="1"/>
      <protection locked="0"/>
    </xf>
    <xf numFmtId="0" fontId="27" fillId="0" borderId="10" xfId="0" applyFont="1" applyBorder="1" applyAlignment="1" applyProtection="1">
      <alignment horizontal="center" shrinkToFit="1"/>
      <protection locked="0"/>
    </xf>
    <xf numFmtId="0" fontId="27" fillId="0" borderId="41" xfId="0" applyFont="1" applyBorder="1" applyAlignment="1" applyProtection="1">
      <alignment horizontal="center" shrinkToFit="1"/>
      <protection locked="0"/>
    </xf>
    <xf numFmtId="0" fontId="27" fillId="0" borderId="0" xfId="0" applyFont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164" fontId="29" fillId="0" borderId="0" xfId="0" applyNumberFormat="1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/>
    </xf>
    <xf numFmtId="0" fontId="29" fillId="0" borderId="0" xfId="0" applyFont="1" applyFill="1" applyBorder="1" applyAlignment="1" applyProtection="1">
      <alignment horizontal="center" shrinkToFit="1"/>
    </xf>
    <xf numFmtId="0" fontId="5" fillId="0" borderId="0" xfId="0" applyFont="1" applyFill="1" applyBorder="1" applyAlignment="1" applyProtection="1">
      <alignment horizontal="center" vertical="center"/>
    </xf>
    <xf numFmtId="3" fontId="29" fillId="0" borderId="0" xfId="0" applyNumberFormat="1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/>
    </xf>
    <xf numFmtId="0" fontId="48" fillId="3" borderId="29" xfId="0" applyFont="1" applyFill="1" applyBorder="1" applyAlignment="1" applyProtection="1">
      <alignment horizontal="center" vertical="center"/>
    </xf>
    <xf numFmtId="0" fontId="48" fillId="3" borderId="25" xfId="0" applyFont="1" applyFill="1" applyBorder="1" applyAlignment="1" applyProtection="1">
      <alignment horizontal="center" vertical="center"/>
    </xf>
    <xf numFmtId="0" fontId="48" fillId="3" borderId="22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left"/>
    </xf>
    <xf numFmtId="0" fontId="82" fillId="0" borderId="0" xfId="410" applyFont="1"/>
    <xf numFmtId="0" fontId="83" fillId="0" borderId="0" xfId="410" applyFont="1"/>
    <xf numFmtId="14" fontId="83" fillId="0" borderId="0" xfId="410" applyNumberFormat="1" applyFont="1" applyAlignment="1">
      <alignment horizontal="left"/>
    </xf>
    <xf numFmtId="0" fontId="81" fillId="0" borderId="0" xfId="411" applyFont="1" applyAlignment="1" applyProtection="1"/>
    <xf numFmtId="0" fontId="78" fillId="0" borderId="0" xfId="410" applyFont="1" applyBorder="1" applyAlignment="1"/>
    <xf numFmtId="0" fontId="92" fillId="0" borderId="0" xfId="410" applyFont="1" applyBorder="1"/>
    <xf numFmtId="0" fontId="78" fillId="0" borderId="0" xfId="410" applyFont="1" applyBorder="1"/>
    <xf numFmtId="0" fontId="77" fillId="0" borderId="0" xfId="410" applyFont="1" applyAlignment="1"/>
    <xf numFmtId="0" fontId="93" fillId="0" borderId="0" xfId="410" applyFont="1" applyBorder="1"/>
    <xf numFmtId="14" fontId="94" fillId="0" borderId="0" xfId="410" applyNumberFormat="1" applyFont="1" applyBorder="1" applyAlignment="1">
      <alignment horizontal="left"/>
    </xf>
    <xf numFmtId="0" fontId="86" fillId="0" borderId="0" xfId="410" applyFont="1" applyAlignment="1"/>
    <xf numFmtId="0" fontId="94" fillId="0" borderId="0" xfId="410" applyFont="1" applyAlignment="1"/>
    <xf numFmtId="164" fontId="94" fillId="6" borderId="9" xfId="410" applyNumberFormat="1" applyFont="1" applyFill="1" applyBorder="1"/>
    <xf numFmtId="0" fontId="86" fillId="0" borderId="9" xfId="410" applyFont="1" applyBorder="1" applyAlignment="1">
      <alignment horizontal="center"/>
    </xf>
    <xf numFmtId="0" fontId="78" fillId="0" borderId="1" xfId="410" applyFont="1" applyBorder="1"/>
    <xf numFmtId="164" fontId="86" fillId="0" borderId="0" xfId="410" applyNumberFormat="1" applyFont="1" applyBorder="1" applyAlignment="1"/>
    <xf numFmtId="0" fontId="86" fillId="0" borderId="68" xfId="410" applyFont="1" applyBorder="1" applyAlignment="1">
      <alignment horizontal="center"/>
    </xf>
    <xf numFmtId="0" fontId="86" fillId="0" borderId="69" xfId="410" applyFont="1" applyBorder="1" applyAlignment="1">
      <alignment horizontal="center"/>
    </xf>
    <xf numFmtId="2" fontId="86" fillId="0" borderId="69" xfId="410" applyNumberFormat="1" applyFont="1" applyBorder="1" applyAlignment="1">
      <alignment horizontal="center"/>
    </xf>
    <xf numFmtId="9" fontId="86" fillId="0" borderId="68" xfId="410" applyNumberFormat="1" applyFont="1" applyBorder="1" applyAlignment="1"/>
    <xf numFmtId="9" fontId="86" fillId="0" borderId="69" xfId="410" applyNumberFormat="1" applyFont="1" applyBorder="1" applyAlignment="1"/>
    <xf numFmtId="164" fontId="87" fillId="6" borderId="0" xfId="410" applyNumberFormat="1" applyFont="1" applyFill="1" applyBorder="1"/>
    <xf numFmtId="164" fontId="86" fillId="6" borderId="0" xfId="410" applyNumberFormat="1" applyFont="1" applyFill="1" applyBorder="1"/>
    <xf numFmtId="164" fontId="77" fillId="6" borderId="0" xfId="410" applyNumberFormat="1" applyFont="1" applyFill="1" applyBorder="1"/>
    <xf numFmtId="0" fontId="78" fillId="0" borderId="61" xfId="410" applyFont="1" applyBorder="1"/>
    <xf numFmtId="164" fontId="78" fillId="6" borderId="9" xfId="410" applyNumberFormat="1" applyFont="1" applyFill="1" applyBorder="1"/>
    <xf numFmtId="0" fontId="86" fillId="0" borderId="70" xfId="410" applyFont="1" applyBorder="1" applyAlignment="1">
      <alignment horizontal="center"/>
    </xf>
    <xf numFmtId="164" fontId="86" fillId="0" borderId="70" xfId="410" applyNumberFormat="1" applyFont="1" applyBorder="1" applyAlignment="1"/>
    <xf numFmtId="0" fontId="91" fillId="0" borderId="0" xfId="410" quotePrefix="1" applyFont="1" applyBorder="1" applyAlignment="1"/>
    <xf numFmtId="0" fontId="56" fillId="0" borderId="3" xfId="0" applyFont="1" applyBorder="1" applyAlignment="1" applyProtection="1">
      <alignment horizontal="center" shrinkToFit="1"/>
      <protection locked="0"/>
    </xf>
    <xf numFmtId="0" fontId="40" fillId="0" borderId="0" xfId="0" applyFont="1" applyBorder="1" applyAlignment="1" applyProtection="1">
      <alignment horizontal="center" vertical="center"/>
    </xf>
    <xf numFmtId="0" fontId="40" fillId="0" borderId="33" xfId="0" applyFont="1" applyBorder="1" applyAlignment="1" applyProtection="1">
      <alignment horizontal="center" vertical="center"/>
    </xf>
    <xf numFmtId="0" fontId="40" fillId="0" borderId="5" xfId="0" applyFont="1" applyBorder="1" applyAlignment="1" applyProtection="1">
      <alignment horizontal="center" vertical="center"/>
    </xf>
    <xf numFmtId="0" fontId="56" fillId="0" borderId="2" xfId="0" applyFont="1" applyBorder="1" applyAlignment="1" applyProtection="1">
      <alignment horizontal="center" shrinkToFit="1"/>
      <protection locked="0"/>
    </xf>
    <xf numFmtId="0" fontId="5" fillId="0" borderId="0" xfId="0" applyFont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horizontal="center"/>
    </xf>
    <xf numFmtId="0" fontId="12" fillId="0" borderId="0" xfId="0" applyFont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29" fillId="0" borderId="10" xfId="0" applyFont="1" applyBorder="1" applyAlignment="1" applyProtection="1">
      <alignment horizontal="center" vertical="center" wrapText="1"/>
      <protection locked="0"/>
    </xf>
    <xf numFmtId="0" fontId="29" fillId="0" borderId="3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left"/>
    </xf>
    <xf numFmtId="0" fontId="22" fillId="0" borderId="10" xfId="0" applyFont="1" applyBorder="1" applyAlignment="1" applyProtection="1">
      <alignment horizontal="right"/>
    </xf>
    <xf numFmtId="0" fontId="56" fillId="0" borderId="18" xfId="0" applyFont="1" applyBorder="1" applyAlignment="1" applyProtection="1">
      <alignment horizontal="center" shrinkToFit="1"/>
      <protection locked="0"/>
    </xf>
    <xf numFmtId="0" fontId="15" fillId="0" borderId="0" xfId="0" applyFont="1" applyAlignment="1" applyProtection="1">
      <alignment horizontal="center" vertical="center"/>
    </xf>
    <xf numFmtId="0" fontId="56" fillId="0" borderId="20" xfId="0" applyFont="1" applyBorder="1" applyAlignment="1" applyProtection="1">
      <alignment horizontal="center" shrinkToFit="1"/>
      <protection locked="0"/>
    </xf>
    <xf numFmtId="0" fontId="29" fillId="0" borderId="32" xfId="0" applyFont="1" applyBorder="1" applyAlignment="1" applyProtection="1">
      <alignment horizontal="center" vertical="center" wrapText="1"/>
      <protection locked="0"/>
    </xf>
    <xf numFmtId="0" fontId="29" fillId="0" borderId="17" xfId="0" applyFont="1" applyBorder="1" applyAlignment="1" applyProtection="1">
      <alignment horizontal="center" vertical="center" wrapText="1"/>
      <protection locked="0"/>
    </xf>
    <xf numFmtId="0" fontId="28" fillId="0" borderId="16" xfId="0" applyFont="1" applyBorder="1" applyAlignment="1" applyProtection="1">
      <alignment horizontal="center"/>
    </xf>
    <xf numFmtId="0" fontId="29" fillId="0" borderId="16" xfId="0" applyFont="1" applyBorder="1" applyAlignment="1" applyProtection="1">
      <alignment horizontal="center" vertical="center" wrapText="1"/>
      <protection locked="0"/>
    </xf>
    <xf numFmtId="0" fontId="29" fillId="0" borderId="0" xfId="0" applyFont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 applyProtection="1">
      <alignment horizontal="center" vertical="center"/>
    </xf>
    <xf numFmtId="164" fontId="29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top"/>
    </xf>
    <xf numFmtId="0" fontId="25" fillId="0" borderId="0" xfId="0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/>
    </xf>
    <xf numFmtId="0" fontId="32" fillId="0" borderId="0" xfId="0" applyFont="1" applyFill="1" applyBorder="1" applyAlignment="1" applyProtection="1">
      <alignment horizontal="center"/>
    </xf>
    <xf numFmtId="14" fontId="31" fillId="0" borderId="0" xfId="0" applyNumberFormat="1" applyFont="1" applyFill="1" applyBorder="1" applyAlignment="1" applyProtection="1">
      <alignment horizontal="center"/>
    </xf>
    <xf numFmtId="0" fontId="24" fillId="0" borderId="0" xfId="0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/>
    </xf>
    <xf numFmtId="0" fontId="21" fillId="0" borderId="25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/>
    </xf>
    <xf numFmtId="0" fontId="29" fillId="0" borderId="0" xfId="0" applyFont="1" applyFill="1" applyBorder="1" applyAlignment="1" applyProtection="1">
      <alignment horizontal="center" shrinkToFit="1"/>
    </xf>
    <xf numFmtId="0" fontId="23" fillId="0" borderId="0" xfId="0" applyFont="1" applyFill="1" applyBorder="1" applyAlignment="1" applyProtection="1">
      <alignment horizontal="left"/>
    </xf>
    <xf numFmtId="3" fontId="29" fillId="0" borderId="0" xfId="0" applyNumberFormat="1" applyFont="1" applyFill="1" applyBorder="1" applyAlignment="1" applyProtection="1">
      <alignment horizontal="center" vertical="center"/>
    </xf>
    <xf numFmtId="0" fontId="22" fillId="0" borderId="26" xfId="0" applyFont="1" applyBorder="1" applyAlignment="1" applyProtection="1">
      <alignment horizontal="center"/>
    </xf>
    <xf numFmtId="0" fontId="22" fillId="0" borderId="0" xfId="0" applyFont="1" applyBorder="1" applyAlignment="1" applyProtection="1">
      <alignment horizontal="center"/>
    </xf>
    <xf numFmtId="0" fontId="43" fillId="0" borderId="10" xfId="0" applyFont="1" applyBorder="1" applyAlignment="1" applyProtection="1">
      <alignment horizontal="center" vertical="center" wrapText="1"/>
      <protection locked="0"/>
    </xf>
    <xf numFmtId="0" fontId="43" fillId="0" borderId="3" xfId="0" applyFont="1" applyBorder="1" applyAlignment="1" applyProtection="1">
      <alignment horizontal="center" vertical="center" wrapText="1"/>
      <protection locked="0"/>
    </xf>
    <xf numFmtId="167" fontId="43" fillId="0" borderId="3" xfId="0" applyNumberFormat="1" applyFont="1" applyBorder="1" applyAlignment="1" applyProtection="1">
      <alignment horizontal="center" shrinkToFit="1"/>
      <protection locked="0"/>
    </xf>
    <xf numFmtId="167" fontId="43" fillId="0" borderId="38" xfId="0" applyNumberFormat="1" applyFont="1" applyBorder="1" applyAlignment="1" applyProtection="1">
      <alignment horizontal="center" shrinkToFit="1"/>
      <protection locked="0"/>
    </xf>
    <xf numFmtId="0" fontId="28" fillId="0" borderId="26" xfId="0" applyFont="1" applyBorder="1" applyAlignment="1" applyProtection="1">
      <alignment horizontal="center"/>
    </xf>
    <xf numFmtId="167" fontId="43" fillId="0" borderId="2" xfId="0" applyNumberFormat="1" applyFont="1" applyBorder="1" applyAlignment="1" applyProtection="1">
      <alignment horizontal="center" shrinkToFit="1"/>
      <protection locked="0"/>
    </xf>
    <xf numFmtId="167" fontId="43" fillId="0" borderId="37" xfId="0" applyNumberFormat="1" applyFont="1" applyBorder="1" applyAlignment="1" applyProtection="1">
      <alignment horizontal="center" shrinkToFit="1"/>
      <protection locked="0"/>
    </xf>
    <xf numFmtId="166" fontId="43" fillId="0" borderId="10" xfId="0" applyNumberFormat="1" applyFont="1" applyBorder="1" applyAlignment="1" applyProtection="1">
      <alignment horizontal="center" shrinkToFit="1"/>
      <protection locked="0"/>
    </xf>
    <xf numFmtId="0" fontId="43" fillId="0" borderId="10" xfId="0" applyFont="1" applyBorder="1" applyAlignment="1" applyProtection="1">
      <alignment horizontal="center" shrinkToFit="1"/>
      <protection locked="0"/>
    </xf>
    <xf numFmtId="0" fontId="43" fillId="0" borderId="41" xfId="0" applyFont="1" applyBorder="1" applyAlignment="1" applyProtection="1">
      <alignment horizontal="center" shrinkToFit="1"/>
      <protection locked="0"/>
    </xf>
    <xf numFmtId="0" fontId="50" fillId="3" borderId="56" xfId="0" applyFont="1" applyFill="1" applyBorder="1" applyAlignment="1" applyProtection="1">
      <alignment horizontal="center" vertical="center"/>
    </xf>
    <xf numFmtId="0" fontId="50" fillId="3" borderId="57" xfId="0" applyFont="1" applyFill="1" applyBorder="1" applyAlignment="1" applyProtection="1">
      <alignment horizontal="center" vertical="center"/>
    </xf>
    <xf numFmtId="0" fontId="44" fillId="0" borderId="57" xfId="0" applyFont="1" applyFill="1" applyBorder="1" applyAlignment="1" applyProtection="1">
      <alignment horizontal="center" vertical="center"/>
      <protection locked="0"/>
    </xf>
    <xf numFmtId="0" fontId="44" fillId="0" borderId="58" xfId="0" applyFont="1" applyFill="1" applyBorder="1" applyAlignment="1" applyProtection="1">
      <alignment horizontal="center" vertical="center"/>
      <protection locked="0"/>
    </xf>
    <xf numFmtId="0" fontId="38" fillId="3" borderId="54" xfId="0" applyFont="1" applyFill="1" applyBorder="1" applyAlignment="1" applyProtection="1">
      <alignment horizontal="center"/>
    </xf>
    <xf numFmtId="0" fontId="38" fillId="3" borderId="55" xfId="0" applyFont="1" applyFill="1" applyBorder="1" applyAlignment="1" applyProtection="1">
      <alignment horizontal="center"/>
    </xf>
    <xf numFmtId="0" fontId="66" fillId="0" borderId="47" xfId="0" applyFont="1" applyFill="1" applyBorder="1" applyAlignment="1" applyProtection="1">
      <alignment horizontal="center"/>
      <protection locked="0"/>
    </xf>
    <xf numFmtId="0" fontId="44" fillId="2" borderId="25" xfId="0" applyFont="1" applyFill="1" applyBorder="1" applyAlignment="1" applyProtection="1">
      <alignment horizontal="center" vertical="center"/>
    </xf>
    <xf numFmtId="0" fontId="44" fillId="2" borderId="22" xfId="0" applyFont="1" applyFill="1" applyBorder="1" applyAlignment="1" applyProtection="1">
      <alignment horizontal="center" vertical="center"/>
    </xf>
    <xf numFmtId="0" fontId="38" fillId="3" borderId="26" xfId="0" applyFont="1" applyFill="1" applyBorder="1" applyAlignment="1" applyProtection="1">
      <alignment horizontal="center"/>
    </xf>
    <xf numFmtId="0" fontId="38" fillId="3" borderId="0" xfId="0" applyFont="1" applyFill="1" applyBorder="1" applyAlignment="1" applyProtection="1">
      <alignment horizontal="center"/>
    </xf>
    <xf numFmtId="0" fontId="44" fillId="0" borderId="3" xfId="0" applyFont="1" applyBorder="1" applyAlignment="1" applyProtection="1">
      <alignment horizontal="center" shrinkToFit="1"/>
      <protection locked="0"/>
    </xf>
    <xf numFmtId="0" fontId="43" fillId="2" borderId="3" xfId="0" applyFont="1" applyFill="1" applyBorder="1" applyAlignment="1" applyProtection="1">
      <alignment horizontal="center" shrinkToFit="1"/>
      <protection locked="0"/>
    </xf>
    <xf numFmtId="0" fontId="43" fillId="2" borderId="38" xfId="0" applyFont="1" applyFill="1" applyBorder="1" applyAlignment="1" applyProtection="1">
      <alignment horizontal="center" shrinkToFit="1"/>
      <protection locked="0"/>
    </xf>
    <xf numFmtId="0" fontId="43" fillId="0" borderId="40" xfId="0" applyNumberFormat="1" applyFont="1" applyBorder="1" applyAlignment="1" applyProtection="1">
      <alignment horizontal="center" shrinkToFit="1"/>
      <protection locked="0"/>
    </xf>
    <xf numFmtId="0" fontId="43" fillId="0" borderId="2" xfId="0" applyNumberFormat="1" applyFont="1" applyBorder="1" applyAlignment="1" applyProtection="1">
      <alignment horizontal="center" shrinkToFit="1"/>
      <protection locked="0"/>
    </xf>
    <xf numFmtId="0" fontId="43" fillId="0" borderId="34" xfId="0" applyNumberFormat="1" applyFont="1" applyBorder="1" applyAlignment="1" applyProtection="1">
      <alignment horizontal="center" shrinkToFit="1"/>
      <protection locked="0"/>
    </xf>
    <xf numFmtId="0" fontId="43" fillId="0" borderId="6" xfId="0" applyNumberFormat="1" applyFont="1" applyBorder="1" applyAlignment="1" applyProtection="1">
      <alignment horizontal="center" shrinkToFit="1"/>
      <protection locked="0"/>
    </xf>
    <xf numFmtId="0" fontId="27" fillId="0" borderId="10" xfId="0" applyFont="1" applyBorder="1" applyAlignment="1" applyProtection="1">
      <alignment horizontal="center" vertical="center" wrapText="1"/>
      <protection locked="0"/>
    </xf>
    <xf numFmtId="0" fontId="27" fillId="0" borderId="41" xfId="0" applyFont="1" applyBorder="1" applyAlignment="1" applyProtection="1">
      <alignment horizontal="center" vertical="center" wrapText="1"/>
      <protection locked="0"/>
    </xf>
    <xf numFmtId="0" fontId="27" fillId="0" borderId="3" xfId="0" applyFont="1" applyBorder="1" applyAlignment="1" applyProtection="1">
      <alignment horizontal="center" vertical="center" wrapText="1"/>
      <protection locked="0"/>
    </xf>
    <xf numFmtId="0" fontId="27" fillId="0" borderId="38" xfId="0" applyFont="1" applyBorder="1" applyAlignment="1" applyProtection="1">
      <alignment horizontal="center" vertical="center" wrapText="1"/>
      <protection locked="0"/>
    </xf>
    <xf numFmtId="0" fontId="22" fillId="0" borderId="26" xfId="0" applyFont="1" applyBorder="1" applyAlignment="1" applyProtection="1">
      <alignment horizontal="center" vertical="center"/>
    </xf>
    <xf numFmtId="0" fontId="43" fillId="0" borderId="39" xfId="0" applyNumberFormat="1" applyFont="1" applyBorder="1" applyAlignment="1" applyProtection="1">
      <alignment horizontal="center" shrinkToFit="1"/>
      <protection locked="0"/>
    </xf>
    <xf numFmtId="0" fontId="43" fillId="0" borderId="3" xfId="0" applyNumberFormat="1" applyFont="1" applyBorder="1" applyAlignment="1" applyProtection="1">
      <alignment horizontal="center" shrinkToFit="1"/>
      <protection locked="0"/>
    </xf>
    <xf numFmtId="0" fontId="43" fillId="0" borderId="35" xfId="0" applyNumberFormat="1" applyFont="1" applyBorder="1" applyAlignment="1" applyProtection="1">
      <alignment horizontal="center" shrinkToFit="1"/>
      <protection locked="0"/>
    </xf>
    <xf numFmtId="0" fontId="43" fillId="0" borderId="4" xfId="0" applyNumberFormat="1" applyFont="1" applyBorder="1" applyAlignment="1" applyProtection="1">
      <alignment horizontal="center" shrinkToFit="1"/>
      <protection locked="0"/>
    </xf>
    <xf numFmtId="0" fontId="48" fillId="3" borderId="42" xfId="0" applyFont="1" applyFill="1" applyBorder="1" applyAlignment="1" applyProtection="1">
      <alignment horizontal="center" vertical="center"/>
    </xf>
    <xf numFmtId="0" fontId="48" fillId="3" borderId="43" xfId="0" applyFont="1" applyFill="1" applyBorder="1" applyAlignment="1" applyProtection="1">
      <alignment horizontal="center" vertical="center"/>
    </xf>
    <xf numFmtId="0" fontId="48" fillId="3" borderId="44" xfId="0" applyFont="1" applyFill="1" applyBorder="1" applyAlignment="1" applyProtection="1">
      <alignment horizontal="center" vertical="center"/>
    </xf>
    <xf numFmtId="0" fontId="27" fillId="0" borderId="0" xfId="0" applyFont="1" applyBorder="1" applyAlignment="1" applyProtection="1">
      <alignment horizontal="center" vertical="center" wrapText="1"/>
      <protection locked="0"/>
    </xf>
    <xf numFmtId="0" fontId="27" fillId="0" borderId="23" xfId="0" applyFont="1" applyBorder="1" applyAlignment="1" applyProtection="1">
      <alignment horizontal="center" vertical="center" wrapText="1"/>
      <protection locked="0"/>
    </xf>
    <xf numFmtId="0" fontId="50" fillId="3" borderId="42" xfId="0" applyFont="1" applyFill="1" applyBorder="1" applyAlignment="1" applyProtection="1">
      <alignment horizontal="center" vertical="center"/>
    </xf>
    <xf numFmtId="0" fontId="50" fillId="3" borderId="43" xfId="0" applyFont="1" applyFill="1" applyBorder="1" applyAlignment="1" applyProtection="1">
      <alignment horizontal="center" vertical="center"/>
    </xf>
    <xf numFmtId="0" fontId="50" fillId="3" borderId="44" xfId="0" applyFont="1" applyFill="1" applyBorder="1" applyAlignment="1" applyProtection="1">
      <alignment horizontal="center" vertical="center"/>
    </xf>
    <xf numFmtId="0" fontId="22" fillId="0" borderId="29" xfId="0" applyFont="1" applyBorder="1" applyAlignment="1" applyProtection="1">
      <alignment horizontal="left"/>
    </xf>
    <xf numFmtId="0" fontId="22" fillId="0" borderId="25" xfId="0" applyFont="1" applyBorder="1" applyAlignment="1" applyProtection="1">
      <alignment horizontal="left"/>
    </xf>
    <xf numFmtId="0" fontId="43" fillId="0" borderId="30" xfId="0" applyFont="1" applyBorder="1" applyAlignment="1" applyProtection="1">
      <alignment horizontal="center" shrinkToFit="1"/>
      <protection locked="0"/>
    </xf>
    <xf numFmtId="0" fontId="22" fillId="0" borderId="22" xfId="0" applyFont="1" applyBorder="1" applyAlignment="1" applyProtection="1">
      <alignment horizontal="center" vertical="center"/>
    </xf>
    <xf numFmtId="0" fontId="22" fillId="0" borderId="23" xfId="0" applyFont="1" applyBorder="1" applyAlignment="1" applyProtection="1">
      <alignment horizontal="center" vertical="center"/>
    </xf>
    <xf numFmtId="0" fontId="27" fillId="0" borderId="30" xfId="0" applyFont="1" applyBorder="1" applyAlignment="1" applyProtection="1">
      <alignment horizontal="center" shrinkToFit="1"/>
      <protection locked="0"/>
    </xf>
    <xf numFmtId="0" fontId="27" fillId="0" borderId="46" xfId="0" applyFont="1" applyBorder="1" applyAlignment="1" applyProtection="1">
      <alignment horizontal="center" shrinkToFit="1"/>
      <protection locked="0"/>
    </xf>
    <xf numFmtId="0" fontId="22" fillId="0" borderId="26" xfId="0" applyFont="1" applyBorder="1" applyAlignment="1" applyProtection="1">
      <alignment horizontal="left"/>
    </xf>
    <xf numFmtId="0" fontId="43" fillId="0" borderId="2" xfId="0" applyFont="1" applyBorder="1" applyAlignment="1" applyProtection="1">
      <alignment horizontal="center" shrinkToFit="1"/>
      <protection locked="0"/>
    </xf>
    <xf numFmtId="0" fontId="27" fillId="0" borderId="3" xfId="0" applyFont="1" applyBorder="1" applyAlignment="1" applyProtection="1">
      <alignment horizontal="center" shrinkToFit="1"/>
      <protection locked="0"/>
    </xf>
    <xf numFmtId="0" fontId="27" fillId="0" borderId="38" xfId="0" applyFont="1" applyBorder="1" applyAlignment="1" applyProtection="1">
      <alignment horizontal="center" shrinkToFit="1"/>
      <protection locked="0"/>
    </xf>
    <xf numFmtId="0" fontId="27" fillId="0" borderId="20" xfId="0" applyFont="1" applyBorder="1" applyAlignment="1" applyProtection="1">
      <alignment horizontal="center" shrinkToFit="1"/>
      <protection locked="0"/>
    </xf>
    <xf numFmtId="0" fontId="27" fillId="0" borderId="37" xfId="0" applyFont="1" applyBorder="1" applyAlignment="1" applyProtection="1">
      <alignment horizontal="center" shrinkToFit="1"/>
      <protection locked="0"/>
    </xf>
    <xf numFmtId="0" fontId="40" fillId="0" borderId="26" xfId="0" applyFont="1" applyBorder="1" applyAlignment="1" applyProtection="1">
      <alignment horizontal="center" vertical="center"/>
    </xf>
    <xf numFmtId="0" fontId="27" fillId="0" borderId="2" xfId="0" applyFont="1" applyBorder="1" applyAlignment="1" applyProtection="1">
      <alignment horizontal="center" shrinkToFit="1"/>
      <protection locked="0"/>
    </xf>
    <xf numFmtId="0" fontId="27" fillId="0" borderId="10" xfId="0" applyFont="1" applyBorder="1" applyAlignment="1" applyProtection="1">
      <alignment horizontal="center" shrinkToFit="1"/>
      <protection locked="0"/>
    </xf>
    <xf numFmtId="0" fontId="27" fillId="0" borderId="41" xfId="0" applyFont="1" applyBorder="1" applyAlignment="1" applyProtection="1">
      <alignment horizontal="center" shrinkToFit="1"/>
      <protection locked="0"/>
    </xf>
    <xf numFmtId="0" fontId="43" fillId="0" borderId="3" xfId="0" applyFont="1" applyBorder="1" applyAlignment="1" applyProtection="1">
      <alignment horizontal="center" shrinkToFit="1"/>
      <protection locked="0"/>
    </xf>
    <xf numFmtId="0" fontId="49" fillId="3" borderId="29" xfId="0" applyFont="1" applyFill="1" applyBorder="1" applyAlignment="1" applyProtection="1">
      <alignment horizontal="center" vertical="center"/>
    </xf>
    <xf numFmtId="0" fontId="49" fillId="3" borderId="25" xfId="0" applyFont="1" applyFill="1" applyBorder="1" applyAlignment="1" applyProtection="1">
      <alignment horizontal="center" vertical="center"/>
    </xf>
    <xf numFmtId="0" fontId="49" fillId="3" borderId="26" xfId="0" applyFont="1" applyFill="1" applyBorder="1" applyAlignment="1" applyProtection="1">
      <alignment horizontal="center" vertical="center"/>
    </xf>
    <xf numFmtId="0" fontId="49" fillId="3" borderId="0" xfId="0" applyFont="1" applyFill="1" applyBorder="1" applyAlignment="1" applyProtection="1">
      <alignment horizontal="center" vertical="center"/>
    </xf>
    <xf numFmtId="0" fontId="39" fillId="0" borderId="30" xfId="0" applyNumberFormat="1" applyFont="1" applyBorder="1" applyAlignment="1" applyProtection="1">
      <alignment horizontal="center" shrinkToFit="1"/>
      <protection locked="0"/>
    </xf>
    <xf numFmtId="0" fontId="39" fillId="0" borderId="46" xfId="0" applyNumberFormat="1" applyFont="1" applyBorder="1" applyAlignment="1" applyProtection="1">
      <alignment horizontal="center" shrinkToFit="1"/>
      <protection locked="0"/>
    </xf>
    <xf numFmtId="0" fontId="37" fillId="0" borderId="2" xfId="0" applyFont="1" applyBorder="1" applyAlignment="1" applyProtection="1">
      <alignment horizontal="center" shrinkToFit="1"/>
      <protection locked="0"/>
    </xf>
    <xf numFmtId="0" fontId="37" fillId="0" borderId="37" xfId="0" applyFont="1" applyBorder="1" applyAlignment="1" applyProtection="1">
      <alignment horizontal="center" shrinkToFit="1"/>
      <protection locked="0"/>
    </xf>
    <xf numFmtId="0" fontId="5" fillId="0" borderId="27" xfId="0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43" fillId="0" borderId="10" xfId="0" applyFont="1" applyBorder="1" applyAlignment="1" applyProtection="1">
      <alignment horizontal="center" vertical="center" wrapText="1"/>
    </xf>
    <xf numFmtId="0" fontId="43" fillId="0" borderId="3" xfId="0" applyFont="1" applyBorder="1" applyAlignment="1" applyProtection="1">
      <alignment horizontal="center" vertical="center" wrapText="1"/>
    </xf>
    <xf numFmtId="167" fontId="43" fillId="0" borderId="3" xfId="0" applyNumberFormat="1" applyFont="1" applyBorder="1" applyAlignment="1" applyProtection="1">
      <alignment horizontal="center" shrinkToFit="1"/>
    </xf>
    <xf numFmtId="167" fontId="43" fillId="0" borderId="38" xfId="0" applyNumberFormat="1" applyFont="1" applyBorder="1" applyAlignment="1" applyProtection="1">
      <alignment horizontal="center" shrinkToFit="1"/>
    </xf>
    <xf numFmtId="0" fontId="43" fillId="0" borderId="2" xfId="0" applyFont="1" applyBorder="1" applyAlignment="1" applyProtection="1">
      <alignment horizontal="center" shrinkToFit="1"/>
    </xf>
    <xf numFmtId="0" fontId="43" fillId="0" borderId="37" xfId="0" applyFont="1" applyBorder="1" applyAlignment="1" applyProtection="1">
      <alignment horizontal="center" shrinkToFit="1"/>
    </xf>
    <xf numFmtId="166" fontId="43" fillId="0" borderId="2" xfId="0" applyNumberFormat="1" applyFont="1" applyBorder="1" applyAlignment="1" applyProtection="1">
      <alignment horizontal="center" shrinkToFit="1"/>
    </xf>
    <xf numFmtId="0" fontId="41" fillId="0" borderId="0" xfId="0" applyFont="1" applyAlignment="1" applyProtection="1">
      <alignment horizontal="center" vertical="center"/>
    </xf>
    <xf numFmtId="0" fontId="48" fillId="3" borderId="29" xfId="0" applyFont="1" applyFill="1" applyBorder="1" applyAlignment="1" applyProtection="1">
      <alignment horizontal="center"/>
    </xf>
    <xf numFmtId="0" fontId="48" fillId="3" borderId="25" xfId="0" applyFont="1" applyFill="1" applyBorder="1" applyAlignment="1" applyProtection="1">
      <alignment horizontal="center"/>
    </xf>
    <xf numFmtId="0" fontId="43" fillId="0" borderId="30" xfId="0" applyFont="1" applyBorder="1" applyAlignment="1" applyProtection="1">
      <alignment horizontal="center" shrinkToFit="1"/>
    </xf>
    <xf numFmtId="0" fontId="26" fillId="0" borderId="25" xfId="0" applyFont="1" applyBorder="1" applyAlignment="1" applyProtection="1">
      <alignment horizontal="center" vertical="center"/>
    </xf>
    <xf numFmtId="0" fontId="26" fillId="0" borderId="22" xfId="0" applyFont="1" applyBorder="1" applyAlignment="1" applyProtection="1">
      <alignment horizontal="center" vertical="center"/>
    </xf>
    <xf numFmtId="0" fontId="48" fillId="3" borderId="26" xfId="0" applyFont="1" applyFill="1" applyBorder="1" applyAlignment="1" applyProtection="1">
      <alignment horizontal="center"/>
    </xf>
    <xf numFmtId="0" fontId="48" fillId="3" borderId="0" xfId="0" applyFont="1" applyFill="1" applyBorder="1" applyAlignment="1" applyProtection="1">
      <alignment horizontal="center"/>
    </xf>
    <xf numFmtId="0" fontId="44" fillId="0" borderId="2" xfId="0" applyFont="1" applyBorder="1" applyAlignment="1" applyProtection="1">
      <alignment horizontal="center" shrinkToFit="1"/>
    </xf>
    <xf numFmtId="0" fontId="43" fillId="2" borderId="3" xfId="0" applyFont="1" applyFill="1" applyBorder="1" applyAlignment="1" applyProtection="1">
      <alignment horizontal="center" shrinkToFit="1"/>
    </xf>
    <xf numFmtId="0" fontId="43" fillId="2" borderId="38" xfId="0" applyFont="1" applyFill="1" applyBorder="1" applyAlignment="1" applyProtection="1">
      <alignment horizontal="center" shrinkToFit="1"/>
    </xf>
    <xf numFmtId="0" fontId="5" fillId="2" borderId="27" xfId="0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/>
    </xf>
    <xf numFmtId="0" fontId="5" fillId="2" borderId="24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left"/>
    </xf>
    <xf numFmtId="0" fontId="22" fillId="0" borderId="8" xfId="0" applyFont="1" applyFill="1" applyBorder="1" applyAlignment="1" applyProtection="1">
      <alignment horizontal="center" vertical="center"/>
    </xf>
    <xf numFmtId="0" fontId="40" fillId="0" borderId="29" xfId="0" applyFont="1" applyFill="1" applyBorder="1" applyAlignment="1" applyProtection="1">
      <alignment horizontal="center" vertical="center"/>
    </xf>
    <xf numFmtId="0" fontId="40" fillId="0" borderId="25" xfId="0" applyFont="1" applyFill="1" applyBorder="1" applyAlignment="1" applyProtection="1">
      <alignment horizontal="center" vertical="center"/>
    </xf>
    <xf numFmtId="0" fontId="40" fillId="0" borderId="22" xfId="0" applyFont="1" applyFill="1" applyBorder="1" applyAlignment="1" applyProtection="1">
      <alignment horizontal="center" vertical="center"/>
    </xf>
    <xf numFmtId="0" fontId="40" fillId="0" borderId="26" xfId="0" applyFont="1" applyFill="1" applyBorder="1" applyAlignment="1" applyProtection="1">
      <alignment horizontal="center" vertical="center"/>
    </xf>
    <xf numFmtId="0" fontId="40" fillId="0" borderId="0" xfId="0" applyFont="1" applyFill="1" applyBorder="1" applyAlignment="1" applyProtection="1">
      <alignment horizontal="center" vertical="center"/>
    </xf>
    <xf numFmtId="0" fontId="40" fillId="0" borderId="23" xfId="0" applyFont="1" applyFill="1" applyBorder="1" applyAlignment="1" applyProtection="1">
      <alignment horizontal="center" vertical="center"/>
    </xf>
    <xf numFmtId="0" fontId="40" fillId="0" borderId="27" xfId="0" applyFont="1" applyFill="1" applyBorder="1" applyAlignment="1" applyProtection="1">
      <alignment horizontal="center" vertical="center"/>
    </xf>
    <xf numFmtId="0" fontId="40" fillId="0" borderId="21" xfId="0" applyFont="1" applyFill="1" applyBorder="1" applyAlignment="1" applyProtection="1">
      <alignment horizontal="center" vertical="center"/>
    </xf>
    <xf numFmtId="0" fontId="40" fillId="0" borderId="24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/>
    </xf>
    <xf numFmtId="0" fontId="22" fillId="0" borderId="7" xfId="0" applyNumberFormat="1" applyFont="1" applyFill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73" fillId="0" borderId="29" xfId="0" applyFont="1" applyBorder="1" applyAlignment="1">
      <alignment horizontal="center" vertical="center"/>
    </xf>
    <xf numFmtId="0" fontId="73" fillId="0" borderId="25" xfId="0" applyFont="1" applyBorder="1" applyAlignment="1">
      <alignment horizontal="center" vertical="center"/>
    </xf>
    <xf numFmtId="0" fontId="73" fillId="0" borderId="63" xfId="0" applyFont="1" applyBorder="1" applyAlignment="1">
      <alignment horizontal="center" vertical="center"/>
    </xf>
    <xf numFmtId="0" fontId="73" fillId="0" borderId="26" xfId="0" applyFont="1" applyBorder="1" applyAlignment="1">
      <alignment horizontal="center" vertical="center"/>
    </xf>
    <xf numFmtId="0" fontId="73" fillId="0" borderId="0" xfId="0" applyFont="1" applyBorder="1" applyAlignment="1">
      <alignment horizontal="center" vertical="center"/>
    </xf>
    <xf numFmtId="0" fontId="73" fillId="0" borderId="64" xfId="0" applyFont="1" applyBorder="1" applyAlignment="1">
      <alignment horizontal="center" vertical="center"/>
    </xf>
    <xf numFmtId="0" fontId="73" fillId="0" borderId="65" xfId="0" applyFont="1" applyBorder="1" applyAlignment="1">
      <alignment horizontal="center" vertical="center"/>
    </xf>
    <xf numFmtId="0" fontId="73" fillId="0" borderId="66" xfId="0" applyFont="1" applyBorder="1" applyAlignment="1">
      <alignment horizontal="center" vertical="center"/>
    </xf>
    <xf numFmtId="0" fontId="73" fillId="0" borderId="67" xfId="0" applyFont="1" applyBorder="1" applyAlignment="1">
      <alignment horizontal="center" vertical="center"/>
    </xf>
    <xf numFmtId="0" fontId="72" fillId="0" borderId="0" xfId="0" applyFont="1" applyAlignment="1">
      <alignment horizontal="left"/>
    </xf>
    <xf numFmtId="0" fontId="75" fillId="0" borderId="7" xfId="0" applyFont="1" applyBorder="1" applyAlignment="1">
      <alignment horizontal="center"/>
    </xf>
    <xf numFmtId="0" fontId="71" fillId="0" borderId="8" xfId="0" applyFont="1" applyBorder="1" applyAlignment="1">
      <alignment horizontal="center" vertical="center"/>
    </xf>
    <xf numFmtId="0" fontId="70" fillId="5" borderId="42" xfId="0" applyFont="1" applyFill="1" applyBorder="1" applyAlignment="1">
      <alignment horizontal="center" vertical="center"/>
    </xf>
    <xf numFmtId="0" fontId="70" fillId="5" borderId="43" xfId="0" applyFont="1" applyFill="1" applyBorder="1" applyAlignment="1">
      <alignment horizontal="center" vertical="center"/>
    </xf>
    <xf numFmtId="0" fontId="70" fillId="5" borderId="62" xfId="0" applyFont="1" applyFill="1" applyBorder="1" applyAlignment="1">
      <alignment horizontal="center" vertical="center"/>
    </xf>
    <xf numFmtId="0" fontId="41" fillId="0" borderId="28" xfId="0" applyFont="1" applyFill="1" applyBorder="1" applyAlignment="1" applyProtection="1">
      <alignment horizontal="center"/>
    </xf>
    <xf numFmtId="0" fontId="69" fillId="3" borderId="42" xfId="0" applyFont="1" applyFill="1" applyBorder="1" applyAlignment="1" applyProtection="1">
      <alignment horizontal="center" vertical="center"/>
    </xf>
    <xf numFmtId="0" fontId="69" fillId="3" borderId="43" xfId="0" applyFont="1" applyFill="1" applyBorder="1" applyAlignment="1" applyProtection="1">
      <alignment horizontal="center" vertical="center"/>
    </xf>
    <xf numFmtId="0" fontId="69" fillId="3" borderId="44" xfId="0" applyFont="1" applyFill="1" applyBorder="1" applyAlignment="1" applyProtection="1">
      <alignment horizontal="center" vertical="center"/>
    </xf>
    <xf numFmtId="0" fontId="27" fillId="0" borderId="0" xfId="0" applyNumberFormat="1" applyFont="1" applyFill="1" applyBorder="1" applyAlignment="1" applyProtection="1">
      <alignment horizontal="left"/>
    </xf>
    <xf numFmtId="0" fontId="86" fillId="0" borderId="59" xfId="410" applyFont="1" applyBorder="1" applyAlignment="1"/>
    <xf numFmtId="0" fontId="86" fillId="0" borderId="60" xfId="410" applyFont="1" applyBorder="1" applyAlignment="1"/>
    <xf numFmtId="0" fontId="91" fillId="0" borderId="0" xfId="410" applyFont="1" applyBorder="1" applyAlignment="1">
      <alignment horizontal="left"/>
    </xf>
    <xf numFmtId="0" fontId="77" fillId="0" borderId="0" xfId="410" applyFont="1" applyBorder="1" applyAlignment="1">
      <alignment horizontal="left"/>
    </xf>
    <xf numFmtId="164" fontId="77" fillId="0" borderId="0" xfId="410" applyNumberFormat="1" applyFont="1" applyBorder="1" applyAlignment="1"/>
    <xf numFmtId="164" fontId="86" fillId="0" borderId="0" xfId="410" applyNumberFormat="1" applyFont="1" applyBorder="1" applyAlignment="1"/>
    <xf numFmtId="3" fontId="90" fillId="0" borderId="0" xfId="410" applyNumberFormat="1" applyFont="1" applyBorder="1" applyAlignment="1">
      <alignment horizontal="left"/>
    </xf>
    <xf numFmtId="0" fontId="90" fillId="0" borderId="0" xfId="410" applyFont="1" applyBorder="1" applyAlignment="1">
      <alignment horizontal="left"/>
    </xf>
    <xf numFmtId="0" fontId="89" fillId="0" borderId="0" xfId="410" applyFont="1" applyBorder="1" applyAlignment="1">
      <alignment horizontal="left"/>
    </xf>
    <xf numFmtId="0" fontId="78" fillId="0" borderId="0" xfId="410" applyFont="1" applyAlignment="1"/>
    <xf numFmtId="0" fontId="78" fillId="0" borderId="0" xfId="410" applyFont="1" applyBorder="1" applyAlignment="1"/>
    <xf numFmtId="0" fontId="77" fillId="0" borderId="0" xfId="410" applyFont="1" applyAlignment="1"/>
    <xf numFmtId="0" fontId="94" fillId="0" borderId="0" xfId="410" applyFont="1" applyAlignment="1"/>
    <xf numFmtId="0" fontId="86" fillId="0" borderId="0" xfId="410" applyFont="1" applyAlignment="1"/>
    <xf numFmtId="164" fontId="86" fillId="0" borderId="60" xfId="410" applyNumberFormat="1" applyFont="1" applyBorder="1" applyAlignment="1"/>
    <xf numFmtId="0" fontId="84" fillId="0" borderId="0" xfId="410" applyFont="1" applyBorder="1" applyAlignment="1">
      <alignment horizontal="left"/>
    </xf>
    <xf numFmtId="0" fontId="85" fillId="0" borderId="0" xfId="410" applyFont="1" applyBorder="1" applyAlignment="1">
      <alignment horizontal="left"/>
    </xf>
    <xf numFmtId="0" fontId="86" fillId="0" borderId="9" xfId="410" applyFont="1" applyBorder="1" applyAlignment="1">
      <alignment horizontal="center"/>
    </xf>
    <xf numFmtId="0" fontId="78" fillId="0" borderId="0" xfId="410" applyFont="1" applyAlignment="1">
      <alignment horizontal="left"/>
    </xf>
    <xf numFmtId="0" fontId="88" fillId="0" borderId="0" xfId="410" applyFont="1" applyBorder="1" applyAlignment="1">
      <alignment horizontal="left"/>
    </xf>
    <xf numFmtId="0" fontId="6" fillId="0" borderId="0" xfId="0" applyFont="1" applyBorder="1" applyAlignment="1" applyProtection="1">
      <alignment vertical="center"/>
    </xf>
    <xf numFmtId="0" fontId="44" fillId="0" borderId="0" xfId="0" applyFont="1" applyBorder="1" applyAlignment="1" applyProtection="1">
      <alignment horizontal="center" shrinkToFit="1"/>
    </xf>
    <xf numFmtId="0" fontId="43" fillId="0" borderId="0" xfId="0" applyFont="1" applyBorder="1" applyAlignment="1" applyProtection="1"/>
    <xf numFmtId="0" fontId="50" fillId="3" borderId="0" xfId="0" applyFont="1" applyFill="1" applyBorder="1" applyAlignment="1" applyProtection="1">
      <alignment horizontal="center" vertical="center"/>
    </xf>
    <xf numFmtId="0" fontId="48" fillId="3" borderId="0" xfId="0" applyFont="1" applyFill="1" applyBorder="1" applyAlignment="1" applyProtection="1"/>
    <xf numFmtId="0" fontId="43" fillId="0" borderId="0" xfId="0" applyFont="1" applyBorder="1" applyAlignment="1" applyProtection="1">
      <alignment shrinkToFit="1"/>
    </xf>
    <xf numFmtId="0" fontId="26" fillId="0" borderId="0" xfId="0" applyFont="1" applyBorder="1" applyAlignment="1" applyProtection="1">
      <alignment horizontal="center" vertical="center"/>
    </xf>
    <xf numFmtId="0" fontId="44" fillId="0" borderId="0" xfId="0" applyFont="1" applyBorder="1" applyAlignment="1" applyProtection="1">
      <alignment shrinkToFit="1"/>
    </xf>
    <xf numFmtId="0" fontId="43" fillId="2" borderId="0" xfId="0" applyFont="1" applyFill="1" applyBorder="1" applyAlignment="1" applyProtection="1">
      <alignment horizontal="center" shrinkToFit="1"/>
    </xf>
    <xf numFmtId="0" fontId="43" fillId="0" borderId="0" xfId="0" applyFont="1" applyBorder="1" applyAlignment="1" applyProtection="1">
      <alignment vertical="center" wrapText="1"/>
    </xf>
    <xf numFmtId="167" fontId="43" fillId="0" borderId="0" xfId="0" applyNumberFormat="1" applyFont="1" applyBorder="1" applyAlignment="1" applyProtection="1">
      <alignment horizontal="center" shrinkToFit="1"/>
    </xf>
    <xf numFmtId="0" fontId="28" fillId="0" borderId="0" xfId="0" applyFont="1" applyBorder="1" applyAlignment="1" applyProtection="1"/>
    <xf numFmtId="0" fontId="43" fillId="0" borderId="0" xfId="0" applyFont="1" applyBorder="1" applyAlignment="1" applyProtection="1">
      <alignment horizontal="center" shrinkToFit="1"/>
    </xf>
    <xf numFmtId="166" fontId="43" fillId="0" borderId="0" xfId="0" applyNumberFormat="1" applyFont="1" applyBorder="1" applyAlignment="1" applyProtection="1">
      <alignment shrinkToFit="1"/>
    </xf>
    <xf numFmtId="0" fontId="49" fillId="3" borderId="0" xfId="0" applyFont="1" applyFill="1" applyBorder="1" applyAlignment="1" applyProtection="1">
      <alignment vertical="center"/>
    </xf>
    <xf numFmtId="0" fontId="39" fillId="0" borderId="0" xfId="0" applyNumberFormat="1" applyFont="1" applyBorder="1" applyAlignment="1" applyProtection="1">
      <alignment horizontal="center" shrinkToFit="1"/>
      <protection locked="0"/>
    </xf>
    <xf numFmtId="0" fontId="37" fillId="0" borderId="0" xfId="0" applyFont="1" applyBorder="1" applyAlignment="1" applyProtection="1">
      <alignment horizontal="center" shrinkToFit="1"/>
      <protection locked="0"/>
    </xf>
    <xf numFmtId="0" fontId="50" fillId="3" borderId="0" xfId="0" applyFont="1" applyFill="1" applyBorder="1" applyAlignment="1" applyProtection="1">
      <alignment vertical="center"/>
    </xf>
    <xf numFmtId="0" fontId="40" fillId="0" borderId="0" xfId="0" applyFont="1" applyBorder="1" applyAlignment="1" applyProtection="1">
      <alignment vertical="center"/>
    </xf>
    <xf numFmtId="0" fontId="43" fillId="0" borderId="0" xfId="0" applyFont="1" applyBorder="1" applyAlignment="1" applyProtection="1">
      <alignment shrinkToFit="1"/>
      <protection locked="0"/>
    </xf>
    <xf numFmtId="0" fontId="43" fillId="0" borderId="0" xfId="0" applyNumberFormat="1" applyFont="1" applyBorder="1" applyAlignment="1" applyProtection="1">
      <alignment shrinkToFit="1"/>
      <protection locked="0"/>
    </xf>
    <xf numFmtId="0" fontId="44" fillId="0" borderId="0" xfId="0" applyFont="1" applyFill="1" applyBorder="1" applyAlignment="1" applyProtection="1">
      <alignment horizontal="center" vertical="center"/>
      <protection locked="0"/>
    </xf>
    <xf numFmtId="0" fontId="66" fillId="0" borderId="0" xfId="0" applyFont="1" applyFill="1" applyBorder="1" applyAlignment="1" applyProtection="1">
      <protection locked="0"/>
    </xf>
    <xf numFmtId="0" fontId="38" fillId="0" borderId="0" xfId="0" applyFont="1" applyFill="1" applyBorder="1" applyAlignment="1" applyProtection="1">
      <alignment vertical="center"/>
    </xf>
    <xf numFmtId="0" fontId="44" fillId="2" borderId="0" xfId="0" applyFont="1" applyFill="1" applyBorder="1" applyAlignment="1" applyProtection="1">
      <alignment horizontal="center" vertical="center"/>
    </xf>
    <xf numFmtId="0" fontId="43" fillId="2" borderId="0" xfId="0" applyFont="1" applyFill="1" applyBorder="1" applyAlignment="1" applyProtection="1">
      <alignment horizontal="center" shrinkToFit="1"/>
      <protection locked="0"/>
    </xf>
    <xf numFmtId="0" fontId="43" fillId="0" borderId="0" xfId="0" applyFont="1" applyBorder="1" applyAlignment="1" applyProtection="1">
      <alignment vertical="center" wrapText="1"/>
      <protection locked="0"/>
    </xf>
    <xf numFmtId="0" fontId="43" fillId="0" borderId="0" xfId="0" applyNumberFormat="1" applyFont="1" applyBorder="1" applyAlignment="1" applyProtection="1">
      <alignment horizontal="center" shrinkToFit="1"/>
      <protection locked="0"/>
    </xf>
    <xf numFmtId="0" fontId="43" fillId="0" borderId="0" xfId="0" applyFont="1" applyBorder="1" applyAlignment="1" applyProtection="1">
      <alignment horizontal="center" shrinkToFit="1"/>
      <protection locked="0"/>
    </xf>
    <xf numFmtId="0" fontId="43" fillId="0" borderId="0" xfId="0" applyFont="1" applyBorder="1" applyAlignment="1" applyProtection="1">
      <protection locked="0"/>
    </xf>
    <xf numFmtId="0" fontId="50" fillId="0" borderId="0" xfId="0" applyFont="1" applyFill="1" applyBorder="1" applyAlignment="1" applyProtection="1">
      <alignment vertical="center"/>
    </xf>
    <xf numFmtId="0" fontId="38" fillId="0" borderId="0" xfId="0" applyFont="1" applyFill="1" applyBorder="1" applyAlignment="1" applyProtection="1"/>
    <xf numFmtId="0" fontId="44" fillId="0" borderId="0" xfId="0" applyFont="1" applyFill="1" applyBorder="1" applyAlignment="1" applyProtection="1">
      <alignment horizontal="center" vertical="center"/>
    </xf>
    <xf numFmtId="0" fontId="44" fillId="0" borderId="0" xfId="0" applyFont="1" applyFill="1" applyBorder="1" applyAlignment="1" applyProtection="1">
      <alignment shrinkToFit="1"/>
    </xf>
    <xf numFmtId="0" fontId="38" fillId="0" borderId="0" xfId="0" applyFont="1" applyFill="1" applyBorder="1" applyAlignment="1" applyProtection="1">
      <alignment horizontal="center"/>
    </xf>
    <xf numFmtId="0" fontId="43" fillId="0" borderId="0" xfId="0" applyFont="1" applyFill="1" applyBorder="1" applyAlignment="1" applyProtection="1">
      <alignment horizontal="center" shrinkToFit="1"/>
      <protection locked="0"/>
    </xf>
    <xf numFmtId="0" fontId="16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right"/>
    </xf>
    <xf numFmtId="14" fontId="18" fillId="0" borderId="0" xfId="0" applyNumberFormat="1" applyFont="1" applyFill="1" applyBorder="1" applyAlignment="1" applyProtection="1">
      <alignment horizontal="center"/>
    </xf>
    <xf numFmtId="14" fontId="18" fillId="0" borderId="0" xfId="0" applyNumberFormat="1" applyFont="1" applyFill="1" applyBorder="1" applyAlignment="1" applyProtection="1"/>
    <xf numFmtId="0" fontId="36" fillId="0" borderId="0" xfId="0" applyFont="1" applyFill="1" applyBorder="1" applyAlignment="1" applyProtection="1">
      <alignment horizontal="center" vertical="center"/>
      <protection locked="0"/>
    </xf>
    <xf numFmtId="0" fontId="76" fillId="0" borderId="0" xfId="0" applyFont="1" applyFill="1" applyBorder="1" applyAlignment="1" applyProtection="1">
      <alignment horizontal="center" vertical="center" shrinkToFit="1"/>
      <protection locked="0"/>
    </xf>
    <xf numFmtId="0" fontId="29" fillId="0" borderId="0" xfId="0" applyFont="1" applyFill="1" applyBorder="1" applyAlignment="1" applyProtection="1">
      <alignment horizontal="center" vertical="center" shrinkToFit="1"/>
      <protection locked="0"/>
    </xf>
    <xf numFmtId="0" fontId="19" fillId="0" borderId="0" xfId="0" applyFont="1" applyFill="1" applyBorder="1" applyAlignment="1" applyProtection="1">
      <alignment horizontal="center"/>
    </xf>
    <xf numFmtId="0" fontId="59" fillId="0" borderId="0" xfId="0" applyFont="1" applyFill="1" applyBorder="1" applyAlignment="1" applyProtection="1">
      <alignment horizontal="center" shrinkToFit="1"/>
      <protection locked="0"/>
    </xf>
    <xf numFmtId="0" fontId="29" fillId="0" borderId="0" xfId="0" applyFont="1" applyFill="1" applyBorder="1" applyAlignment="1" applyProtection="1">
      <alignment horizontal="center" shrinkToFit="1"/>
      <protection locked="0"/>
    </xf>
    <xf numFmtId="0" fontId="20" fillId="0" borderId="0" xfId="0" applyFont="1" applyFill="1" applyBorder="1" applyAlignment="1" applyProtection="1">
      <alignment horizontal="center"/>
    </xf>
    <xf numFmtId="0" fontId="29" fillId="0" borderId="0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horizontal="right"/>
    </xf>
    <xf numFmtId="167" fontId="29" fillId="0" borderId="0" xfId="0" applyNumberFormat="1" applyFont="1" applyFill="1" applyBorder="1" applyAlignment="1" applyProtection="1">
      <alignment horizontal="center" shrinkToFit="1"/>
      <protection locked="0"/>
    </xf>
    <xf numFmtId="0" fontId="28" fillId="0" borderId="0" xfId="0" applyFont="1" applyFill="1" applyBorder="1" applyAlignment="1" applyProtection="1">
      <alignment horizontal="center"/>
    </xf>
    <xf numFmtId="166" fontId="29" fillId="0" borderId="0" xfId="0" applyNumberFormat="1" applyFont="1" applyFill="1" applyBorder="1" applyAlignment="1" applyProtection="1">
      <alignment horizontal="center" shrinkToFit="1"/>
      <protection locked="0"/>
    </xf>
    <xf numFmtId="0" fontId="29" fillId="0" borderId="0" xfId="0" applyFont="1" applyFill="1" applyBorder="1" applyAlignment="1" applyProtection="1">
      <protection locked="0"/>
    </xf>
    <xf numFmtId="0" fontId="36" fillId="0" borderId="0" xfId="0" applyNumberFormat="1" applyFont="1" applyFill="1" applyBorder="1" applyAlignment="1" applyProtection="1">
      <alignment horizontal="center" shrinkToFit="1"/>
      <protection locked="0"/>
    </xf>
    <xf numFmtId="0" fontId="36" fillId="0" borderId="0" xfId="0" applyFont="1" applyFill="1" applyBorder="1" applyAlignment="1" applyProtection="1">
      <alignment horizontal="center" shrinkToFit="1"/>
      <protection locked="0"/>
    </xf>
    <xf numFmtId="0" fontId="22" fillId="0" borderId="0" xfId="0" applyFont="1" applyFill="1" applyBorder="1" applyAlignment="1" applyProtection="1">
      <alignment horizontal="center" vertical="center"/>
    </xf>
    <xf numFmtId="0" fontId="57" fillId="0" borderId="0" xfId="0" applyFont="1" applyFill="1" applyBorder="1" applyAlignment="1" applyProtection="1">
      <alignment horizontal="center" shrinkToFit="1"/>
      <protection locked="0"/>
    </xf>
    <xf numFmtId="0" fontId="22" fillId="0" borderId="0" xfId="0" applyFont="1" applyFill="1" applyBorder="1" applyAlignment="1" applyProtection="1">
      <alignment horizontal="right"/>
    </xf>
    <xf numFmtId="0" fontId="57" fillId="0" borderId="0" xfId="0" applyNumberFormat="1" applyFont="1" applyFill="1" applyBorder="1" applyAlignment="1" applyProtection="1">
      <alignment horizontal="center" shrinkToFit="1"/>
      <protection locked="0"/>
    </xf>
    <xf numFmtId="0" fontId="22" fillId="0" borderId="32" xfId="0" applyFont="1" applyBorder="1" applyAlignment="1" applyProtection="1">
      <alignment horizontal="center" vertical="center"/>
    </xf>
    <xf numFmtId="0" fontId="22" fillId="0" borderId="10" xfId="0" applyFont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left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29" fillId="0" borderId="0" xfId="0" applyFont="1" applyFill="1" applyBorder="1" applyAlignment="1" applyProtection="1">
      <alignment horizont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57" fillId="0" borderId="0" xfId="0" applyFont="1" applyFill="1" applyBorder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Border="1" applyAlignment="1" applyProtection="1">
      <alignment horizontal="left" vertical="top"/>
    </xf>
    <xf numFmtId="0" fontId="29" fillId="0" borderId="0" xfId="0" applyFont="1" applyFill="1" applyBorder="1" applyAlignment="1" applyProtection="1">
      <alignment horizontal="left" vertical="center"/>
      <protection locked="0"/>
    </xf>
    <xf numFmtId="0" fontId="35" fillId="0" borderId="0" xfId="0" applyFont="1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center" vertical="center"/>
    </xf>
    <xf numFmtId="0" fontId="57" fillId="0" borderId="0" xfId="0" applyFont="1" applyFill="1" applyBorder="1" applyAlignment="1" applyProtection="1">
      <protection locked="0"/>
    </xf>
    <xf numFmtId="0" fontId="57" fillId="0" borderId="0" xfId="0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Alignment="1" applyProtection="1">
      <alignment horizontal="center"/>
      <protection locked="0"/>
    </xf>
    <xf numFmtId="3" fontId="36" fillId="0" borderId="0" xfId="0" applyNumberFormat="1" applyFont="1" applyFill="1" applyBorder="1" applyAlignment="1" applyProtection="1">
      <alignment horizontal="center" vertical="center" shrinkToFit="1"/>
      <protection locked="0"/>
    </xf>
    <xf numFmtId="164" fontId="29" fillId="0" borderId="0" xfId="0" applyNumberFormat="1" applyFont="1" applyFill="1" applyBorder="1" applyAlignment="1" applyProtection="1">
      <alignment horizontal="center" vertical="center" shrinkToFit="1"/>
    </xf>
    <xf numFmtId="14" fontId="31" fillId="0" borderId="0" xfId="0" applyNumberFormat="1" applyFont="1" applyFill="1" applyBorder="1" applyAlignment="1" applyProtection="1">
      <alignment horizontal="center"/>
      <protection locked="0"/>
    </xf>
    <xf numFmtId="0" fontId="15" fillId="0" borderId="0" xfId="0" applyFont="1" applyFill="1" applyBorder="1" applyAlignment="1" applyProtection="1">
      <alignment horizontal="center" vertical="center"/>
    </xf>
    <xf numFmtId="0" fontId="67" fillId="0" borderId="0" xfId="0" applyFont="1" applyFill="1" applyBorder="1" applyAlignment="1" applyProtection="1">
      <alignment horizontal="center" vertical="center"/>
    </xf>
    <xf numFmtId="0" fontId="67" fillId="0" borderId="0" xfId="0" applyFont="1" applyFill="1" applyBorder="1" applyAlignment="1" applyProtection="1">
      <alignment horizontal="center" vertical="center"/>
      <protection locked="0"/>
    </xf>
    <xf numFmtId="0" fontId="64" fillId="0" borderId="70" xfId="0" applyFont="1" applyBorder="1" applyAlignment="1" applyProtection="1">
      <alignment horizontal="center" vertical="center" shrinkToFit="1"/>
      <protection locked="0"/>
    </xf>
    <xf numFmtId="0" fontId="27" fillId="0" borderId="59" xfId="0" applyFont="1" applyBorder="1" applyAlignment="1" applyProtection="1">
      <alignment vertical="center" shrinkToFit="1"/>
      <protection locked="0"/>
    </xf>
    <xf numFmtId="0" fontId="27" fillId="0" borderId="60" xfId="0" applyFont="1" applyBorder="1" applyAlignment="1" applyProtection="1">
      <alignment vertical="center" shrinkToFit="1"/>
      <protection locked="0"/>
    </xf>
    <xf numFmtId="0" fontId="27" fillId="0" borderId="71" xfId="0" applyFont="1" applyBorder="1" applyAlignment="1" applyProtection="1">
      <alignment vertical="center" shrinkToFit="1"/>
    </xf>
    <xf numFmtId="0" fontId="5" fillId="4" borderId="0" xfId="0" applyFont="1" applyFill="1" applyBorder="1" applyAlignment="1" applyProtection="1">
      <alignment horizontal="center" vertical="center"/>
    </xf>
    <xf numFmtId="0" fontId="41" fillId="0" borderId="0" xfId="0" applyFont="1" applyBorder="1" applyAlignment="1" applyProtection="1">
      <alignment horizontal="center" vertical="center"/>
    </xf>
    <xf numFmtId="0" fontId="48" fillId="3" borderId="0" xfId="0" applyFont="1" applyFill="1" applyBorder="1" applyAlignment="1" applyProtection="1">
      <alignment horizontal="center" vertical="center"/>
    </xf>
    <xf numFmtId="0" fontId="59" fillId="0" borderId="0" xfId="0" applyFont="1" applyBorder="1" applyAlignment="1" applyProtection="1">
      <alignment horizontal="center" vertical="center"/>
      <protection locked="0"/>
    </xf>
    <xf numFmtId="0" fontId="58" fillId="0" borderId="0" xfId="0" applyFont="1" applyBorder="1" applyAlignment="1" applyProtection="1">
      <alignment horizontal="center" vertical="center" shrinkToFit="1"/>
    </xf>
    <xf numFmtId="0" fontId="45" fillId="0" borderId="0" xfId="0" applyFont="1" applyBorder="1" applyAlignment="1" applyProtection="1">
      <alignment horizontal="center"/>
    </xf>
    <xf numFmtId="14" fontId="44" fillId="0" borderId="0" xfId="0" applyNumberFormat="1" applyFont="1" applyBorder="1" applyAlignment="1" applyProtection="1">
      <alignment horizontal="center" wrapText="1"/>
    </xf>
    <xf numFmtId="0" fontId="52" fillId="0" borderId="0" xfId="0" applyFont="1" applyBorder="1" applyAlignment="1" applyProtection="1">
      <alignment horizontal="center"/>
    </xf>
    <xf numFmtId="14" fontId="59" fillId="0" borderId="0" xfId="0" applyNumberFormat="1" applyFont="1" applyBorder="1" applyAlignment="1" applyProtection="1">
      <alignment horizontal="center"/>
    </xf>
    <xf numFmtId="0" fontId="55" fillId="0" borderId="0" xfId="0" applyFont="1" applyBorder="1" applyAlignment="1" applyProtection="1">
      <alignment wrapText="1"/>
    </xf>
    <xf numFmtId="0" fontId="54" fillId="0" borderId="0" xfId="0" applyFont="1" applyBorder="1" applyAlignment="1" applyProtection="1">
      <alignment horizontal="center"/>
    </xf>
    <xf numFmtId="0" fontId="51" fillId="2" borderId="0" xfId="0" applyFont="1" applyFill="1" applyBorder="1" applyAlignment="1" applyProtection="1">
      <alignment vertical="center"/>
    </xf>
    <xf numFmtId="0" fontId="53" fillId="0" borderId="0" xfId="0" applyFont="1" applyBorder="1" applyAlignment="1" applyProtection="1">
      <alignment horizontal="center"/>
    </xf>
    <xf numFmtId="0" fontId="44" fillId="0" borderId="0" xfId="0" applyNumberFormat="1" applyFont="1" applyBorder="1" applyAlignment="1" applyProtection="1">
      <alignment horizontal="center" shrinkToFit="1"/>
    </xf>
    <xf numFmtId="0" fontId="39" fillId="0" borderId="0" xfId="0" applyNumberFormat="1" applyFont="1" applyBorder="1" applyAlignment="1" applyProtection="1">
      <alignment horizontal="center" vertical="center" shrinkToFit="1"/>
    </xf>
    <xf numFmtId="0" fontId="46" fillId="0" borderId="0" xfId="0" applyFont="1" applyFill="1" applyBorder="1" applyAlignment="1" applyProtection="1">
      <alignment horizontal="center" vertical="center" shrinkToFit="1"/>
      <protection locked="0"/>
    </xf>
    <xf numFmtId="0" fontId="47" fillId="0" borderId="0" xfId="0" applyFont="1" applyFill="1" applyBorder="1" applyAlignment="1" applyProtection="1">
      <alignment horizontal="center" vertical="center"/>
      <protection locked="0"/>
    </xf>
    <xf numFmtId="0" fontId="62" fillId="0" borderId="60" xfId="0" applyFont="1" applyBorder="1" applyAlignment="1" applyProtection="1">
      <alignment vertical="center"/>
      <protection locked="0"/>
    </xf>
    <xf numFmtId="0" fontId="62" fillId="0" borderId="48" xfId="0" applyFont="1" applyBorder="1" applyAlignment="1" applyProtection="1">
      <alignment vertical="center"/>
      <protection locked="0"/>
    </xf>
    <xf numFmtId="0" fontId="48" fillId="0" borderId="0" xfId="0" applyFont="1" applyFill="1" applyBorder="1" applyAlignment="1" applyProtection="1">
      <alignment horizontal="center" vertical="center"/>
    </xf>
    <xf numFmtId="0" fontId="43" fillId="0" borderId="0" xfId="0" applyFont="1" applyFill="1" applyBorder="1" applyAlignment="1" applyProtection="1">
      <alignment horizontal="center" shrinkToFit="1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40" fillId="0" borderId="0" xfId="0" applyFont="1" applyFill="1" applyBorder="1" applyAlignment="1" applyProtection="1">
      <alignment horizontal="center"/>
    </xf>
    <xf numFmtId="0" fontId="43" fillId="0" borderId="0" xfId="0" applyNumberFormat="1" applyFont="1" applyFill="1" applyBorder="1" applyAlignment="1" applyProtection="1">
      <alignment horizontal="center" shrinkToFit="1"/>
    </xf>
    <xf numFmtId="0" fontId="62" fillId="0" borderId="28" xfId="0" applyFont="1" applyBorder="1" applyAlignment="1" applyProtection="1">
      <alignment vertical="center"/>
      <protection locked="0"/>
    </xf>
    <xf numFmtId="0" fontId="64" fillId="0" borderId="68" xfId="0" applyFont="1" applyBorder="1" applyAlignment="1" applyProtection="1">
      <alignment horizontal="center" vertical="center" shrinkToFit="1"/>
      <protection locked="0"/>
    </xf>
    <xf numFmtId="0" fontId="27" fillId="0" borderId="0" xfId="0" applyFont="1" applyFill="1" applyBorder="1" applyAlignment="1" applyProtection="1">
      <alignment horizontal="center" vertical="center" shrinkToFit="1"/>
      <protection locked="0"/>
    </xf>
    <xf numFmtId="0" fontId="60" fillId="0" borderId="0" xfId="0" applyFont="1" applyFill="1" applyBorder="1" applyAlignment="1" applyProtection="1">
      <alignment horizontal="center" vertical="center" wrapText="1" shrinkToFit="1"/>
      <protection locked="0"/>
    </xf>
    <xf numFmtId="0" fontId="60" fillId="0" borderId="0" xfId="0" applyFont="1" applyFill="1" applyBorder="1" applyAlignment="1" applyProtection="1">
      <alignment horizontal="center" vertical="center" wrapText="1" shrinkToFit="1"/>
      <protection locked="0"/>
    </xf>
    <xf numFmtId="0" fontId="27" fillId="0" borderId="0" xfId="0" applyFont="1" applyFill="1" applyBorder="1" applyAlignment="1" applyProtection="1">
      <alignment horizontal="center" wrapText="1"/>
    </xf>
    <xf numFmtId="0" fontId="27" fillId="0" borderId="0" xfId="0" applyFont="1" applyFill="1" applyBorder="1" applyAlignment="1" applyProtection="1">
      <alignment horizontal="center" wrapText="1"/>
      <protection locked="0"/>
    </xf>
    <xf numFmtId="0" fontId="65" fillId="0" borderId="0" xfId="0" applyFont="1" applyFill="1" applyBorder="1" applyAlignment="1" applyProtection="1">
      <alignment horizontal="center" vertical="center"/>
    </xf>
    <xf numFmtId="0" fontId="65" fillId="0" borderId="0" xfId="0" applyFont="1" applyFill="1" applyBorder="1" applyAlignment="1" applyProtection="1">
      <alignment horizontal="center" vertical="center"/>
    </xf>
    <xf numFmtId="14" fontId="63" fillId="0" borderId="0" xfId="0" applyNumberFormat="1" applyFont="1" applyFill="1" applyBorder="1" applyAlignment="1" applyProtection="1">
      <alignment vertical="center"/>
      <protection locked="0"/>
    </xf>
    <xf numFmtId="0" fontId="27" fillId="0" borderId="0" xfId="0" applyFont="1" applyFill="1" applyBorder="1" applyAlignment="1" applyProtection="1">
      <alignment horizontal="left" vertical="center"/>
      <protection locked="0"/>
    </xf>
    <xf numFmtId="0" fontId="63" fillId="0" borderId="0" xfId="0" applyFont="1" applyFill="1" applyBorder="1" applyAlignment="1" applyProtection="1">
      <alignment vertical="center"/>
      <protection locked="0"/>
    </xf>
    <xf numFmtId="0" fontId="63" fillId="0" borderId="0" xfId="0" applyFont="1" applyFill="1" applyBorder="1" applyAlignment="1" applyProtection="1">
      <alignment vertical="center"/>
      <protection locked="0"/>
    </xf>
    <xf numFmtId="0" fontId="56" fillId="0" borderId="0" xfId="0" applyFont="1" applyFill="1" applyBorder="1" applyAlignment="1" applyProtection="1">
      <alignment horizontal="left" vertical="center"/>
      <protection locked="0"/>
    </xf>
    <xf numFmtId="0" fontId="56" fillId="0" borderId="0" xfId="0" applyFont="1" applyFill="1" applyBorder="1" applyAlignment="1" applyProtection="1">
      <alignment vertical="center"/>
      <protection locked="0"/>
    </xf>
    <xf numFmtId="0" fontId="56" fillId="0" borderId="0" xfId="0" applyFont="1" applyFill="1" applyBorder="1" applyAlignment="1" applyProtection="1">
      <alignment horizontal="left" vertical="center" shrinkToFit="1"/>
      <protection locked="0"/>
    </xf>
    <xf numFmtId="0" fontId="27" fillId="0" borderId="0" xfId="0" applyFont="1" applyFill="1" applyBorder="1" applyAlignment="1" applyProtection="1">
      <alignment vertical="center"/>
      <protection locked="0"/>
    </xf>
    <xf numFmtId="0" fontId="27" fillId="0" borderId="0" xfId="0" applyFont="1" applyFill="1" applyBorder="1" applyAlignment="1" applyProtection="1">
      <alignment vertical="center"/>
      <protection locked="0"/>
    </xf>
  </cellXfs>
  <cellStyles count="41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Normal" xfId="0" builtinId="0"/>
    <cellStyle name="Normal 2" xfId="23"/>
    <cellStyle name="Normal 3" xfId="410"/>
  </cellStyles>
  <dxfs count="173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rgb="FFFF6600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FF66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rgb="FFBD0202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rgb="FF9C0006"/>
      </font>
    </dxf>
    <dxf>
      <font>
        <color rgb="FFBD0202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externalLink" Target="externalLinks/externalLink1.xml"/><Relationship Id="rId9" Type="http://schemas.openxmlformats.org/officeDocument/2006/relationships/externalLink" Target="externalLinks/externalLink2.xml"/><Relationship Id="rId10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K$17" lockText="1" noThreeD="1"/>
</file>

<file path=xl/ctrlProps/ctrlProp2.xml><?xml version="1.0" encoding="utf-8"?>
<formControlPr xmlns="http://schemas.microsoft.com/office/spreadsheetml/2009/9/main" objectType="CheckBox" fmlaLink="$K$18" lockText="1" noThreeD="1"/>
</file>

<file path=xl/ctrlProps/ctrlProp3.xml><?xml version="1.0" encoding="utf-8"?>
<formControlPr xmlns="http://schemas.microsoft.com/office/spreadsheetml/2009/9/main" objectType="CheckBox" fmlaLink="$K$19" lockText="1" noThreeD="1"/>
</file>

<file path=xl/ctrlProps/ctrlProp4.xml><?xml version="1.0" encoding="utf-8"?>
<formControlPr xmlns="http://schemas.microsoft.com/office/spreadsheetml/2009/9/main" objectType="CheckBox" fmlaLink="$K$15" lockText="1" noThreeD="1"/>
</file>

<file path=xl/ctrlProps/ctrlProp5.xml><?xml version="1.0" encoding="utf-8"?>
<formControlPr xmlns="http://schemas.microsoft.com/office/spreadsheetml/2009/9/main" objectType="CheckBox" fmlaLink="$K$16" lockText="1" noThreeD="1"/>
</file>

<file path=xl/ctrlProps/ctrlProp6.xml><?xml version="1.0" encoding="utf-8"?>
<formControlPr xmlns="http://schemas.microsoft.com/office/spreadsheetml/2009/9/main" objectType="CheckBox" fmlaLink="$K$21" lockText="1" noThreeD="1"/>
</file>

<file path=xl/ctrlProps/ctrlProp7.xml><?xml version="1.0" encoding="utf-8"?>
<formControlPr xmlns="http://schemas.microsoft.com/office/spreadsheetml/2009/9/main" objectType="CheckBox" fmlaLink="$K$20" lockText="1" noThreeD="1"/>
</file>

<file path=xl/ctrlProps/ctrlProp8.xml><?xml version="1.0" encoding="utf-8"?>
<formControlPr xmlns="http://schemas.microsoft.com/office/spreadsheetml/2009/9/main" objectType="CheckBox" fmlaLink="$K$19" lockText="1" noThreeD="1"/>
</file>

<file path=xl/ctrlProps/ctrlProp9.xml><?xml version="1.0" encoding="utf-8"?>
<formControlPr xmlns="http://schemas.microsoft.com/office/spreadsheetml/2009/9/main" objectType="CheckBox" fmlaLink="$K$20" lockText="1" noThreeD="1"/>
</file>

<file path=xl/ctrlProps/ctrlProp10.xml><?xml version="1.0" encoding="utf-8"?>
<formControlPr xmlns="http://schemas.microsoft.com/office/spreadsheetml/2009/9/main" objectType="CheckBox" fmlaLink="$K$21" lockText="1" noThreeD="1"/>
</file>

<file path=xl/ctrlProps/ctrlProp11.xml><?xml version="1.0" encoding="utf-8"?>
<formControlPr xmlns="http://schemas.microsoft.com/office/spreadsheetml/2009/9/main" objectType="CheckBox" fmlaLink="$K$22" lockText="1" noThreeD="1"/>
</file>

<file path=xl/ctrlProps/ctrlProp12.xml><?xml version="1.0" encoding="utf-8"?>
<formControlPr xmlns="http://schemas.microsoft.com/office/spreadsheetml/2009/9/main" objectType="CheckBox" fmlaLink="$K$23" lockText="1" noThreeD="1"/>
</file>

<file path=xl/ctrlProps/ctrlProp13.xml><?xml version="1.0" encoding="utf-8"?>
<formControlPr xmlns="http://schemas.microsoft.com/office/spreadsheetml/2009/9/main" objectType="CheckBox" fmlaLink="$K$18" lockText="1" noThreeD="1"/>
</file>

<file path=xl/ctrlProps/ctrlProp14.xml><?xml version="1.0" encoding="utf-8"?>
<formControlPr xmlns="http://schemas.microsoft.com/office/spreadsheetml/2009/9/main" objectType="CheckBox" fmlaLink="$K$17" lockText="1" noThreeD="1"/>
</file>

<file path=xl/ctrlProps/ctrlProp15.xml><?xml version="1.0" encoding="utf-8"?>
<formControlPr xmlns="http://schemas.microsoft.com/office/spreadsheetml/2009/9/main" objectType="CheckBox" fmlaLink="$K$19" lockText="1" noThreeD="1"/>
</file>

<file path=xl/ctrlProps/ctrlProp16.xml><?xml version="1.0" encoding="utf-8"?>
<formControlPr xmlns="http://schemas.microsoft.com/office/spreadsheetml/2009/9/main" objectType="CheckBox" fmlaLink="$K$20" lockText="1" noThreeD="1"/>
</file>

<file path=xl/ctrlProps/ctrlProp17.xml><?xml version="1.0" encoding="utf-8"?>
<formControlPr xmlns="http://schemas.microsoft.com/office/spreadsheetml/2009/9/main" objectType="CheckBox" fmlaLink="$K$21" lockText="1" noThreeD="1"/>
</file>

<file path=xl/ctrlProps/ctrlProp18.xml><?xml version="1.0" encoding="utf-8"?>
<formControlPr xmlns="http://schemas.microsoft.com/office/spreadsheetml/2009/9/main" objectType="CheckBox" fmlaLink="$K$22" lockText="1" noThreeD="1"/>
</file>

<file path=xl/ctrlProps/ctrlProp19.xml><?xml version="1.0" encoding="utf-8"?>
<formControlPr xmlns="http://schemas.microsoft.com/office/spreadsheetml/2009/9/main" objectType="CheckBox" fmlaLink="$K$23" lockText="1" noThreeD="1"/>
</file>

<file path=xl/ctrlProps/ctrlProp20.xml><?xml version="1.0" encoding="utf-8"?>
<formControlPr xmlns="http://schemas.microsoft.com/office/spreadsheetml/2009/9/main" objectType="CheckBox" fmlaLink="$K$18" lockText="1" noThreeD="1"/>
</file>

<file path=xl/ctrlProps/ctrlProp21.xml><?xml version="1.0" encoding="utf-8"?>
<formControlPr xmlns="http://schemas.microsoft.com/office/spreadsheetml/2009/9/main" objectType="CheckBox" fmlaLink="$K$1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16</xdr:row>
          <xdr:rowOff>76200</xdr:rowOff>
        </xdr:from>
        <xdr:to>
          <xdr:col>11</xdr:col>
          <xdr:colOff>520700</xdr:colOff>
          <xdr:row>16</xdr:row>
          <xdr:rowOff>279400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Pelliculage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17</xdr:row>
          <xdr:rowOff>63500</xdr:rowOff>
        </xdr:from>
        <xdr:to>
          <xdr:col>11</xdr:col>
          <xdr:colOff>495300</xdr:colOff>
          <xdr:row>17</xdr:row>
          <xdr:rowOff>279400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Découpe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18</xdr:row>
          <xdr:rowOff>63500</xdr:rowOff>
        </xdr:from>
        <xdr:to>
          <xdr:col>11</xdr:col>
          <xdr:colOff>647700</xdr:colOff>
          <xdr:row>18</xdr:row>
          <xdr:rowOff>279400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Ø Perforation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19</xdr:row>
          <xdr:rowOff>76200</xdr:rowOff>
        </xdr:from>
        <xdr:to>
          <xdr:col>12</xdr:col>
          <xdr:colOff>177800</xdr:colOff>
          <xdr:row>19</xdr:row>
          <xdr:rowOff>292100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Perfo détachable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20</xdr:row>
          <xdr:rowOff>76200</xdr:rowOff>
        </xdr:from>
        <xdr:to>
          <xdr:col>11</xdr:col>
          <xdr:colOff>419100</xdr:colOff>
          <xdr:row>20</xdr:row>
          <xdr:rowOff>292100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Rainage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25400</xdr:colOff>
          <xdr:row>15</xdr:row>
          <xdr:rowOff>63500</xdr:rowOff>
        </xdr:from>
        <xdr:to>
          <xdr:col>11</xdr:col>
          <xdr:colOff>622300</xdr:colOff>
          <xdr:row>15</xdr:row>
          <xdr:rowOff>279400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Plastification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25400</xdr:colOff>
          <xdr:row>14</xdr:row>
          <xdr:rowOff>101600</xdr:rowOff>
        </xdr:from>
        <xdr:to>
          <xdr:col>11</xdr:col>
          <xdr:colOff>508000</xdr:colOff>
          <xdr:row>14</xdr:row>
          <xdr:rowOff>304800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Vernis :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18</xdr:row>
          <xdr:rowOff>114300</xdr:rowOff>
        </xdr:from>
        <xdr:to>
          <xdr:col>11</xdr:col>
          <xdr:colOff>520700</xdr:colOff>
          <xdr:row>18</xdr:row>
          <xdr:rowOff>317500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Pelliculage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19</xdr:row>
          <xdr:rowOff>101600</xdr:rowOff>
        </xdr:from>
        <xdr:to>
          <xdr:col>11</xdr:col>
          <xdr:colOff>495300</xdr:colOff>
          <xdr:row>19</xdr:row>
          <xdr:rowOff>317500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Découpe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20</xdr:row>
          <xdr:rowOff>101600</xdr:rowOff>
        </xdr:from>
        <xdr:to>
          <xdr:col>12</xdr:col>
          <xdr:colOff>88900</xdr:colOff>
          <xdr:row>20</xdr:row>
          <xdr:rowOff>317500</xdr:rowOff>
        </xdr:to>
        <xdr:sp macro="" textlink="">
          <xdr:nvSpPr>
            <xdr:cNvPr id="17411" name="Check Box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Ø Perforation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21</xdr:row>
          <xdr:rowOff>101600</xdr:rowOff>
        </xdr:from>
        <xdr:to>
          <xdr:col>12</xdr:col>
          <xdr:colOff>254000</xdr:colOff>
          <xdr:row>21</xdr:row>
          <xdr:rowOff>317500</xdr:rowOff>
        </xdr:to>
        <xdr:sp macro="" textlink="">
          <xdr:nvSpPr>
            <xdr:cNvPr id="17412" name="Check Box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Perfo détachable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22</xdr:row>
          <xdr:rowOff>101600</xdr:rowOff>
        </xdr:from>
        <xdr:to>
          <xdr:col>11</xdr:col>
          <xdr:colOff>419100</xdr:colOff>
          <xdr:row>22</xdr:row>
          <xdr:rowOff>317500</xdr:rowOff>
        </xdr:to>
        <xdr:sp macro="" textlink="">
          <xdr:nvSpPr>
            <xdr:cNvPr id="17413" name="Check Box 5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Rainage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25400</xdr:colOff>
          <xdr:row>17</xdr:row>
          <xdr:rowOff>88900</xdr:rowOff>
        </xdr:from>
        <xdr:to>
          <xdr:col>12</xdr:col>
          <xdr:colOff>50800</xdr:colOff>
          <xdr:row>17</xdr:row>
          <xdr:rowOff>304800</xdr:rowOff>
        </xdr:to>
        <xdr:sp macro="" textlink="">
          <xdr:nvSpPr>
            <xdr:cNvPr id="17414" name="Check Box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Plastification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25400</xdr:colOff>
          <xdr:row>16</xdr:row>
          <xdr:rowOff>127000</xdr:rowOff>
        </xdr:from>
        <xdr:to>
          <xdr:col>11</xdr:col>
          <xdr:colOff>508000</xdr:colOff>
          <xdr:row>16</xdr:row>
          <xdr:rowOff>330200</xdr:rowOff>
        </xdr:to>
        <xdr:sp macro="" textlink="">
          <xdr:nvSpPr>
            <xdr:cNvPr id="17415" name="Check Box 7" hidden="1">
              <a:extLst>
                <a:ext uri="{63B3BB69-23CF-44E3-9099-C40C66FF867C}">
                  <a14:compatExt spid="_x0000_s17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Vernis :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18</xdr:row>
          <xdr:rowOff>88900</xdr:rowOff>
        </xdr:from>
        <xdr:to>
          <xdr:col>11</xdr:col>
          <xdr:colOff>228600</xdr:colOff>
          <xdr:row>18</xdr:row>
          <xdr:rowOff>304800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Pelliculage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19</xdr:row>
          <xdr:rowOff>88900</xdr:rowOff>
        </xdr:from>
        <xdr:to>
          <xdr:col>11</xdr:col>
          <xdr:colOff>228600</xdr:colOff>
          <xdr:row>19</xdr:row>
          <xdr:rowOff>304800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Découpe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20</xdr:row>
          <xdr:rowOff>88900</xdr:rowOff>
        </xdr:from>
        <xdr:to>
          <xdr:col>12</xdr:col>
          <xdr:colOff>419100</xdr:colOff>
          <xdr:row>20</xdr:row>
          <xdr:rowOff>304800</xdr:rowOff>
        </xdr:to>
        <xdr:sp macro="" textlink="">
          <xdr:nvSpPr>
            <xdr:cNvPr id="12291" name="Check Box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Ø Perforation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21</xdr:row>
          <xdr:rowOff>88900</xdr:rowOff>
        </xdr:from>
        <xdr:to>
          <xdr:col>12</xdr:col>
          <xdr:colOff>419100</xdr:colOff>
          <xdr:row>21</xdr:row>
          <xdr:rowOff>304800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Perfo détachable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22</xdr:row>
          <xdr:rowOff>88900</xdr:rowOff>
        </xdr:from>
        <xdr:to>
          <xdr:col>11</xdr:col>
          <xdr:colOff>228600</xdr:colOff>
          <xdr:row>22</xdr:row>
          <xdr:rowOff>304800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Rainage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17</xdr:row>
          <xdr:rowOff>88900</xdr:rowOff>
        </xdr:from>
        <xdr:to>
          <xdr:col>12</xdr:col>
          <xdr:colOff>508000</xdr:colOff>
          <xdr:row>17</xdr:row>
          <xdr:rowOff>304800</xdr:rowOff>
        </xdr:to>
        <xdr:sp macro="" textlink="">
          <xdr:nvSpPr>
            <xdr:cNvPr id="12300" name="Check Box 1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Plastification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16</xdr:row>
          <xdr:rowOff>88900</xdr:rowOff>
        </xdr:from>
        <xdr:to>
          <xdr:col>11</xdr:col>
          <xdr:colOff>393700</xdr:colOff>
          <xdr:row>16</xdr:row>
          <xdr:rowOff>304800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  <a:ea typeface="Geneva"/>
                  <a:cs typeface="Geneva"/>
                </a:rPr>
                <a:t>Vernis :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42</xdr:row>
      <xdr:rowOff>190500</xdr:rowOff>
    </xdr:from>
    <xdr:to>
      <xdr:col>4</xdr:col>
      <xdr:colOff>641418</xdr:colOff>
      <xdr:row>45</xdr:row>
      <xdr:rowOff>31854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6553200"/>
          <a:ext cx="3270318" cy="33665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fr-FR"/>
        </a:p>
        <a:p>
          <a:pPr algn="l" rtl="0">
            <a:defRPr sz="1000"/>
          </a:pPr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O/Documents/Donn&#233;es%20utilisateurs%20Microsoft/Office%202011%20AutoRecovery/FICHIER%20CLIEN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lder2/Desktop/FICHIER%20S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LIENT"/>
      <sheetName val="COMMERCE"/>
      <sheetName val="JURIDIQUE"/>
      <sheetName val="ASSOCIATION"/>
      <sheetName val="RESTAURANT"/>
      <sheetName val="COMMUNICATION"/>
      <sheetName val="MEDICAL"/>
      <sheetName val="PME"/>
      <sheetName val="MAILING"/>
      <sheetName val="FICHIER CLIENT.xlsx"/>
      <sheetName val="FICHIER CLIENT"/>
    </sheetNames>
    <definedNames>
      <definedName name="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OUS-TRAITANT"/>
      <sheetName val="FICHIER ST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4" Type="http://schemas.openxmlformats.org/officeDocument/2006/relationships/ctrlProp" Target="../ctrlProps/ctrlProp9.xml"/><Relationship Id="rId5" Type="http://schemas.openxmlformats.org/officeDocument/2006/relationships/ctrlProp" Target="../ctrlProps/ctrlProp10.xml"/><Relationship Id="rId6" Type="http://schemas.openxmlformats.org/officeDocument/2006/relationships/ctrlProp" Target="../ctrlProps/ctrlProp11.xml"/><Relationship Id="rId7" Type="http://schemas.openxmlformats.org/officeDocument/2006/relationships/ctrlProp" Target="../ctrlProps/ctrlProp12.xml"/><Relationship Id="rId8" Type="http://schemas.openxmlformats.org/officeDocument/2006/relationships/ctrlProp" Target="../ctrlProps/ctrlProp13.xml"/><Relationship Id="rId9" Type="http://schemas.openxmlformats.org/officeDocument/2006/relationships/ctrlProp" Target="../ctrlProps/ctrlProp14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4" Type="http://schemas.openxmlformats.org/officeDocument/2006/relationships/ctrlProp" Target="../ctrlProps/ctrlProp16.xml"/><Relationship Id="rId5" Type="http://schemas.openxmlformats.org/officeDocument/2006/relationships/ctrlProp" Target="../ctrlProps/ctrlProp17.xml"/><Relationship Id="rId6" Type="http://schemas.openxmlformats.org/officeDocument/2006/relationships/ctrlProp" Target="../ctrlProps/ctrlProp18.xml"/><Relationship Id="rId7" Type="http://schemas.openxmlformats.org/officeDocument/2006/relationships/ctrlProp" Target="../ctrlProps/ctrlProp19.xml"/><Relationship Id="rId8" Type="http://schemas.openxmlformats.org/officeDocument/2006/relationships/ctrlProp" Target="../ctrlProps/ctrlProp20.xml"/><Relationship Id="rId9" Type="http://schemas.openxmlformats.org/officeDocument/2006/relationships/ctrlProp" Target="../ctrlProps/ctrlProp21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S55"/>
  <sheetViews>
    <sheetView showGridLines="0" zoomScale="150" zoomScaleNormal="150" zoomScalePageLayoutView="150" workbookViewId="0">
      <selection activeCell="S13" sqref="S13"/>
    </sheetView>
  </sheetViews>
  <sheetFormatPr baseColWidth="10" defaultColWidth="10.83203125" defaultRowHeight="17" customHeight="1" x14ac:dyDescent="0"/>
  <cols>
    <col min="1" max="1" width="4.83203125" style="15" customWidth="1"/>
    <col min="2" max="2" width="1" style="15" customWidth="1"/>
    <col min="3" max="3" width="4.6640625" style="15" customWidth="1"/>
    <col min="4" max="4" width="8.1640625" style="15" customWidth="1"/>
    <col min="5" max="5" width="3.5" style="15" customWidth="1"/>
    <col min="6" max="6" width="4.6640625" style="15" customWidth="1"/>
    <col min="7" max="7" width="5.83203125" style="15" customWidth="1"/>
    <col min="8" max="8" width="8.33203125" style="15" customWidth="1"/>
    <col min="9" max="9" width="16.6640625" style="15" customWidth="1"/>
    <col min="10" max="10" width="2.33203125" style="15" customWidth="1"/>
    <col min="11" max="11" width="7.6640625" style="15" customWidth="1"/>
    <col min="12" max="12" width="9.6640625" style="15" customWidth="1"/>
    <col min="13" max="14" width="12.1640625" style="15" customWidth="1"/>
    <col min="15" max="15" width="3" style="15" customWidth="1"/>
    <col min="16" max="16" width="1" style="15" customWidth="1"/>
    <col min="17" max="16384" width="10.83203125" style="15"/>
  </cols>
  <sheetData>
    <row r="1" spans="1:16" ht="30" customHeight="1">
      <c r="A1" s="133"/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</row>
    <row r="2" spans="1:16" ht="27" customHeight="1">
      <c r="A2" s="133"/>
      <c r="B2" s="133"/>
      <c r="C2" s="195"/>
      <c r="D2" s="195"/>
      <c r="E2" s="195"/>
      <c r="F2" s="195"/>
      <c r="G2" s="195"/>
      <c r="H2" s="195"/>
      <c r="I2" s="195"/>
      <c r="J2" s="133"/>
      <c r="K2" s="399"/>
      <c r="L2" s="399"/>
      <c r="M2" s="399"/>
      <c r="N2" s="399"/>
      <c r="O2" s="399"/>
      <c r="P2" s="4"/>
    </row>
    <row r="3" spans="1:16" ht="27" customHeight="1">
      <c r="A3" s="133"/>
      <c r="B3" s="133"/>
      <c r="C3" s="195"/>
      <c r="D3" s="195"/>
      <c r="E3" s="195"/>
      <c r="F3" s="195"/>
      <c r="G3" s="195"/>
      <c r="H3" s="195"/>
      <c r="I3" s="195"/>
      <c r="J3" s="400"/>
      <c r="K3" s="400"/>
      <c r="L3" s="400"/>
      <c r="M3" s="401"/>
      <c r="N3" s="401"/>
      <c r="O3" s="402"/>
      <c r="P3" s="5"/>
    </row>
    <row r="4" spans="1:16" ht="29" customHeight="1">
      <c r="A4" s="133"/>
      <c r="B4" s="133"/>
      <c r="C4" s="195"/>
      <c r="D4" s="195"/>
      <c r="E4" s="195"/>
      <c r="F4" s="195"/>
      <c r="G4" s="195"/>
      <c r="H4" s="195"/>
      <c r="I4" s="195"/>
      <c r="J4" s="133"/>
      <c r="K4" s="403"/>
      <c r="L4" s="403"/>
      <c r="M4" s="403"/>
      <c r="N4" s="403"/>
      <c r="O4" s="403"/>
      <c r="P4" s="6"/>
    </row>
    <row r="5" spans="1:16" ht="17" customHeight="1">
      <c r="A5" s="133"/>
      <c r="B5" s="133"/>
      <c r="C5" s="193"/>
      <c r="D5" s="193"/>
      <c r="E5" s="404"/>
      <c r="F5" s="405"/>
      <c r="G5" s="405"/>
      <c r="H5" s="405"/>
      <c r="I5" s="405"/>
      <c r="J5" s="405"/>
      <c r="K5" s="403"/>
      <c r="L5" s="403"/>
      <c r="M5" s="403"/>
      <c r="N5" s="403"/>
      <c r="O5" s="403"/>
      <c r="P5" s="6"/>
    </row>
    <row r="6" spans="1:16" ht="23" customHeight="1">
      <c r="A6" s="133"/>
      <c r="B6" s="133"/>
      <c r="C6" s="406"/>
      <c r="D6" s="406"/>
      <c r="E6" s="407"/>
      <c r="F6" s="407"/>
      <c r="G6" s="407"/>
      <c r="H6" s="407"/>
      <c r="I6" s="407"/>
      <c r="J6" s="407"/>
      <c r="K6" s="406"/>
      <c r="L6" s="406"/>
      <c r="M6" s="408"/>
      <c r="N6" s="408"/>
      <c r="O6" s="408"/>
      <c r="P6" s="4"/>
    </row>
    <row r="7" spans="1:16" ht="23" customHeight="1">
      <c r="A7" s="133"/>
      <c r="B7" s="133"/>
      <c r="C7" s="409"/>
      <c r="D7" s="409"/>
      <c r="E7" s="410"/>
      <c r="F7" s="410"/>
      <c r="G7" s="410"/>
      <c r="H7" s="410"/>
      <c r="I7" s="410"/>
      <c r="J7" s="410"/>
      <c r="K7" s="411"/>
      <c r="L7" s="412"/>
      <c r="M7" s="412"/>
      <c r="N7" s="412"/>
      <c r="O7" s="412"/>
      <c r="P7" s="4"/>
    </row>
    <row r="8" spans="1:16" ht="23" customHeight="1">
      <c r="A8" s="133"/>
      <c r="B8" s="133"/>
      <c r="C8" s="413"/>
      <c r="D8" s="413"/>
      <c r="E8" s="410"/>
      <c r="F8" s="410"/>
      <c r="G8" s="410"/>
      <c r="H8" s="410"/>
      <c r="I8" s="410"/>
      <c r="J8" s="410"/>
      <c r="K8" s="411"/>
      <c r="L8" s="408"/>
      <c r="M8" s="408"/>
      <c r="N8" s="408"/>
      <c r="O8" s="408"/>
      <c r="P8" s="4"/>
    </row>
    <row r="9" spans="1:16" ht="23" customHeight="1">
      <c r="A9" s="133"/>
      <c r="B9" s="133"/>
      <c r="C9" s="413"/>
      <c r="D9" s="413"/>
      <c r="E9" s="414"/>
      <c r="F9" s="414"/>
      <c r="G9" s="414"/>
      <c r="H9" s="408"/>
      <c r="I9" s="408"/>
      <c r="J9" s="415"/>
      <c r="K9" s="33"/>
      <c r="L9" s="408"/>
      <c r="M9" s="408"/>
      <c r="N9" s="408"/>
      <c r="O9" s="408"/>
      <c r="P9" s="4"/>
    </row>
    <row r="10" spans="1:16" s="8" customFormat="1" ht="11" customHeight="1">
      <c r="A10" s="133"/>
      <c r="B10" s="133"/>
      <c r="C10" s="195"/>
      <c r="D10" s="195"/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195"/>
      <c r="P10" s="7"/>
    </row>
    <row r="11" spans="1:16" ht="10" customHeight="1">
      <c r="A11" s="133"/>
      <c r="B11" s="133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5"/>
      <c r="P11" s="9"/>
    </row>
    <row r="12" spans="1:16" ht="17" customHeight="1">
      <c r="A12" s="133"/>
      <c r="B12" s="133"/>
      <c r="C12" s="406"/>
      <c r="D12" s="406"/>
      <c r="E12" s="406"/>
      <c r="F12" s="416"/>
      <c r="G12" s="416"/>
      <c r="H12" s="416"/>
      <c r="I12" s="416"/>
      <c r="J12" s="416"/>
      <c r="K12" s="416"/>
      <c r="L12" s="416"/>
      <c r="M12" s="416"/>
      <c r="N12" s="416"/>
      <c r="O12" s="416"/>
      <c r="P12" s="4"/>
    </row>
    <row r="13" spans="1:16" ht="22" customHeight="1">
      <c r="A13" s="133"/>
      <c r="B13" s="133"/>
      <c r="C13" s="408"/>
      <c r="D13" s="408"/>
      <c r="E13" s="408"/>
      <c r="F13" s="417"/>
      <c r="G13" s="417"/>
      <c r="H13" s="417"/>
      <c r="I13" s="417"/>
      <c r="J13" s="417"/>
      <c r="K13" s="417"/>
      <c r="L13" s="417"/>
      <c r="M13" s="417"/>
      <c r="N13" s="417"/>
      <c r="O13" s="417"/>
      <c r="P13" s="4"/>
    </row>
    <row r="14" spans="1:16" ht="10" customHeight="1" thickBot="1">
      <c r="C14" s="176"/>
      <c r="D14" s="176"/>
      <c r="E14" s="176"/>
      <c r="F14" s="176"/>
      <c r="G14" s="176"/>
      <c r="H14" s="176"/>
      <c r="I14" s="176"/>
      <c r="J14" s="182"/>
      <c r="K14" s="182"/>
      <c r="L14" s="182"/>
      <c r="M14" s="182"/>
      <c r="N14" s="182"/>
      <c r="O14" s="182"/>
    </row>
    <row r="15" spans="1:16" ht="25" customHeight="1">
      <c r="C15" s="308"/>
      <c r="D15" s="308"/>
      <c r="E15" s="419"/>
      <c r="F15" s="419"/>
      <c r="G15" s="419"/>
      <c r="H15" s="419"/>
      <c r="I15" s="419"/>
      <c r="J15" s="62"/>
      <c r="K15" s="10" t="b">
        <v>0</v>
      </c>
      <c r="L15" s="63" t="s">
        <v>38</v>
      </c>
      <c r="M15" s="18" t="s">
        <v>52</v>
      </c>
      <c r="N15" s="185" t="s">
        <v>52</v>
      </c>
      <c r="O15" s="185"/>
    </row>
    <row r="16" spans="1:16" ht="23" customHeight="1">
      <c r="C16" s="308"/>
      <c r="D16" s="308"/>
      <c r="E16" s="419"/>
      <c r="F16" s="419"/>
      <c r="G16" s="419"/>
      <c r="H16" s="419"/>
      <c r="I16" s="419"/>
      <c r="J16" s="64"/>
      <c r="K16" s="11" t="b">
        <v>0</v>
      </c>
      <c r="L16" s="56" t="s">
        <v>102</v>
      </c>
      <c r="M16" s="19" t="s">
        <v>52</v>
      </c>
      <c r="N16" s="171" t="s">
        <v>52</v>
      </c>
      <c r="O16" s="171"/>
    </row>
    <row r="17" spans="3:18" ht="23" customHeight="1">
      <c r="C17" s="308"/>
      <c r="D17" s="308"/>
      <c r="E17" s="419"/>
      <c r="F17" s="419"/>
      <c r="G17" s="419"/>
      <c r="H17" s="419"/>
      <c r="I17" s="419"/>
      <c r="J17" s="64"/>
      <c r="K17" s="11" t="b">
        <v>0</v>
      </c>
      <c r="L17" s="56" t="s">
        <v>39</v>
      </c>
      <c r="M17" s="20" t="s">
        <v>52</v>
      </c>
      <c r="N17" s="175" t="s">
        <v>52</v>
      </c>
      <c r="O17" s="175"/>
    </row>
    <row r="18" spans="3:18" ht="23" customHeight="1">
      <c r="C18" s="25"/>
      <c r="D18" s="419"/>
      <c r="E18" s="419"/>
      <c r="F18" s="420"/>
      <c r="G18" s="420"/>
      <c r="H18" s="419"/>
      <c r="I18" s="419"/>
      <c r="J18" s="64"/>
      <c r="K18" s="11" t="b">
        <v>0</v>
      </c>
      <c r="L18" s="56" t="s">
        <v>53</v>
      </c>
      <c r="M18" s="21" t="s">
        <v>60</v>
      </c>
      <c r="N18" s="187" t="s">
        <v>52</v>
      </c>
      <c r="O18" s="175"/>
    </row>
    <row r="19" spans="3:18" ht="23" customHeight="1">
      <c r="C19" s="418"/>
      <c r="D19" s="418"/>
      <c r="E19" s="418"/>
      <c r="F19" s="418"/>
      <c r="G19" s="418"/>
      <c r="H19" s="418"/>
      <c r="I19" s="418"/>
      <c r="J19" s="64"/>
      <c r="K19" s="11" t="b">
        <v>0</v>
      </c>
      <c r="L19" s="56" t="s">
        <v>186</v>
      </c>
      <c r="M19" s="21" t="s">
        <v>52</v>
      </c>
      <c r="N19" s="187" t="s">
        <v>52</v>
      </c>
      <c r="O19" s="175"/>
    </row>
    <row r="20" spans="3:18" ht="23" customHeight="1">
      <c r="C20" s="314"/>
      <c r="D20" s="314"/>
      <c r="E20" s="314"/>
      <c r="F20" s="314"/>
      <c r="G20" s="314"/>
      <c r="H20" s="314"/>
      <c r="I20" s="314"/>
      <c r="J20" s="64"/>
      <c r="K20" s="12" t="b">
        <v>0</v>
      </c>
      <c r="L20" s="65" t="s">
        <v>185</v>
      </c>
      <c r="M20" s="175" t="s">
        <v>52</v>
      </c>
      <c r="N20" s="175"/>
      <c r="O20" s="175"/>
    </row>
    <row r="21" spans="3:18" ht="23" customHeight="1">
      <c r="C21" s="421"/>
      <c r="D21" s="421"/>
      <c r="E21" s="421"/>
      <c r="F21" s="421"/>
      <c r="G21" s="421"/>
      <c r="H21" s="421"/>
      <c r="I21" s="421"/>
      <c r="J21" s="64"/>
      <c r="K21" s="12" t="b">
        <v>0</v>
      </c>
      <c r="L21" s="65" t="s">
        <v>84</v>
      </c>
      <c r="M21" s="175" t="s">
        <v>52</v>
      </c>
      <c r="N21" s="175"/>
      <c r="O21" s="175"/>
    </row>
    <row r="22" spans="3:18" ht="20" customHeight="1">
      <c r="C22" s="421"/>
      <c r="D22" s="421"/>
      <c r="E22" s="421"/>
      <c r="F22" s="421"/>
      <c r="G22" s="421"/>
      <c r="H22" s="421"/>
      <c r="I22" s="421"/>
      <c r="J22" s="64"/>
      <c r="K22" s="190"/>
      <c r="L22" s="177"/>
      <c r="M22" s="177"/>
      <c r="N22" s="177"/>
      <c r="O22" s="177"/>
    </row>
    <row r="23" spans="3:18" ht="20" customHeight="1">
      <c r="C23" s="421"/>
      <c r="D23" s="421"/>
      <c r="E23" s="421"/>
      <c r="F23" s="421"/>
      <c r="G23" s="421"/>
      <c r="H23" s="421"/>
      <c r="I23" s="421"/>
      <c r="J23" s="64"/>
      <c r="K23" s="191"/>
      <c r="L23" s="192"/>
      <c r="M23" s="192"/>
      <c r="N23" s="192"/>
      <c r="O23" s="192"/>
    </row>
    <row r="24" spans="3:18" ht="20" customHeight="1">
      <c r="C24" s="421"/>
      <c r="D24" s="421"/>
      <c r="E24" s="421"/>
      <c r="F24" s="421"/>
      <c r="G24" s="421"/>
      <c r="H24" s="421"/>
      <c r="I24" s="421"/>
      <c r="J24" s="64"/>
      <c r="K24" s="189"/>
      <c r="L24" s="181"/>
      <c r="M24" s="181"/>
      <c r="N24" s="181"/>
      <c r="O24" s="181"/>
    </row>
    <row r="25" spans="3:18" ht="20" customHeight="1">
      <c r="C25" s="421"/>
      <c r="D25" s="421"/>
      <c r="E25" s="421"/>
      <c r="F25" s="421"/>
      <c r="G25" s="421"/>
      <c r="H25" s="421"/>
      <c r="I25" s="421"/>
      <c r="J25" s="64"/>
      <c r="K25" s="188"/>
      <c r="L25" s="180"/>
      <c r="M25" s="180"/>
      <c r="N25" s="180"/>
      <c r="O25" s="180"/>
    </row>
    <row r="26" spans="3:18" ht="20" customHeight="1">
      <c r="C26" s="421"/>
      <c r="D26" s="421"/>
      <c r="E26" s="421"/>
      <c r="F26" s="421"/>
      <c r="G26" s="421"/>
      <c r="H26" s="421"/>
      <c r="I26" s="421"/>
      <c r="J26" s="64"/>
      <c r="K26" s="189"/>
      <c r="L26" s="181"/>
      <c r="M26" s="181"/>
      <c r="N26" s="181"/>
      <c r="O26" s="181"/>
    </row>
    <row r="27" spans="3:18" ht="9" customHeight="1">
      <c r="C27" s="418"/>
      <c r="D27" s="418"/>
      <c r="E27" s="418"/>
      <c r="F27" s="418"/>
      <c r="G27" s="418"/>
      <c r="H27" s="418"/>
      <c r="I27" s="418"/>
      <c r="J27" s="64"/>
      <c r="K27" s="422"/>
      <c r="L27" s="423"/>
      <c r="M27" s="423"/>
      <c r="N27" s="423"/>
      <c r="O27" s="24"/>
    </row>
    <row r="28" spans="3:18" s="133" customFormat="1" ht="23" customHeight="1">
      <c r="C28" s="308"/>
      <c r="D28" s="308"/>
      <c r="E28" s="308"/>
      <c r="F28" s="308"/>
      <c r="G28" s="424"/>
      <c r="H28" s="425" t="b">
        <v>0</v>
      </c>
      <c r="I28" s="426"/>
      <c r="J28" s="427"/>
      <c r="K28" s="425" t="b">
        <v>1</v>
      </c>
      <c r="L28" s="426"/>
      <c r="M28" s="425"/>
      <c r="N28" s="426"/>
      <c r="O28" s="418"/>
      <c r="R28" s="16"/>
    </row>
    <row r="29" spans="3:18" s="133" customFormat="1" ht="5" customHeight="1">
      <c r="C29" s="418"/>
      <c r="D29" s="418"/>
      <c r="E29" s="418"/>
      <c r="F29" s="418"/>
      <c r="G29" s="418"/>
      <c r="H29" s="418"/>
      <c r="I29" s="418"/>
      <c r="J29" s="418"/>
      <c r="K29" s="418"/>
      <c r="L29" s="418"/>
      <c r="M29" s="418"/>
      <c r="N29" s="418"/>
      <c r="O29" s="418"/>
    </row>
    <row r="30" spans="3:18" s="133" customFormat="1" ht="9" customHeight="1"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</row>
    <row r="31" spans="3:18" s="133" customFormat="1" ht="18" customHeight="1">
      <c r="C31" s="193"/>
      <c r="D31" s="193"/>
      <c r="E31" s="193"/>
      <c r="F31" s="428"/>
      <c r="G31" s="428"/>
      <c r="H31" s="428"/>
      <c r="I31" s="428"/>
      <c r="J31" s="429"/>
      <c r="K31" s="429"/>
      <c r="L31" s="429"/>
      <c r="M31" s="429"/>
      <c r="N31" s="429"/>
      <c r="O31" s="418"/>
    </row>
    <row r="32" spans="3:18" s="133" customFormat="1" ht="14" customHeight="1">
      <c r="C32" s="418"/>
      <c r="D32" s="418"/>
      <c r="E32" s="193"/>
      <c r="F32" s="430"/>
      <c r="G32" s="430"/>
      <c r="H32" s="430"/>
      <c r="I32" s="431"/>
      <c r="J32" s="431"/>
      <c r="K32" s="431"/>
      <c r="L32" s="431"/>
      <c r="M32" s="431"/>
      <c r="N32" s="27"/>
      <c r="O32" s="418"/>
    </row>
    <row r="33" spans="2:19" s="133" customFormat="1" ht="14" customHeight="1">
      <c r="C33" s="418"/>
      <c r="D33" s="418"/>
      <c r="E33" s="193"/>
      <c r="F33" s="432"/>
      <c r="G33" s="432"/>
      <c r="H33" s="432"/>
      <c r="I33" s="432"/>
      <c r="J33" s="432"/>
      <c r="K33" s="432"/>
      <c r="L33" s="432"/>
      <c r="M33" s="429"/>
      <c r="N33" s="429"/>
      <c r="O33" s="418"/>
      <c r="Q33" s="433"/>
    </row>
    <row r="34" spans="2:19" s="133" customFormat="1" ht="6" customHeight="1"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</row>
    <row r="35" spans="2:19" s="133" customFormat="1" ht="8" customHeight="1"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</row>
    <row r="36" spans="2:19" s="133" customFormat="1" ht="20" customHeight="1">
      <c r="C36" s="193"/>
      <c r="D36" s="193"/>
      <c r="E36" s="193"/>
      <c r="F36" s="434"/>
      <c r="G36" s="435"/>
      <c r="H36" s="435"/>
      <c r="I36" s="435"/>
      <c r="J36" s="435"/>
      <c r="K36" s="435"/>
      <c r="L36" s="435"/>
      <c r="M36" s="435"/>
      <c r="N36" s="435"/>
      <c r="O36" s="435"/>
    </row>
    <row r="37" spans="2:19" s="133" customFormat="1" ht="10" customHeight="1"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</row>
    <row r="38" spans="2:19" s="133" customFormat="1" ht="5" customHeight="1"/>
    <row r="39" spans="2:19" s="133" customFormat="1" ht="22" customHeight="1">
      <c r="C39" s="209"/>
      <c r="D39" s="209"/>
      <c r="E39" s="209"/>
      <c r="F39" s="209"/>
      <c r="G39" s="209"/>
      <c r="H39" s="436"/>
      <c r="I39" s="436"/>
      <c r="J39" s="37"/>
      <c r="K39" s="193"/>
      <c r="L39" s="193"/>
      <c r="M39" s="437"/>
      <c r="N39" s="437"/>
      <c r="O39" s="437"/>
    </row>
    <row r="40" spans="2:19" s="133" customFormat="1" ht="16" customHeight="1">
      <c r="B40" s="128"/>
      <c r="C40" s="203"/>
      <c r="D40" s="203"/>
      <c r="E40" s="203"/>
      <c r="F40" s="203"/>
      <c r="G40" s="128"/>
      <c r="H40" s="128"/>
      <c r="I40" s="40"/>
      <c r="J40" s="41"/>
      <c r="K40" s="193"/>
      <c r="L40" s="193"/>
      <c r="M40" s="438"/>
      <c r="N40" s="438"/>
      <c r="O40" s="438"/>
    </row>
    <row r="41" spans="2:19" s="133" customFormat="1" ht="7" customHeight="1">
      <c r="B41" s="128"/>
      <c r="C41" s="204"/>
      <c r="D41" s="204"/>
      <c r="E41" s="204"/>
      <c r="F41" s="204"/>
      <c r="G41" s="204"/>
      <c r="H41" s="204"/>
      <c r="I41" s="204"/>
      <c r="J41" s="205"/>
      <c r="K41" s="193"/>
      <c r="L41" s="193"/>
      <c r="M41" s="438"/>
      <c r="N41" s="438"/>
      <c r="O41" s="438"/>
    </row>
    <row r="42" spans="2:19" s="133" customFormat="1" ht="8" customHeight="1">
      <c r="B42" s="128"/>
      <c r="C42" s="204"/>
      <c r="D42" s="204"/>
      <c r="E42" s="204"/>
      <c r="F42" s="204"/>
      <c r="G42" s="204"/>
      <c r="H42" s="204"/>
      <c r="I42" s="204"/>
      <c r="J42" s="205"/>
      <c r="K42" s="193"/>
      <c r="L42" s="193"/>
      <c r="M42" s="438"/>
      <c r="N42" s="438"/>
      <c r="O42" s="438"/>
    </row>
    <row r="43" spans="2:19" s="133" customFormat="1" ht="15" customHeight="1">
      <c r="B43" s="128"/>
      <c r="C43" s="204"/>
      <c r="D43" s="204"/>
      <c r="E43" s="204"/>
      <c r="F43" s="204"/>
      <c r="G43" s="204"/>
      <c r="H43" s="204"/>
      <c r="I43" s="204"/>
      <c r="J43" s="44"/>
      <c r="K43" s="193"/>
      <c r="L43" s="193"/>
      <c r="M43" s="438"/>
      <c r="N43" s="438"/>
      <c r="O43" s="438"/>
    </row>
    <row r="44" spans="2:19" s="133" customFormat="1" ht="17" customHeight="1">
      <c r="C44" s="199"/>
      <c r="D44" s="199"/>
      <c r="E44" s="439"/>
      <c r="F44" s="439"/>
      <c r="G44" s="439"/>
      <c r="H44" s="439"/>
      <c r="I44" s="439"/>
      <c r="J44" s="195"/>
      <c r="K44" s="193"/>
      <c r="L44" s="193"/>
      <c r="M44" s="438"/>
      <c r="N44" s="438"/>
      <c r="O44" s="438"/>
      <c r="Q44" s="34"/>
      <c r="R44" s="34"/>
      <c r="S44" s="34"/>
    </row>
    <row r="45" spans="2:19" s="133" customFormat="1" ht="5" customHeight="1">
      <c r="C45" s="199"/>
      <c r="D45" s="199"/>
      <c r="E45" s="439"/>
      <c r="F45" s="439"/>
      <c r="G45" s="439"/>
      <c r="H45" s="439"/>
      <c r="I45" s="439"/>
      <c r="J45" s="195"/>
      <c r="K45" s="193"/>
      <c r="L45" s="193"/>
      <c r="M45" s="438"/>
      <c r="N45" s="438"/>
      <c r="O45" s="438"/>
      <c r="Q45" s="34"/>
      <c r="R45" s="34"/>
      <c r="S45" s="34"/>
    </row>
    <row r="46" spans="2:19" s="133" customFormat="1" ht="12" customHeight="1">
      <c r="C46" s="199"/>
      <c r="D46" s="199"/>
      <c r="E46" s="439"/>
      <c r="F46" s="439"/>
      <c r="G46" s="439"/>
      <c r="H46" s="439"/>
      <c r="I46" s="439"/>
      <c r="J46" s="195"/>
      <c r="K46" s="193"/>
      <c r="L46" s="193"/>
      <c r="M46" s="438"/>
      <c r="N46" s="438"/>
      <c r="O46" s="438"/>
      <c r="Q46" s="34"/>
      <c r="R46" s="34"/>
      <c r="S46" s="34"/>
    </row>
    <row r="47" spans="2:19" s="133" customFormat="1" ht="9" customHeight="1">
      <c r="C47" s="195"/>
      <c r="D47" s="195"/>
      <c r="E47" s="195"/>
      <c r="F47" s="195"/>
      <c r="G47" s="195"/>
      <c r="H47" s="195"/>
      <c r="I47" s="195"/>
      <c r="J47" s="195"/>
      <c r="K47" s="193"/>
      <c r="L47" s="193"/>
      <c r="M47" s="438"/>
      <c r="N47" s="438"/>
      <c r="O47" s="438"/>
      <c r="Q47" s="34"/>
      <c r="R47" s="34"/>
      <c r="S47" s="34"/>
    </row>
    <row r="48" spans="2:19" s="133" customFormat="1" ht="23" customHeight="1">
      <c r="C48" s="201"/>
      <c r="D48" s="202"/>
      <c r="E48" s="202"/>
      <c r="F48" s="202"/>
      <c r="G48" s="202"/>
      <c r="H48" s="202"/>
      <c r="I48" s="202"/>
      <c r="J48" s="195"/>
      <c r="K48" s="193"/>
      <c r="L48" s="193"/>
      <c r="M48" s="438"/>
      <c r="N48" s="438"/>
      <c r="O48" s="438"/>
    </row>
    <row r="49" spans="3:15" s="133" customFormat="1" ht="4" customHeight="1">
      <c r="C49" s="48"/>
      <c r="D49" s="48"/>
      <c r="E49" s="48"/>
      <c r="F49" s="48"/>
      <c r="G49" s="48"/>
      <c r="H49" s="48"/>
      <c r="I49" s="48"/>
      <c r="J49" s="195"/>
      <c r="K49" s="195"/>
      <c r="L49" s="195"/>
      <c r="M49" s="195"/>
      <c r="N49" s="195"/>
      <c r="O49" s="34"/>
    </row>
    <row r="50" spans="3:15" s="133" customFormat="1" ht="27" customHeight="1">
      <c r="C50" s="196"/>
      <c r="D50" s="196"/>
      <c r="E50" s="196"/>
      <c r="F50" s="196"/>
      <c r="G50" s="196"/>
      <c r="H50" s="196"/>
      <c r="I50" s="196"/>
      <c r="J50" s="195"/>
      <c r="K50" s="197"/>
      <c r="L50" s="197"/>
      <c r="M50" s="197"/>
      <c r="N50" s="197"/>
      <c r="O50" s="197"/>
    </row>
    <row r="51" spans="3:15" s="133" customFormat="1" ht="11" customHeight="1">
      <c r="C51" s="440"/>
      <c r="D51" s="440"/>
      <c r="E51" s="440"/>
      <c r="F51" s="440"/>
      <c r="G51" s="440"/>
      <c r="H51" s="440"/>
      <c r="I51" s="440"/>
      <c r="J51" s="440"/>
      <c r="K51" s="440"/>
      <c r="L51" s="440"/>
      <c r="M51" s="440"/>
      <c r="N51" s="440"/>
      <c r="O51" s="440"/>
    </row>
    <row r="52" spans="3:15" s="133" customFormat="1" ht="17" customHeight="1"/>
    <row r="53" spans="3:15" s="133" customFormat="1" ht="17" customHeight="1">
      <c r="C53" s="441"/>
      <c r="D53" s="441"/>
      <c r="E53" s="442"/>
      <c r="F53" s="442"/>
      <c r="G53" s="442"/>
      <c r="H53" s="442"/>
      <c r="I53" s="442"/>
    </row>
    <row r="54" spans="3:15" s="133" customFormat="1" ht="17" customHeight="1">
      <c r="C54" s="441"/>
      <c r="D54" s="441"/>
      <c r="E54" s="442"/>
      <c r="F54" s="442"/>
      <c r="G54" s="442"/>
      <c r="H54" s="442"/>
      <c r="I54" s="442"/>
    </row>
    <row r="55" spans="3:15" s="133" customFormat="1" ht="17" customHeight="1">
      <c r="C55" s="441"/>
      <c r="D55" s="441"/>
      <c r="E55" s="442"/>
      <c r="F55" s="442"/>
      <c r="G55" s="442"/>
      <c r="H55" s="442"/>
      <c r="I55" s="442"/>
    </row>
  </sheetData>
  <sheetProtection formatCells="0" formatColumns="0" formatRows="0" selectLockedCells="1"/>
  <mergeCells count="110">
    <mergeCell ref="C53:D55"/>
    <mergeCell ref="E53:I55"/>
    <mergeCell ref="C51:O51"/>
    <mergeCell ref="K39:L39"/>
    <mergeCell ref="N18:O18"/>
    <mergeCell ref="C35:O35"/>
    <mergeCell ref="I32:M32"/>
    <mergeCell ref="K25:O26"/>
    <mergeCell ref="K22:O22"/>
    <mergeCell ref="K23:O24"/>
    <mergeCell ref="C19:I19"/>
    <mergeCell ref="N19:O19"/>
    <mergeCell ref="C27:I27"/>
    <mergeCell ref="C28:F28"/>
    <mergeCell ref="C22:G22"/>
    <mergeCell ref="H22:I22"/>
    <mergeCell ref="C23:G23"/>
    <mergeCell ref="C34:O34"/>
    <mergeCell ref="O31:O33"/>
    <mergeCell ref="M39:O39"/>
    <mergeCell ref="C31:D31"/>
    <mergeCell ref="H24:I24"/>
    <mergeCell ref="H25:I25"/>
    <mergeCell ref="D18:E18"/>
    <mergeCell ref="C37:O37"/>
    <mergeCell ref="C17:D17"/>
    <mergeCell ref="C10:O10"/>
    <mergeCell ref="H9:I9"/>
    <mergeCell ref="C16:D16"/>
    <mergeCell ref="C14:O14"/>
    <mergeCell ref="E17:I17"/>
    <mergeCell ref="F18:G18"/>
    <mergeCell ref="H18:I18"/>
    <mergeCell ref="J31:L31"/>
    <mergeCell ref="O28:O29"/>
    <mergeCell ref="N15:O15"/>
    <mergeCell ref="N17:O17"/>
    <mergeCell ref="K27:N27"/>
    <mergeCell ref="M31:N31"/>
    <mergeCell ref="L9:O9"/>
    <mergeCell ref="C29:N29"/>
    <mergeCell ref="C11:O11"/>
    <mergeCell ref="M21:O21"/>
    <mergeCell ref="C24:G24"/>
    <mergeCell ref="C25:G25"/>
    <mergeCell ref="C26:G26"/>
    <mergeCell ref="G36:O36"/>
    <mergeCell ref="C2:I4"/>
    <mergeCell ref="K6:L6"/>
    <mergeCell ref="J3:L3"/>
    <mergeCell ref="L7:O7"/>
    <mergeCell ref="L8:O8"/>
    <mergeCell ref="K2:O2"/>
    <mergeCell ref="M3:N3"/>
    <mergeCell ref="E5:J5"/>
    <mergeCell ref="C5:D5"/>
    <mergeCell ref="E6:J6"/>
    <mergeCell ref="C6:D6"/>
    <mergeCell ref="E7:J8"/>
    <mergeCell ref="C7:D7"/>
    <mergeCell ref="M6:O6"/>
    <mergeCell ref="K4:O5"/>
    <mergeCell ref="M44:O45"/>
    <mergeCell ref="M48:O48"/>
    <mergeCell ref="E9:G9"/>
    <mergeCell ref="C8:D9"/>
    <mergeCell ref="C12:E12"/>
    <mergeCell ref="C13:E13"/>
    <mergeCell ref="F12:O12"/>
    <mergeCell ref="F13:O13"/>
    <mergeCell ref="C15:D15"/>
    <mergeCell ref="E15:I15"/>
    <mergeCell ref="E16:I16"/>
    <mergeCell ref="H39:I39"/>
    <mergeCell ref="C40:F40"/>
    <mergeCell ref="M42:O43"/>
    <mergeCell ref="J41:J42"/>
    <mergeCell ref="C32:D33"/>
    <mergeCell ref="M33:N33"/>
    <mergeCell ref="K42:L43"/>
    <mergeCell ref="C44:D46"/>
    <mergeCell ref="E44:I46"/>
    <mergeCell ref="C39:G39"/>
    <mergeCell ref="C36:E36"/>
    <mergeCell ref="H23:I23"/>
    <mergeCell ref="H26:I26"/>
    <mergeCell ref="C50:I50"/>
    <mergeCell ref="C41:I43"/>
    <mergeCell ref="N16:O16"/>
    <mergeCell ref="C21:G21"/>
    <mergeCell ref="H21:I21"/>
    <mergeCell ref="E31:E33"/>
    <mergeCell ref="F31:I31"/>
    <mergeCell ref="F32:H32"/>
    <mergeCell ref="F33:L33"/>
    <mergeCell ref="M40:O41"/>
    <mergeCell ref="C20:G20"/>
    <mergeCell ref="H20:I20"/>
    <mergeCell ref="M20:O20"/>
    <mergeCell ref="J47:J50"/>
    <mergeCell ref="C47:I47"/>
    <mergeCell ref="K46:L47"/>
    <mergeCell ref="K50:O50"/>
    <mergeCell ref="K48:L48"/>
    <mergeCell ref="M46:O47"/>
    <mergeCell ref="K44:L45"/>
    <mergeCell ref="C48:I48"/>
    <mergeCell ref="K40:L41"/>
    <mergeCell ref="J44:J46"/>
    <mergeCell ref="K49:N49"/>
  </mergeCells>
  <phoneticPr fontId="1" type="noConversion"/>
  <conditionalFormatting sqref="H18 D18 F12 F31">
    <cfRule type="cellIs" dxfId="172" priority="51" operator="equal">
      <formula>"A REMPLIR"</formula>
    </cfRule>
  </conditionalFormatting>
  <conditionalFormatting sqref="E15">
    <cfRule type="cellIs" dxfId="171" priority="50" operator="equal">
      <formula>"A REMPLIR"</formula>
    </cfRule>
  </conditionalFormatting>
  <conditionalFormatting sqref="E17 C13 F36 F13">
    <cfRule type="cellIs" dxfId="170" priority="49" operator="equal">
      <formula>"A REMPLIR"</formula>
    </cfRule>
  </conditionalFormatting>
  <conditionalFormatting sqref="E7">
    <cfRule type="cellIs" dxfId="169" priority="31" operator="equal">
      <formula>0</formula>
    </cfRule>
    <cfRule type="cellIs" dxfId="168" priority="46" operator="equal">
      <formula>#N/A</formula>
    </cfRule>
    <cfRule type="containsBlanks" dxfId="167" priority="47">
      <formula>LEN(TRIM(E7))=0</formula>
    </cfRule>
    <cfRule type="cellIs" dxfId="166" priority="48" operator="equal">
      <formula>0</formula>
    </cfRule>
  </conditionalFormatting>
  <conditionalFormatting sqref="C13 E15 E17 F36 H18 D18 F12:F13 F31">
    <cfRule type="cellIs" dxfId="165" priority="45" operator="equal">
      <formula>"A REMPLIR"</formula>
    </cfRule>
  </conditionalFormatting>
  <conditionalFormatting sqref="M39:O39">
    <cfRule type="cellIs" dxfId="164" priority="37" operator="equal">
      <formula>"A REMPLIR"</formula>
    </cfRule>
  </conditionalFormatting>
  <conditionalFormatting sqref="E9 C8">
    <cfRule type="cellIs" dxfId="163" priority="35" operator="equal">
      <formula>0</formula>
    </cfRule>
  </conditionalFormatting>
  <conditionalFormatting sqref="H9:I9">
    <cfRule type="cellIs" dxfId="162" priority="29" operator="equal">
      <formula>0</formula>
    </cfRule>
  </conditionalFormatting>
  <conditionalFormatting sqref="M46:O48">
    <cfRule type="cellIs" dxfId="161" priority="27" operator="equal">
      <formula>0</formula>
    </cfRule>
  </conditionalFormatting>
  <conditionalFormatting sqref="H39">
    <cfRule type="cellIs" dxfId="160" priority="26" operator="equal">
      <formula>"A REMPLIR"</formula>
    </cfRule>
  </conditionalFormatting>
  <conditionalFormatting sqref="H39">
    <cfRule type="cellIs" dxfId="159" priority="25" operator="equal">
      <formula>"A REMPLIR"</formula>
    </cfRule>
  </conditionalFormatting>
  <conditionalFormatting sqref="M15:O15">
    <cfRule type="expression" dxfId="158" priority="17">
      <formula>$K$15</formula>
    </cfRule>
    <cfRule type="cellIs" dxfId="157" priority="18" operator="equal">
      <formula>0</formula>
    </cfRule>
  </conditionalFormatting>
  <conditionalFormatting sqref="M16:O16">
    <cfRule type="expression" dxfId="156" priority="16">
      <formula>$K$16</formula>
    </cfRule>
  </conditionalFormatting>
  <conditionalFormatting sqref="M17:O17">
    <cfRule type="expression" dxfId="155" priority="15">
      <formula>$K$17</formula>
    </cfRule>
  </conditionalFormatting>
  <conditionalFormatting sqref="M18:O18">
    <cfRule type="expression" dxfId="154" priority="14">
      <formula>$K$18</formula>
    </cfRule>
  </conditionalFormatting>
  <conditionalFormatting sqref="M19:O19">
    <cfRule type="expression" dxfId="153" priority="13">
      <formula>$K$19</formula>
    </cfRule>
  </conditionalFormatting>
  <conditionalFormatting sqref="M21:O21">
    <cfRule type="expression" dxfId="152" priority="11">
      <formula>$K$21</formula>
    </cfRule>
  </conditionalFormatting>
  <conditionalFormatting sqref="M20:O20">
    <cfRule type="expression" dxfId="151" priority="10">
      <formula>$K$20</formula>
    </cfRule>
  </conditionalFormatting>
  <conditionalFormatting sqref="E44:H44">
    <cfRule type="expression" dxfId="150" priority="81">
      <formula>$E$53="Info Interne"</formula>
    </cfRule>
    <cfRule type="expression" dxfId="149" priority="82">
      <formula>E53="Décalage de quelques jours"</formula>
    </cfRule>
  </conditionalFormatting>
  <conditionalFormatting sqref="L8:O8">
    <cfRule type="cellIs" dxfId="148" priority="3" operator="equal">
      <formula>0</formula>
    </cfRule>
    <cfRule type="cellIs" dxfId="147" priority="5" operator="equal">
      <formula>0</formula>
    </cfRule>
  </conditionalFormatting>
  <conditionalFormatting sqref="L7:O7">
    <cfRule type="cellIs" dxfId="146" priority="4" operator="equal">
      <formula>0</formula>
    </cfRule>
  </conditionalFormatting>
  <conditionalFormatting sqref="L9:O9">
    <cfRule type="cellIs" dxfId="145" priority="2" operator="equal">
      <formula>0</formula>
    </cfRule>
  </conditionalFormatting>
  <conditionalFormatting sqref="M6:O6">
    <cfRule type="cellIs" dxfId="144" priority="1" operator="equal">
      <formula>0</formula>
    </cfRule>
  </conditionalFormatting>
  <dataValidations xWindow="613" yWindow="639" count="4">
    <dataValidation allowBlank="1" showInputMessage="1" showErrorMessage="1" prompt="ATTENTION AU NOM DE CLIENT" sqref="E6"/>
    <dataValidation allowBlank="1" showInputMessage="1" prompt="ATTENTION AU NOM DE CLIENT" sqref="E5"/>
    <dataValidation allowBlank="1" showInputMessage="1" showErrorMessage="1" prompt="TYPE D'IMPRESSION" sqref="F13:O13"/>
    <dataValidation allowBlank="1" prompt="TYPE D'EXPEDITION" sqref="F36"/>
  </dataValidations>
  <printOptions horizontalCentered="1" verticalCentered="1"/>
  <pageMargins left="0" right="0" top="0" bottom="0" header="0" footer="0"/>
  <pageSetup paperSize="9" orientation="portrait" horizontalDpi="4294967293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Check Box 3">
              <controlPr defaultSize="0" autoFill="0" autoLine="0" autoPict="0">
                <anchor moveWithCells="1">
                  <from>
                    <xdr:col>10</xdr:col>
                    <xdr:colOff>38100</xdr:colOff>
                    <xdr:row>16</xdr:row>
                    <xdr:rowOff>76200</xdr:rowOff>
                  </from>
                  <to>
                    <xdr:col>11</xdr:col>
                    <xdr:colOff>520700</xdr:colOff>
                    <xdr:row>16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10</xdr:col>
                    <xdr:colOff>38100</xdr:colOff>
                    <xdr:row>17</xdr:row>
                    <xdr:rowOff>63500</xdr:rowOff>
                  </from>
                  <to>
                    <xdr:col>11</xdr:col>
                    <xdr:colOff>495300</xdr:colOff>
                    <xdr:row>17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10</xdr:col>
                    <xdr:colOff>38100</xdr:colOff>
                    <xdr:row>18</xdr:row>
                    <xdr:rowOff>63500</xdr:rowOff>
                  </from>
                  <to>
                    <xdr:col>11</xdr:col>
                    <xdr:colOff>647700</xdr:colOff>
                    <xdr:row>18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60" r:id="rId6" name="Check Box 36">
              <controlPr defaultSize="0" autoFill="0" autoLine="0" autoPict="0">
                <anchor moveWithCells="1">
                  <from>
                    <xdr:col>10</xdr:col>
                    <xdr:colOff>25400</xdr:colOff>
                    <xdr:row>14</xdr:row>
                    <xdr:rowOff>101600</xdr:rowOff>
                  </from>
                  <to>
                    <xdr:col>11</xdr:col>
                    <xdr:colOff>508000</xdr:colOff>
                    <xdr:row>14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58" r:id="rId7" name="Check Box 34">
              <controlPr defaultSize="0" autoFill="0" autoLine="0" autoPict="0">
                <anchor moveWithCells="1">
                  <from>
                    <xdr:col>10</xdr:col>
                    <xdr:colOff>25400</xdr:colOff>
                    <xdr:row>15</xdr:row>
                    <xdr:rowOff>63500</xdr:rowOff>
                  </from>
                  <to>
                    <xdr:col>11</xdr:col>
                    <xdr:colOff>622300</xdr:colOff>
                    <xdr:row>15</xdr:row>
                    <xdr:rowOff>279400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49" r:id="rId8" name="Check Box 25">
              <controlPr defaultSize="0" autoFill="0" autoLine="0" autoPict="0">
                <anchor moveWithCells="1">
                  <from>
                    <xdr:col>10</xdr:col>
                    <xdr:colOff>38100</xdr:colOff>
                    <xdr:row>20</xdr:row>
                    <xdr:rowOff>76200</xdr:rowOff>
                  </from>
                  <to>
                    <xdr:col>11</xdr:col>
                    <xdr:colOff>419100</xdr:colOff>
                    <xdr:row>20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10</xdr:col>
                    <xdr:colOff>38100</xdr:colOff>
                    <xdr:row>19</xdr:row>
                    <xdr:rowOff>76200</xdr:rowOff>
                  </from>
                  <to>
                    <xdr:col>12</xdr:col>
                    <xdr:colOff>177800</xdr:colOff>
                    <xdr:row>19</xdr:row>
                    <xdr:rowOff>292100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xWindow="613" yWindow="639" count="24">
        <x14:dataValidation type="list" allowBlank="1" showInputMessage="1" prompt="Où la demande a été prise ?">
          <x14:formula1>
            <xm:f>BASE!$B$3:$B$6</xm:f>
          </x14:formula1>
          <xm:sqref>K4</xm:sqref>
        </x14:dataValidation>
        <x14:dataValidation type="list" allowBlank="1" showInputMessage="1" prompt="DECOUPE STOCK">
          <x14:formula1>
            <xm:f>BASE!$L$3:$L$5</xm:f>
          </x14:formula1>
          <xm:sqref>M18</xm:sqref>
        </x14:dataValidation>
        <x14:dataValidation type="list" allowBlank="1" showInputMessage="1" prompt="TYPE DE PELLICULAGE">
          <x14:formula1>
            <xm:f>BASE!$K$3:$K$6</xm:f>
          </x14:formula1>
          <xm:sqref>M17</xm:sqref>
        </x14:dataValidation>
        <x14:dataValidation type="list" allowBlank="1" showInputMessage="1" prompt="NOMBRES DE POSES_x000d_">
          <x14:formula1>
            <xm:f>BASE!$M$3:$M$13</xm:f>
          </x14:formula1>
          <xm:sqref>N18:O18</xm:sqref>
        </x14:dataValidation>
        <x14:dataValidation type="list" allowBlank="1" showInputMessage="1" prompt="NBRE PERFO">
          <x14:formula1>
            <xm:f>BASE!$P$3:$P$7</xm:f>
          </x14:formula1>
          <xm:sqref>N19:O19</xm:sqref>
        </x14:dataValidation>
        <x14:dataValidation type="list" allowBlank="1" showInputMessage="1" prompt="EMPLACEMENT">
          <x14:formula1>
            <xm:f>BASE!$T$3:$T$6</xm:f>
          </x14:formula1>
          <xm:sqref>N15:O17</xm:sqref>
        </x14:dataValidation>
        <x14:dataValidation type="list" allowBlank="1">
          <x14:formula1>
            <xm:f>BASE!$L$26:$L$30</xm:f>
          </x14:formula1>
          <xm:sqref>H39:I39</xm:sqref>
        </x14:dataValidation>
        <x14:dataValidation type="list" allowBlank="1" showInputMessage="1" prompt="TYPE DE VERNIS">
          <x14:formula1>
            <xm:f>BASE!$J$27:$J$28</xm:f>
          </x14:formula1>
          <xm:sqref>M16</xm:sqref>
        </x14:dataValidation>
        <x14:dataValidation type="list" allowBlank="1" showInputMessage="1" prompt="Ø PERFO_x000d_">
          <x14:formula1>
            <xm:f>BASE!$O$3:$O$9</xm:f>
          </x14:formula1>
          <xm:sqref>M19</xm:sqref>
        </x14:dataValidation>
        <x14:dataValidation type="list" allowBlank="1" showInputMessage="1">
          <x14:formula1>
            <xm:f>BASE!$S$3:$S$7</xm:f>
          </x14:formula1>
          <xm:sqref>M21:O21</xm:sqref>
        </x14:dataValidation>
        <x14:dataValidation type="list" allowBlank="1" showInputMessage="1">
          <x14:formula1>
            <xm:f>BASE!$A$35:$A$36</xm:f>
          </x14:formula1>
          <xm:sqref>C21:I21</xm:sqref>
        </x14:dataValidation>
        <x14:dataValidation type="list" allowBlank="1" showInputMessage="1" prompt="EMPLACEMENT">
          <x14:formula1>
            <xm:f>BASE!$N$3:$N$7</xm:f>
          </x14:formula1>
          <xm:sqref>M20:O20</xm:sqref>
        </x14:dataValidation>
        <x14:dataValidation type="list" allowBlank="1" showInputMessage="1" prompt="TYPE DE VERNIS">
          <x14:formula1>
            <xm:f>BASE!$J$3:$J$7</xm:f>
          </x14:formula1>
          <xm:sqref>M15</xm:sqref>
        </x14:dataValidation>
        <x14:dataValidation type="list" allowBlank="1" showInputMessage="1">
          <x14:formula1>
            <xm:f>BASE!$A$37:$A$39</xm:f>
          </x14:formula1>
          <xm:sqref>C26:G26</xm:sqref>
        </x14:dataValidation>
        <x14:dataValidation type="list" allowBlank="1" showInputMessage="1" prompt="PREPRESSE">
          <x14:formula1>
            <xm:f>BASE!$D$3:$D$8</xm:f>
          </x14:formula1>
          <xm:sqref>F31</xm:sqref>
        </x14:dataValidation>
        <x14:dataValidation type="list" allowBlank="1">
          <x14:formula1>
            <xm:f>BASE!$B$26:$B$29</xm:f>
          </x14:formula1>
          <xm:sqref>E53</xm:sqref>
        </x14:dataValidation>
        <x14:dataValidation type="list" allowBlank="1" showInputMessage="1">
          <x14:formula1>
            <xm:f>BASE!$A$37:$A$39</xm:f>
          </x14:formula1>
          <xm:sqref>H26:I26</xm:sqref>
        </x14:dataValidation>
        <x14:dataValidation type="list" allowBlank="1" showInputMessage="1">
          <x14:formula1>
            <xm:f>BASE!$H$3:$H$15</xm:f>
          </x14:formula1>
          <xm:sqref>E17:I17</xm:sqref>
        </x14:dataValidation>
        <x14:dataValidation type="list" allowBlank="1" showInputMessage="1">
          <x14:formula1>
            <xm:f>BASE!$C$3:$C$6</xm:f>
          </x14:formula1>
          <xm:sqref>G36:O36</xm:sqref>
        </x14:dataValidation>
        <x14:dataValidation type="list" allowBlank="1">
          <x14:formula1>
            <xm:f>BASE!$I$30:$I$43</xm:f>
          </x14:formula1>
          <xm:sqref>H18:I18</xm:sqref>
        </x14:dataValidation>
        <x14:dataValidation type="list" allowBlank="1" showInputMessage="1">
          <x14:formula1>
            <xm:f>BASE!$I$3:$I$19</xm:f>
          </x14:formula1>
          <xm:sqref>D18</xm:sqref>
        </x14:dataValidation>
        <x14:dataValidation type="list" allowBlank="1" showInputMessage="1">
          <x14:formula1>
            <xm:f>BASE!$F$3:$F$18</xm:f>
          </x14:formula1>
          <xm:sqref>E15</xm:sqref>
        </x14:dataValidation>
        <x14:dataValidation type="list" allowBlank="1" showInputMessage="1" showErrorMessage="1" prompt="TYPE D'IMPRESSION">
          <x14:formula1>
            <xm:f>BASE!$A$3:$A$15</xm:f>
          </x14:formula1>
          <xm:sqref>C13</xm:sqref>
        </x14:dataValidation>
        <x14:dataValidation type="list" allowBlank="1" showInputMessage="1" prompt="TYPE D'IMPRIMÉ">
          <x14:formula1>
            <xm:f>BASE!$E$3:$E$24</xm:f>
          </x14:formula1>
          <xm:sqref>F12:O12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R92"/>
  <sheetViews>
    <sheetView showGridLines="0" zoomScale="150" zoomScaleNormal="150" zoomScalePageLayoutView="150" workbookViewId="0">
      <selection activeCell="G13" sqref="G13:O13"/>
    </sheetView>
  </sheetViews>
  <sheetFormatPr baseColWidth="10" defaultColWidth="10.83203125" defaultRowHeight="17" customHeight="1" x14ac:dyDescent="0"/>
  <cols>
    <col min="1" max="1" width="4.83203125" style="66" customWidth="1"/>
    <col min="2" max="2" width="1" style="66" customWidth="1"/>
    <col min="3" max="3" width="4.6640625" style="66" customWidth="1"/>
    <col min="4" max="4" width="8.1640625" style="66" customWidth="1"/>
    <col min="5" max="5" width="3.5" style="66" customWidth="1"/>
    <col min="6" max="6" width="4.6640625" style="66" customWidth="1"/>
    <col min="7" max="7" width="5.83203125" style="66" customWidth="1"/>
    <col min="8" max="8" width="8.33203125" style="66" customWidth="1"/>
    <col min="9" max="9" width="16.6640625" style="66" customWidth="1"/>
    <col min="10" max="10" width="2.33203125" style="66" customWidth="1"/>
    <col min="11" max="11" width="7.6640625" style="66" customWidth="1"/>
    <col min="12" max="12" width="9.6640625" style="66" customWidth="1"/>
    <col min="13" max="14" width="12.1640625" style="66" customWidth="1"/>
    <col min="15" max="15" width="3" style="66" customWidth="1"/>
    <col min="16" max="16" width="1" style="66" customWidth="1"/>
    <col min="17" max="16384" width="10.83203125" style="66"/>
  </cols>
  <sheetData>
    <row r="1" spans="3:16" ht="30" customHeight="1"/>
    <row r="2" spans="3:16" ht="27" customHeight="1">
      <c r="C2" s="294" t="s">
        <v>108</v>
      </c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4"/>
    </row>
    <row r="3" spans="3:16" ht="27" customHeight="1"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5"/>
    </row>
    <row r="4" spans="3:16" ht="27" customHeight="1" thickBot="1"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6"/>
    </row>
    <row r="5" spans="3:16" ht="28" customHeight="1">
      <c r="C5" s="295" t="s">
        <v>85</v>
      </c>
      <c r="D5" s="296"/>
      <c r="E5" s="297">
        <f>Devis!$E$5</f>
        <v>0</v>
      </c>
      <c r="F5" s="297"/>
      <c r="G5" s="297"/>
      <c r="H5" s="297"/>
      <c r="I5" s="297"/>
      <c r="J5" s="297"/>
      <c r="K5" s="298"/>
      <c r="L5" s="298"/>
      <c r="M5" s="298"/>
      <c r="N5" s="298"/>
      <c r="O5" s="299"/>
      <c r="P5" s="6"/>
    </row>
    <row r="6" spans="3:16" ht="32" customHeight="1">
      <c r="C6" s="300" t="s">
        <v>0</v>
      </c>
      <c r="D6" s="301"/>
      <c r="E6" s="302">
        <f>Devis!$E$6</f>
        <v>0</v>
      </c>
      <c r="F6" s="302"/>
      <c r="G6" s="302"/>
      <c r="H6" s="302"/>
      <c r="I6" s="302"/>
      <c r="J6" s="302"/>
      <c r="K6" s="301" t="s">
        <v>3</v>
      </c>
      <c r="L6" s="301"/>
      <c r="M6" s="303">
        <f>Devis!$M$6</f>
        <v>0</v>
      </c>
      <c r="N6" s="303"/>
      <c r="O6" s="304"/>
      <c r="P6" s="4"/>
    </row>
    <row r="7" spans="3:16" ht="28" customHeight="1">
      <c r="C7" s="211" t="s">
        <v>37</v>
      </c>
      <c r="D7" s="212"/>
      <c r="E7" s="287">
        <f>Devis!$E$7</f>
        <v>0</v>
      </c>
      <c r="F7" s="287"/>
      <c r="G7" s="287"/>
      <c r="H7" s="287"/>
      <c r="I7" s="287"/>
      <c r="J7" s="287"/>
      <c r="K7" s="52" t="s">
        <v>4</v>
      </c>
      <c r="L7" s="289">
        <f>Devis!$L$7</f>
        <v>0</v>
      </c>
      <c r="M7" s="289"/>
      <c r="N7" s="289"/>
      <c r="O7" s="290"/>
      <c r="P7" s="4"/>
    </row>
    <row r="8" spans="3:16" ht="28" customHeight="1">
      <c r="C8" s="217"/>
      <c r="D8" s="177"/>
      <c r="E8" s="288"/>
      <c r="F8" s="288"/>
      <c r="G8" s="288"/>
      <c r="H8" s="288"/>
      <c r="I8" s="288"/>
      <c r="J8" s="288"/>
      <c r="K8" s="52" t="s">
        <v>5</v>
      </c>
      <c r="L8" s="291">
        <f>Devis!$L$8</f>
        <v>0</v>
      </c>
      <c r="M8" s="291"/>
      <c r="N8" s="291"/>
      <c r="O8" s="292"/>
      <c r="P8" s="4"/>
    </row>
    <row r="9" spans="3:16" ht="28" customHeight="1">
      <c r="C9" s="217"/>
      <c r="D9" s="177"/>
      <c r="E9" s="293">
        <f>Devis!$E$9</f>
        <v>0</v>
      </c>
      <c r="F9" s="293"/>
      <c r="G9" s="293"/>
      <c r="H9" s="291">
        <f>Devis!$H$9</f>
        <v>0</v>
      </c>
      <c r="I9" s="291"/>
      <c r="J9" s="53"/>
      <c r="K9" s="54"/>
      <c r="L9" s="291">
        <f>Devis!$L$9</f>
        <v>0</v>
      </c>
      <c r="M9" s="291"/>
      <c r="N9" s="291"/>
      <c r="O9" s="292"/>
      <c r="P9" s="4"/>
    </row>
    <row r="10" spans="3:16" s="8" customFormat="1" ht="11" customHeight="1" thickBot="1">
      <c r="C10" s="305"/>
      <c r="D10" s="306"/>
      <c r="E10" s="306"/>
      <c r="F10" s="306"/>
      <c r="G10" s="306"/>
      <c r="H10" s="306"/>
      <c r="I10" s="306"/>
      <c r="J10" s="306"/>
      <c r="K10" s="306"/>
      <c r="L10" s="306"/>
      <c r="M10" s="306"/>
      <c r="N10" s="306"/>
      <c r="O10" s="307"/>
      <c r="P10" s="7"/>
    </row>
    <row r="11" spans="3:16" ht="17" customHeight="1" thickBot="1"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9"/>
    </row>
    <row r="12" spans="3:16" ht="28" customHeight="1">
      <c r="C12" s="276" t="s">
        <v>1</v>
      </c>
      <c r="D12" s="277"/>
      <c r="E12" s="277"/>
      <c r="F12" s="277"/>
      <c r="G12" s="280">
        <f>Devis!$F$12</f>
        <v>0</v>
      </c>
      <c r="H12" s="280"/>
      <c r="I12" s="280"/>
      <c r="J12" s="280"/>
      <c r="K12" s="280"/>
      <c r="L12" s="280"/>
      <c r="M12" s="280"/>
      <c r="N12" s="280"/>
      <c r="O12" s="281"/>
      <c r="P12" s="4"/>
    </row>
    <row r="13" spans="3:16" ht="28" customHeight="1">
      <c r="C13" s="278"/>
      <c r="D13" s="279"/>
      <c r="E13" s="279"/>
      <c r="F13" s="279"/>
      <c r="G13" s="282">
        <f>Devis!F13</f>
        <v>0</v>
      </c>
      <c r="H13" s="282"/>
      <c r="I13" s="282"/>
      <c r="J13" s="282"/>
      <c r="K13" s="282"/>
      <c r="L13" s="282"/>
      <c r="M13" s="282"/>
      <c r="N13" s="282"/>
      <c r="O13" s="283"/>
      <c r="P13" s="4"/>
    </row>
    <row r="14" spans="3:16" ht="10" customHeight="1" thickBot="1">
      <c r="C14" s="284"/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6"/>
    </row>
    <row r="15" spans="3:16" ht="16" customHeight="1" thickBot="1"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</row>
    <row r="16" spans="3:16" ht="32" customHeight="1" thickBot="1">
      <c r="C16" s="255" t="s">
        <v>109</v>
      </c>
      <c r="D16" s="256"/>
      <c r="E16" s="256"/>
      <c r="F16" s="256"/>
      <c r="G16" s="256"/>
      <c r="H16" s="256"/>
      <c r="I16" s="256"/>
      <c r="J16" s="257"/>
      <c r="K16" s="256" t="s">
        <v>110</v>
      </c>
      <c r="L16" s="256"/>
      <c r="M16" s="256"/>
      <c r="N16" s="256"/>
      <c r="O16" s="257"/>
    </row>
    <row r="17" spans="3:18" ht="28" customHeight="1">
      <c r="C17" s="258" t="s">
        <v>6</v>
      </c>
      <c r="D17" s="259"/>
      <c r="E17" s="260">
        <f>Devis!E15</f>
        <v>0</v>
      </c>
      <c r="F17" s="260"/>
      <c r="G17" s="260"/>
      <c r="H17" s="260"/>
      <c r="I17" s="260"/>
      <c r="J17" s="261"/>
      <c r="K17" s="77" t="b">
        <f>Devis!K15</f>
        <v>0</v>
      </c>
      <c r="L17" s="55"/>
      <c r="M17" s="79" t="str">
        <f>Devis!M15</f>
        <v>A REMPLIR</v>
      </c>
      <c r="N17" s="263" t="str">
        <f>Devis!N15</f>
        <v>A REMPLIR</v>
      </c>
      <c r="O17" s="264"/>
      <c r="Q17" s="23"/>
    </row>
    <row r="18" spans="3:18" ht="28" customHeight="1">
      <c r="C18" s="265" t="s">
        <v>8</v>
      </c>
      <c r="D18" s="183"/>
      <c r="E18" s="266">
        <f>Devis!E16</f>
        <v>0</v>
      </c>
      <c r="F18" s="266"/>
      <c r="G18" s="266"/>
      <c r="H18" s="266"/>
      <c r="I18" s="266"/>
      <c r="J18" s="262"/>
      <c r="K18" s="71" t="b">
        <f>Devis!K16</f>
        <v>0</v>
      </c>
      <c r="L18" s="68"/>
      <c r="M18" s="80" t="str">
        <f>Devis!M16</f>
        <v>A REMPLIR</v>
      </c>
      <c r="N18" s="267" t="str">
        <f>Devis!N16</f>
        <v>A REMPLIR</v>
      </c>
      <c r="O18" s="268"/>
      <c r="Q18" s="23"/>
    </row>
    <row r="19" spans="3:18" ht="28" customHeight="1" thickBot="1">
      <c r="C19" s="265" t="s">
        <v>7</v>
      </c>
      <c r="D19" s="183"/>
      <c r="E19" s="275">
        <f>Devis!E17</f>
        <v>0</v>
      </c>
      <c r="F19" s="275"/>
      <c r="G19" s="275"/>
      <c r="H19" s="275"/>
      <c r="I19" s="275"/>
      <c r="J19" s="262"/>
      <c r="K19" s="71" t="b">
        <f>Devis!K17</f>
        <v>0</v>
      </c>
      <c r="L19" s="68"/>
      <c r="M19" s="81" t="str">
        <f>Devis!M17</f>
        <v>A REMPLIR</v>
      </c>
      <c r="N19" s="272" t="str">
        <f>Devis!N17</f>
        <v>A REMPLIR</v>
      </c>
      <c r="O19" s="270"/>
      <c r="Q19" s="23"/>
    </row>
    <row r="20" spans="3:18" ht="28" customHeight="1" thickBot="1">
      <c r="C20" s="50" t="s">
        <v>90</v>
      </c>
      <c r="D20" s="275">
        <f>Devis!D18</f>
        <v>0</v>
      </c>
      <c r="E20" s="266"/>
      <c r="F20" s="184" t="s">
        <v>91</v>
      </c>
      <c r="G20" s="184"/>
      <c r="H20" s="266">
        <f>Devis!H18</f>
        <v>0</v>
      </c>
      <c r="I20" s="266"/>
      <c r="J20" s="262"/>
      <c r="K20" s="71" t="b">
        <f>Devis!K18</f>
        <v>0</v>
      </c>
      <c r="L20" s="68"/>
      <c r="M20" s="82" t="str">
        <f>Devis!M18</f>
        <v>A CRÉER</v>
      </c>
      <c r="N20" s="269" t="str">
        <f>Devis!N18</f>
        <v>A REMPLIR</v>
      </c>
      <c r="O20" s="270"/>
      <c r="Q20" s="61" t="s">
        <v>52</v>
      </c>
    </row>
    <row r="21" spans="3:18" ht="28" customHeight="1" thickBot="1">
      <c r="C21" s="245"/>
      <c r="D21" s="179"/>
      <c r="E21" s="179"/>
      <c r="F21" s="179"/>
      <c r="G21" s="179"/>
      <c r="H21" s="179"/>
      <c r="I21" s="179"/>
      <c r="J21" s="262"/>
      <c r="K21" s="71" t="b">
        <f>Devis!K19</f>
        <v>0</v>
      </c>
      <c r="L21" s="68"/>
      <c r="M21" s="82" t="str">
        <f>Devis!M19</f>
        <v>A REMPLIR</v>
      </c>
      <c r="N21" s="269" t="str">
        <f>Devis!N19</f>
        <v>A REMPLIR</v>
      </c>
      <c r="O21" s="270"/>
      <c r="Q21" s="57"/>
    </row>
    <row r="22" spans="3:18" ht="28" customHeight="1" thickBot="1">
      <c r="C22" s="271" t="s">
        <v>9</v>
      </c>
      <c r="D22" s="172"/>
      <c r="E22" s="172"/>
      <c r="F22" s="172"/>
      <c r="G22" s="173"/>
      <c r="H22" s="174" t="s">
        <v>10</v>
      </c>
      <c r="I22" s="172"/>
      <c r="J22" s="262"/>
      <c r="K22" s="78" t="b">
        <f>Devis!K20</f>
        <v>0</v>
      </c>
      <c r="L22" s="58"/>
      <c r="M22" s="272" t="str">
        <f>Devis!M20</f>
        <v>A REMPLIR</v>
      </c>
      <c r="N22" s="272"/>
      <c r="O22" s="270"/>
      <c r="Q22" s="61" t="s">
        <v>52</v>
      </c>
    </row>
    <row r="23" spans="3:18" ht="28" customHeight="1" thickBot="1">
      <c r="C23" s="246">
        <f>Devis!C21</f>
        <v>0</v>
      </c>
      <c r="D23" s="247"/>
      <c r="E23" s="247"/>
      <c r="F23" s="247"/>
      <c r="G23" s="248"/>
      <c r="H23" s="249">
        <f>Devis!H21</f>
        <v>0</v>
      </c>
      <c r="I23" s="247"/>
      <c r="J23" s="262"/>
      <c r="K23" s="78" t="b">
        <f>Devis!K21</f>
        <v>0</v>
      </c>
      <c r="L23" s="58"/>
      <c r="M23" s="273" t="str">
        <f>Devis!M21</f>
        <v>A REMPLIR</v>
      </c>
      <c r="N23" s="273"/>
      <c r="O23" s="274"/>
      <c r="Q23" s="61" t="s">
        <v>52</v>
      </c>
    </row>
    <row r="24" spans="3:18" ht="28" customHeight="1" thickBot="1">
      <c r="C24" s="246">
        <f>Devis!C22</f>
        <v>0</v>
      </c>
      <c r="D24" s="247"/>
      <c r="E24" s="247"/>
      <c r="F24" s="247"/>
      <c r="G24" s="248"/>
      <c r="H24" s="249">
        <f>Devis!H22</f>
        <v>0</v>
      </c>
      <c r="I24" s="247"/>
      <c r="J24" s="262"/>
      <c r="K24" s="250" t="s">
        <v>116</v>
      </c>
      <c r="L24" s="251"/>
      <c r="M24" s="251"/>
      <c r="N24" s="251"/>
      <c r="O24" s="252"/>
    </row>
    <row r="25" spans="3:18" ht="28" customHeight="1">
      <c r="C25" s="237">
        <f>Devis!C23</f>
        <v>0</v>
      </c>
      <c r="D25" s="238"/>
      <c r="E25" s="238"/>
      <c r="F25" s="238"/>
      <c r="G25" s="239"/>
      <c r="H25" s="240">
        <f>Devis!H23</f>
        <v>0</v>
      </c>
      <c r="I25" s="238"/>
      <c r="J25" s="262"/>
      <c r="K25" s="253"/>
      <c r="L25" s="253"/>
      <c r="M25" s="253"/>
      <c r="N25" s="253"/>
      <c r="O25" s="254"/>
    </row>
    <row r="26" spans="3:18" ht="28" customHeight="1">
      <c r="C26" s="237">
        <f>Devis!C24</f>
        <v>0</v>
      </c>
      <c r="D26" s="238"/>
      <c r="E26" s="238"/>
      <c r="F26" s="238"/>
      <c r="G26" s="239"/>
      <c r="H26" s="240">
        <f>Devis!H24</f>
        <v>0</v>
      </c>
      <c r="I26" s="238"/>
      <c r="J26" s="262"/>
      <c r="K26" s="243"/>
      <c r="L26" s="243"/>
      <c r="M26" s="243"/>
      <c r="N26" s="243"/>
      <c r="O26" s="244"/>
    </row>
    <row r="27" spans="3:18" ht="28" customHeight="1">
      <c r="C27" s="237">
        <f>Devis!C25</f>
        <v>0</v>
      </c>
      <c r="D27" s="238"/>
      <c r="E27" s="238"/>
      <c r="F27" s="238"/>
      <c r="G27" s="239"/>
      <c r="H27" s="240">
        <f>Devis!H25</f>
        <v>0</v>
      </c>
      <c r="I27" s="238"/>
      <c r="J27" s="262"/>
      <c r="K27" s="241"/>
      <c r="L27" s="241"/>
      <c r="M27" s="241"/>
      <c r="N27" s="241"/>
      <c r="O27" s="242"/>
    </row>
    <row r="28" spans="3:18" ht="28" customHeight="1">
      <c r="C28" s="237">
        <f>Devis!C26</f>
        <v>0</v>
      </c>
      <c r="D28" s="238"/>
      <c r="E28" s="238"/>
      <c r="F28" s="238"/>
      <c r="G28" s="239"/>
      <c r="H28" s="240">
        <f>Devis!H26</f>
        <v>0</v>
      </c>
      <c r="I28" s="238"/>
      <c r="J28" s="262"/>
      <c r="K28" s="243"/>
      <c r="L28" s="243"/>
      <c r="M28" s="243"/>
      <c r="N28" s="243"/>
      <c r="O28" s="244"/>
    </row>
    <row r="29" spans="3:18" ht="9" customHeight="1" thickBot="1">
      <c r="C29" s="245"/>
      <c r="D29" s="179"/>
      <c r="E29" s="179"/>
      <c r="F29" s="179"/>
      <c r="G29" s="179"/>
      <c r="H29" s="179"/>
      <c r="I29" s="179"/>
      <c r="J29" s="262"/>
      <c r="K29" s="179"/>
      <c r="L29" s="179"/>
      <c r="M29" s="179"/>
      <c r="N29" s="179"/>
      <c r="O29" s="59"/>
    </row>
    <row r="30" spans="3:18" s="70" customFormat="1" ht="31" customHeight="1" thickTop="1" thickBot="1">
      <c r="C30" s="223" t="s">
        <v>209</v>
      </c>
      <c r="D30" s="224"/>
      <c r="E30" s="224"/>
      <c r="F30" s="224"/>
      <c r="G30" s="224"/>
      <c r="H30" s="224"/>
      <c r="I30" s="224"/>
      <c r="J30" s="224"/>
      <c r="K30" s="225" t="e">
        <f>VLOOKUP(E31,'[2]SOUS-TRAITANT'!A2:J759,10)</f>
        <v>#N/A</v>
      </c>
      <c r="L30" s="225"/>
      <c r="M30" s="225"/>
      <c r="N30" s="225"/>
      <c r="O30" s="226"/>
      <c r="R30" s="16"/>
    </row>
    <row r="31" spans="3:18" ht="28" customHeight="1" thickBot="1">
      <c r="C31" s="227" t="s">
        <v>85</v>
      </c>
      <c r="D31" s="228"/>
      <c r="E31" s="229"/>
      <c r="F31" s="229"/>
      <c r="G31" s="229"/>
      <c r="H31" s="229"/>
      <c r="I31" s="229"/>
      <c r="J31" s="229"/>
      <c r="K31" s="60"/>
      <c r="L31" s="230"/>
      <c r="M31" s="230"/>
      <c r="N31" s="230"/>
      <c r="O31" s="231"/>
      <c r="P31" s="6"/>
    </row>
    <row r="32" spans="3:18" ht="28" customHeight="1">
      <c r="C32" s="232" t="s">
        <v>111</v>
      </c>
      <c r="D32" s="233"/>
      <c r="E32" s="234" t="e">
        <f>VLOOKUP(E31,'[2]SOUS-TRAITANT'!A2:H759,2)</f>
        <v>#N/A</v>
      </c>
      <c r="F32" s="234"/>
      <c r="G32" s="234"/>
      <c r="H32" s="234"/>
      <c r="I32" s="234"/>
      <c r="J32" s="234"/>
      <c r="K32" s="233" t="s">
        <v>3</v>
      </c>
      <c r="L32" s="233"/>
      <c r="M32" s="235" t="e">
        <f>VLOOKUP(E31,'[2]SOUS-TRAITANT'!A2:H759,8)</f>
        <v>#N/A</v>
      </c>
      <c r="N32" s="235"/>
      <c r="O32" s="236"/>
      <c r="P32" s="4"/>
    </row>
    <row r="33" spans="2:16" ht="28" customHeight="1">
      <c r="C33" s="211" t="s">
        <v>37</v>
      </c>
      <c r="D33" s="212"/>
      <c r="E33" s="213" t="e">
        <f>VLOOKUP(E31,'[2]SOUS-TRAITANT'!A2:H759,3)</f>
        <v>#N/A</v>
      </c>
      <c r="F33" s="213"/>
      <c r="G33" s="213"/>
      <c r="H33" s="213"/>
      <c r="I33" s="213"/>
      <c r="J33" s="213"/>
      <c r="K33" s="52" t="s">
        <v>4</v>
      </c>
      <c r="L33" s="215" t="e">
        <f>VLOOKUP(E31,'[2]SOUS-TRAITANT'!A2:H759,6)</f>
        <v>#N/A</v>
      </c>
      <c r="M33" s="215"/>
      <c r="N33" s="215"/>
      <c r="O33" s="216"/>
      <c r="P33" s="4"/>
    </row>
    <row r="34" spans="2:16" ht="28" customHeight="1">
      <c r="C34" s="217"/>
      <c r="D34" s="177"/>
      <c r="E34" s="214"/>
      <c r="F34" s="214"/>
      <c r="G34" s="214"/>
      <c r="H34" s="214"/>
      <c r="I34" s="214"/>
      <c r="J34" s="214"/>
      <c r="K34" s="52" t="s">
        <v>4</v>
      </c>
      <c r="L34" s="218" t="e">
        <f>VLOOKUP(E31,'[2]SOUS-TRAITANT'!A2:H759,7)</f>
        <v>#N/A</v>
      </c>
      <c r="M34" s="218"/>
      <c r="N34" s="218"/>
      <c r="O34" s="219"/>
      <c r="P34" s="4"/>
    </row>
    <row r="35" spans="2:16" ht="28" customHeight="1" thickBot="1">
      <c r="C35" s="217"/>
      <c r="D35" s="177"/>
      <c r="E35" s="220" t="e">
        <f>VLOOKUP(E31,'[2]SOUS-TRAITANT'!A2:H759,4)</f>
        <v>#N/A</v>
      </c>
      <c r="F35" s="220"/>
      <c r="G35" s="220"/>
      <c r="H35" s="221" t="e">
        <f>VLOOKUP(E31,'[2]SOUS-TRAITANT'!A2:H759,5)</f>
        <v>#N/A</v>
      </c>
      <c r="I35" s="221"/>
      <c r="J35" s="83"/>
      <c r="K35" s="52" t="s">
        <v>5</v>
      </c>
      <c r="L35" s="221" t="e">
        <f>VLOOKUP(E31,'[2]SOUS-TRAITANT'!A2:J759,9)</f>
        <v>#N/A</v>
      </c>
      <c r="M35" s="221"/>
      <c r="N35" s="221"/>
      <c r="O35" s="222"/>
      <c r="P35" s="4"/>
    </row>
    <row r="36" spans="2:16" s="70" customFormat="1" ht="30" customHeight="1"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</row>
    <row r="37" spans="2:16" s="70" customFormat="1" ht="30" customHeight="1">
      <c r="C37" s="193"/>
      <c r="D37" s="193"/>
      <c r="E37" s="193"/>
      <c r="F37" s="207"/>
      <c r="G37" s="207"/>
      <c r="H37" s="207"/>
      <c r="I37" s="208"/>
      <c r="J37" s="208"/>
      <c r="K37" s="208"/>
      <c r="L37" s="208"/>
      <c r="M37" s="208"/>
      <c r="N37" s="208"/>
      <c r="O37" s="208"/>
    </row>
    <row r="38" spans="2:16" s="70" customFormat="1" ht="30" customHeight="1"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</row>
    <row r="39" spans="2:16" s="70" customFormat="1" ht="30" customHeight="1"/>
    <row r="40" spans="2:16" s="70" customFormat="1" ht="30" customHeight="1">
      <c r="C40" s="209"/>
      <c r="D40" s="209"/>
      <c r="E40" s="209"/>
      <c r="F40" s="209"/>
      <c r="G40" s="209"/>
      <c r="H40" s="207"/>
      <c r="I40" s="207"/>
      <c r="J40" s="37"/>
      <c r="K40" s="193"/>
      <c r="L40" s="193"/>
      <c r="M40" s="210"/>
      <c r="N40" s="210"/>
      <c r="O40" s="210"/>
    </row>
    <row r="41" spans="2:16" s="70" customFormat="1" ht="30" customHeight="1">
      <c r="B41" s="69"/>
      <c r="C41" s="203"/>
      <c r="D41" s="203"/>
      <c r="E41" s="203"/>
      <c r="F41" s="203"/>
      <c r="G41" s="69"/>
      <c r="H41" s="69"/>
      <c r="I41" s="40"/>
      <c r="J41" s="41"/>
      <c r="K41" s="193"/>
      <c r="L41" s="193"/>
      <c r="M41" s="194"/>
      <c r="N41" s="194"/>
      <c r="O41" s="194"/>
    </row>
    <row r="42" spans="2:16" s="70" customFormat="1" ht="30" customHeight="1">
      <c r="B42" s="69"/>
      <c r="C42" s="204"/>
      <c r="D42" s="204"/>
      <c r="E42" s="204"/>
      <c r="F42" s="204"/>
      <c r="G42" s="204"/>
      <c r="H42" s="204"/>
      <c r="I42" s="204"/>
      <c r="J42" s="205"/>
      <c r="K42" s="193"/>
      <c r="L42" s="193"/>
      <c r="M42" s="194"/>
      <c r="N42" s="194"/>
      <c r="O42" s="194"/>
    </row>
    <row r="43" spans="2:16" s="70" customFormat="1" ht="30" customHeight="1">
      <c r="B43" s="69"/>
      <c r="C43" s="204"/>
      <c r="D43" s="204"/>
      <c r="E43" s="204"/>
      <c r="F43" s="204"/>
      <c r="G43" s="204"/>
      <c r="H43" s="204"/>
      <c r="I43" s="204"/>
      <c r="J43" s="205"/>
      <c r="K43" s="193"/>
      <c r="L43" s="193"/>
      <c r="M43" s="194"/>
      <c r="N43" s="194"/>
      <c r="O43" s="194"/>
    </row>
    <row r="44" spans="2:16" s="70" customFormat="1" ht="30" customHeight="1">
      <c r="B44" s="69"/>
      <c r="C44" s="204"/>
      <c r="D44" s="204"/>
      <c r="E44" s="204"/>
      <c r="F44" s="204"/>
      <c r="G44" s="204"/>
      <c r="H44" s="204"/>
      <c r="I44" s="204"/>
      <c r="J44" s="44"/>
      <c r="K44" s="193"/>
      <c r="L44" s="193"/>
      <c r="M44" s="194"/>
      <c r="N44" s="194"/>
      <c r="O44" s="194"/>
    </row>
    <row r="45" spans="2:16" s="70" customFormat="1" ht="30" customHeight="1">
      <c r="C45" s="199"/>
      <c r="D45" s="199"/>
      <c r="E45" s="200"/>
      <c r="F45" s="200"/>
      <c r="G45" s="200"/>
      <c r="H45" s="200"/>
      <c r="I45" s="200"/>
      <c r="J45" s="195"/>
      <c r="K45" s="193"/>
      <c r="L45" s="193"/>
      <c r="M45" s="194"/>
      <c r="N45" s="194"/>
      <c r="O45" s="194"/>
    </row>
    <row r="46" spans="2:16" s="70" customFormat="1" ht="30" customHeight="1">
      <c r="C46" s="199"/>
      <c r="D46" s="199"/>
      <c r="E46" s="200"/>
      <c r="F46" s="200"/>
      <c r="G46" s="200"/>
      <c r="H46" s="200"/>
      <c r="I46" s="200"/>
      <c r="J46" s="195"/>
      <c r="K46" s="193"/>
      <c r="L46" s="193"/>
      <c r="M46" s="194"/>
      <c r="N46" s="194"/>
      <c r="O46" s="194"/>
    </row>
    <row r="47" spans="2:16" s="70" customFormat="1" ht="30" customHeight="1">
      <c r="C47" s="199"/>
      <c r="D47" s="199"/>
      <c r="E47" s="200"/>
      <c r="F47" s="200"/>
      <c r="G47" s="200"/>
      <c r="H47" s="200"/>
      <c r="I47" s="200"/>
      <c r="J47" s="195"/>
      <c r="K47" s="193"/>
      <c r="L47" s="193"/>
      <c r="M47" s="194"/>
      <c r="N47" s="194"/>
      <c r="O47" s="194"/>
    </row>
    <row r="48" spans="2:16" s="70" customFormat="1" ht="30" customHeight="1">
      <c r="C48" s="195"/>
      <c r="D48" s="195"/>
      <c r="E48" s="195"/>
      <c r="F48" s="195"/>
      <c r="G48" s="195"/>
      <c r="H48" s="195"/>
      <c r="I48" s="195"/>
      <c r="J48" s="195"/>
      <c r="K48" s="193"/>
      <c r="L48" s="193"/>
      <c r="M48" s="194"/>
      <c r="N48" s="194"/>
      <c r="O48" s="194"/>
    </row>
    <row r="49" spans="3:15" s="70" customFormat="1" ht="30" customHeight="1">
      <c r="C49" s="201"/>
      <c r="D49" s="202"/>
      <c r="E49" s="202"/>
      <c r="F49" s="202"/>
      <c r="G49" s="202"/>
      <c r="H49" s="202"/>
      <c r="I49" s="202"/>
      <c r="J49" s="195"/>
      <c r="K49" s="193"/>
      <c r="L49" s="193"/>
      <c r="M49" s="194"/>
      <c r="N49" s="194"/>
      <c r="O49" s="194"/>
    </row>
    <row r="50" spans="3:15" s="70" customFormat="1" ht="30" customHeight="1">
      <c r="C50" s="48"/>
      <c r="D50" s="48"/>
      <c r="E50" s="48"/>
      <c r="F50" s="48"/>
      <c r="G50" s="48"/>
      <c r="H50" s="48"/>
      <c r="I50" s="48"/>
      <c r="J50" s="195"/>
      <c r="K50" s="195"/>
      <c r="L50" s="195"/>
      <c r="M50" s="195"/>
      <c r="N50" s="195"/>
      <c r="O50" s="34"/>
    </row>
    <row r="51" spans="3:15" s="70" customFormat="1" ht="30" customHeight="1">
      <c r="C51" s="196"/>
      <c r="D51" s="196"/>
      <c r="E51" s="196"/>
      <c r="F51" s="196"/>
      <c r="G51" s="196"/>
      <c r="H51" s="196"/>
      <c r="I51" s="196"/>
      <c r="J51" s="195"/>
      <c r="K51" s="197"/>
      <c r="L51" s="198"/>
      <c r="M51" s="198"/>
      <c r="N51" s="198"/>
      <c r="O51" s="198"/>
    </row>
    <row r="52" spans="3:15" ht="30" customHeight="1">
      <c r="C52" s="186" t="s">
        <v>51</v>
      </c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</row>
    <row r="53" spans="3:15" ht="30" customHeight="1"/>
    <row r="54" spans="3:15" ht="30" customHeight="1"/>
    <row r="55" spans="3:15" ht="30" customHeight="1"/>
    <row r="56" spans="3:15" ht="30" customHeight="1"/>
    <row r="57" spans="3:15" ht="30" customHeight="1"/>
    <row r="58" spans="3:15" ht="30" customHeight="1"/>
    <row r="59" spans="3:15" ht="30" customHeight="1"/>
    <row r="60" spans="3:15" ht="30" customHeight="1"/>
    <row r="61" spans="3:15" ht="30" customHeight="1"/>
    <row r="62" spans="3:15" ht="30" customHeight="1"/>
    <row r="63" spans="3:15" ht="30" customHeight="1"/>
    <row r="64" spans="3:15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</sheetData>
  <sheetProtection sheet="1" objects="1" scenarios="1" formatCells="0" formatColumns="0" formatRows="0" selectLockedCells="1"/>
  <mergeCells count="110">
    <mergeCell ref="C2:O4"/>
    <mergeCell ref="C5:D5"/>
    <mergeCell ref="E5:J5"/>
    <mergeCell ref="K5:O5"/>
    <mergeCell ref="C6:D6"/>
    <mergeCell ref="E6:J6"/>
    <mergeCell ref="K6:L6"/>
    <mergeCell ref="M6:O6"/>
    <mergeCell ref="C10:O10"/>
    <mergeCell ref="C11:O11"/>
    <mergeCell ref="C12:F13"/>
    <mergeCell ref="G12:O12"/>
    <mergeCell ref="G13:O13"/>
    <mergeCell ref="C14:O14"/>
    <mergeCell ref="C7:D7"/>
    <mergeCell ref="E7:J8"/>
    <mergeCell ref="L7:O7"/>
    <mergeCell ref="C8:D9"/>
    <mergeCell ref="L8:O8"/>
    <mergeCell ref="E9:G9"/>
    <mergeCell ref="H9:I9"/>
    <mergeCell ref="L9:O9"/>
    <mergeCell ref="C16:J16"/>
    <mergeCell ref="K16:O16"/>
    <mergeCell ref="C17:D17"/>
    <mergeCell ref="E17:I17"/>
    <mergeCell ref="J17:J29"/>
    <mergeCell ref="N17:O17"/>
    <mergeCell ref="C18:D18"/>
    <mergeCell ref="E18:I18"/>
    <mergeCell ref="N18:O18"/>
    <mergeCell ref="C19:D19"/>
    <mergeCell ref="C21:I21"/>
    <mergeCell ref="N21:O21"/>
    <mergeCell ref="C22:G22"/>
    <mergeCell ref="H22:I22"/>
    <mergeCell ref="M22:O22"/>
    <mergeCell ref="C23:G23"/>
    <mergeCell ref="H23:I23"/>
    <mergeCell ref="M23:O23"/>
    <mergeCell ref="E19:I19"/>
    <mergeCell ref="N19:O19"/>
    <mergeCell ref="D20:E20"/>
    <mergeCell ref="F20:G20"/>
    <mergeCell ref="H20:I20"/>
    <mergeCell ref="N20:O20"/>
    <mergeCell ref="C27:G27"/>
    <mergeCell ref="H27:I27"/>
    <mergeCell ref="K27:O28"/>
    <mergeCell ref="C28:G28"/>
    <mergeCell ref="H28:I28"/>
    <mergeCell ref="C29:I29"/>
    <mergeCell ref="K29:N29"/>
    <mergeCell ref="C24:G24"/>
    <mergeCell ref="H24:I24"/>
    <mergeCell ref="K24:O24"/>
    <mergeCell ref="C25:G25"/>
    <mergeCell ref="H25:I25"/>
    <mergeCell ref="K25:O26"/>
    <mergeCell ref="C26:G26"/>
    <mergeCell ref="H26:I26"/>
    <mergeCell ref="C33:D33"/>
    <mergeCell ref="E33:J34"/>
    <mergeCell ref="L33:O33"/>
    <mergeCell ref="C34:D35"/>
    <mergeCell ref="L34:O34"/>
    <mergeCell ref="E35:G35"/>
    <mergeCell ref="H35:I35"/>
    <mergeCell ref="L35:O35"/>
    <mergeCell ref="C30:J30"/>
    <mergeCell ref="K30:O30"/>
    <mergeCell ref="C31:D31"/>
    <mergeCell ref="E31:J31"/>
    <mergeCell ref="L31:O31"/>
    <mergeCell ref="C32:D32"/>
    <mergeCell ref="E32:J32"/>
    <mergeCell ref="K32:L32"/>
    <mergeCell ref="M32:O32"/>
    <mergeCell ref="C41:F41"/>
    <mergeCell ref="K41:L42"/>
    <mergeCell ref="M41:O42"/>
    <mergeCell ref="C42:I44"/>
    <mergeCell ref="J42:J43"/>
    <mergeCell ref="K43:L44"/>
    <mergeCell ref="M43:O44"/>
    <mergeCell ref="C36:O36"/>
    <mergeCell ref="C37:E37"/>
    <mergeCell ref="F37:H37"/>
    <mergeCell ref="I37:O37"/>
    <mergeCell ref="C38:O38"/>
    <mergeCell ref="C40:G40"/>
    <mergeCell ref="H40:I40"/>
    <mergeCell ref="K40:L40"/>
    <mergeCell ref="M40:O40"/>
    <mergeCell ref="K49:L49"/>
    <mergeCell ref="M49:O49"/>
    <mergeCell ref="K50:N50"/>
    <mergeCell ref="C51:I51"/>
    <mergeCell ref="K51:O51"/>
    <mergeCell ref="C52:O52"/>
    <mergeCell ref="C45:D47"/>
    <mergeCell ref="E45:I47"/>
    <mergeCell ref="J45:J47"/>
    <mergeCell ref="K45:L46"/>
    <mergeCell ref="M45:O46"/>
    <mergeCell ref="K47:L48"/>
    <mergeCell ref="M47:O48"/>
    <mergeCell ref="C48:I48"/>
    <mergeCell ref="J48:J51"/>
    <mergeCell ref="C49:I49"/>
  </mergeCells>
  <phoneticPr fontId="1" type="noConversion"/>
  <conditionalFormatting sqref="F37">
    <cfRule type="cellIs" dxfId="143" priority="53" operator="equal">
      <formula>"A REMPLIR"</formula>
    </cfRule>
  </conditionalFormatting>
  <conditionalFormatting sqref="E7">
    <cfRule type="cellIs" dxfId="142" priority="37" operator="equal">
      <formula>0</formula>
    </cfRule>
    <cfRule type="cellIs" dxfId="141" priority="50" operator="equal">
      <formula>#N/A</formula>
    </cfRule>
    <cfRule type="containsBlanks" dxfId="140" priority="51">
      <formula>LEN(TRIM(E7))=0</formula>
    </cfRule>
    <cfRule type="cellIs" dxfId="139" priority="52" operator="equal">
      <formula>0</formula>
    </cfRule>
  </conditionalFormatting>
  <conditionalFormatting sqref="F37">
    <cfRule type="cellIs" dxfId="138" priority="49" operator="equal">
      <formula>"A REMPLIR"</formula>
    </cfRule>
  </conditionalFormatting>
  <conditionalFormatting sqref="M17:N17">
    <cfRule type="expression" dxfId="137" priority="31">
      <formula>$K$17</formula>
    </cfRule>
    <cfRule type="expression" dxfId="136" priority="48">
      <formula>$K$17</formula>
    </cfRule>
  </conditionalFormatting>
  <conditionalFormatting sqref="M19:N19">
    <cfRule type="expression" dxfId="135" priority="46">
      <formula>$K$19</formula>
    </cfRule>
  </conditionalFormatting>
  <conditionalFormatting sqref="M20:N20">
    <cfRule type="expression" dxfId="134" priority="45">
      <formula>$K$20</formula>
    </cfRule>
  </conditionalFormatting>
  <conditionalFormatting sqref="M21:N21">
    <cfRule type="expression" dxfId="133" priority="44">
      <formula>$K$21</formula>
    </cfRule>
  </conditionalFormatting>
  <conditionalFormatting sqref="M40:O40">
    <cfRule type="cellIs" dxfId="132" priority="43" operator="equal">
      <formula>"A REMPLIR"</formula>
    </cfRule>
  </conditionalFormatting>
  <conditionalFormatting sqref="L8:O8">
    <cfRule type="cellIs" dxfId="131" priority="39" operator="equal">
      <formula>0</formula>
    </cfRule>
    <cfRule type="cellIs" dxfId="130" priority="42" operator="equal">
      <formula>0</formula>
    </cfRule>
  </conditionalFormatting>
  <conditionalFormatting sqref="M6:O6 E9 C8">
    <cfRule type="cellIs" dxfId="129" priority="41" operator="equal">
      <formula>0</formula>
    </cfRule>
  </conditionalFormatting>
  <conditionalFormatting sqref="L7:O7">
    <cfRule type="cellIs" dxfId="128" priority="40" operator="equal">
      <formula>0</formula>
    </cfRule>
  </conditionalFormatting>
  <conditionalFormatting sqref="L9:O9">
    <cfRule type="cellIs" dxfId="127" priority="38" operator="equal">
      <formula>0</formula>
    </cfRule>
  </conditionalFormatting>
  <conditionalFormatting sqref="H9:I9">
    <cfRule type="cellIs" dxfId="126" priority="36" operator="equal">
      <formula>0</formula>
    </cfRule>
  </conditionalFormatting>
  <conditionalFormatting sqref="M22:O22">
    <cfRule type="expression" dxfId="125" priority="7">
      <formula>$K$22</formula>
    </cfRule>
    <cfRule type="expression" dxfId="124" priority="35">
      <formula>$K$22</formula>
    </cfRule>
  </conditionalFormatting>
  <conditionalFormatting sqref="M47:O49">
    <cfRule type="cellIs" dxfId="123" priority="34" operator="equal">
      <formula>0</formula>
    </cfRule>
  </conditionalFormatting>
  <conditionalFormatting sqref="H40">
    <cfRule type="cellIs" dxfId="122" priority="33" operator="equal">
      <formula>"A REMPLIR"</formula>
    </cfRule>
  </conditionalFormatting>
  <conditionalFormatting sqref="H40">
    <cfRule type="cellIs" dxfId="121" priority="32" operator="equal">
      <formula>"A REMPLIR"</formula>
    </cfRule>
  </conditionalFormatting>
  <conditionalFormatting sqref="M18:N18">
    <cfRule type="expression" dxfId="120" priority="47">
      <formula>$K$18</formula>
    </cfRule>
  </conditionalFormatting>
  <conditionalFormatting sqref="M23:O23">
    <cfRule type="expression" dxfId="119" priority="6">
      <formula>$K$23</formula>
    </cfRule>
    <cfRule type="expression" dxfId="118" priority="30">
      <formula>$K$23</formula>
    </cfRule>
  </conditionalFormatting>
  <conditionalFormatting sqref="K5">
    <cfRule type="cellIs" dxfId="117" priority="29" operator="equal">
      <formula>0</formula>
    </cfRule>
  </conditionalFormatting>
  <conditionalFormatting sqref="M40:O46 I37:O37 K25:O28 C23:I28 E18:I18 E5:J5">
    <cfRule type="cellIs" dxfId="116" priority="28" operator="equal">
      <formula>0</formula>
    </cfRule>
  </conditionalFormatting>
  <conditionalFormatting sqref="G13">
    <cfRule type="cellIs" dxfId="115" priority="27" operator="equal">
      <formula>"A REMPLIR"</formula>
    </cfRule>
  </conditionalFormatting>
  <conditionalFormatting sqref="G13">
    <cfRule type="cellIs" dxfId="114" priority="26" operator="equal">
      <formula>"A REMPLIR"</formula>
    </cfRule>
  </conditionalFormatting>
  <conditionalFormatting sqref="G13">
    <cfRule type="cellIs" dxfId="113" priority="25" operator="equal">
      <formula>0</formula>
    </cfRule>
  </conditionalFormatting>
  <conditionalFormatting sqref="E33">
    <cfRule type="cellIs" dxfId="112" priority="16" operator="equal">
      <formula>0</formula>
    </cfRule>
    <cfRule type="cellIs" dxfId="111" priority="22" operator="equal">
      <formula>#N/A</formula>
    </cfRule>
    <cfRule type="containsBlanks" dxfId="110" priority="23">
      <formula>LEN(TRIM(E33))=0</formula>
    </cfRule>
    <cfRule type="cellIs" dxfId="109" priority="24" operator="equal">
      <formula>0</formula>
    </cfRule>
  </conditionalFormatting>
  <conditionalFormatting sqref="L34:O34">
    <cfRule type="cellIs" dxfId="108" priority="18" operator="equal">
      <formula>0</formula>
    </cfRule>
    <cfRule type="cellIs" dxfId="107" priority="21" operator="equal">
      <formula>0</formula>
    </cfRule>
  </conditionalFormatting>
  <conditionalFormatting sqref="M32:O32 E35 C34">
    <cfRule type="cellIs" dxfId="106" priority="20" operator="equal">
      <formula>0</formula>
    </cfRule>
  </conditionalFormatting>
  <conditionalFormatting sqref="L33:O33">
    <cfRule type="cellIs" dxfId="105" priority="19" operator="equal">
      <formula>0</formula>
    </cfRule>
  </conditionalFormatting>
  <conditionalFormatting sqref="L35:O35">
    <cfRule type="cellIs" dxfId="104" priority="17" operator="equal">
      <formula>0</formula>
    </cfRule>
  </conditionalFormatting>
  <conditionalFormatting sqref="H35:I35">
    <cfRule type="cellIs" dxfId="103" priority="15" operator="equal">
      <formula>0</formula>
    </cfRule>
  </conditionalFormatting>
  <conditionalFormatting sqref="M17:O23">
    <cfRule type="cellIs" dxfId="102" priority="14" operator="equal">
      <formula>"A REMPLIR"</formula>
    </cfRule>
  </conditionalFormatting>
  <conditionalFormatting sqref="M20">
    <cfRule type="cellIs" dxfId="101" priority="13" operator="equal">
      <formula>"A CRÉER"</formula>
    </cfRule>
  </conditionalFormatting>
  <conditionalFormatting sqref="M17:O17">
    <cfRule type="expression" dxfId="100" priority="12">
      <formula>$K$17</formula>
    </cfRule>
  </conditionalFormatting>
  <conditionalFormatting sqref="M18:O18">
    <cfRule type="expression" dxfId="99" priority="11">
      <formula>$K$18</formula>
    </cfRule>
  </conditionalFormatting>
  <conditionalFormatting sqref="M19:O19">
    <cfRule type="expression" dxfId="98" priority="10">
      <formula>$K$19</formula>
    </cfRule>
  </conditionalFormatting>
  <conditionalFormatting sqref="M20:O20">
    <cfRule type="expression" dxfId="97" priority="9">
      <formula>$K$20</formula>
    </cfRule>
  </conditionalFormatting>
  <conditionalFormatting sqref="M21:O21">
    <cfRule type="expression" dxfId="96" priority="8">
      <formula>$K$21</formula>
    </cfRule>
  </conditionalFormatting>
  <conditionalFormatting sqref="Q20">
    <cfRule type="expression" dxfId="95" priority="5">
      <formula>$K$20</formula>
    </cfRule>
  </conditionalFormatting>
  <conditionalFormatting sqref="Q22">
    <cfRule type="expression" dxfId="94" priority="4">
      <formula>$K$22</formula>
    </cfRule>
  </conditionalFormatting>
  <conditionalFormatting sqref="Q23">
    <cfRule type="expression" dxfId="93" priority="2">
      <formula>$K$23</formula>
    </cfRule>
    <cfRule type="cellIs" dxfId="92" priority="3" operator="equal">
      <formula>$K$23</formula>
    </cfRule>
  </conditionalFormatting>
  <conditionalFormatting sqref="A1:XFD1048576">
    <cfRule type="cellIs" dxfId="91" priority="1" operator="equal">
      <formula>0</formula>
    </cfRule>
  </conditionalFormatting>
  <dataValidations count="2">
    <dataValidation allowBlank="1" showInputMessage="1" sqref="C1:O1048576"/>
    <dataValidation type="list" allowBlank="1" showInputMessage="1" sqref="P4">
      <formula1>$C$4:$C$8</formula1>
    </dataValidation>
  </dataValidations>
  <printOptions horizontalCentered="1" verticalCentered="1"/>
  <pageMargins left="0" right="0" top="0" bottom="0" header="0" footer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Check Box 1">
              <controlPr defaultSize="0" autoFill="0" autoLine="0" autoPict="0">
                <anchor moveWithCells="1">
                  <from>
                    <xdr:col>10</xdr:col>
                    <xdr:colOff>38100</xdr:colOff>
                    <xdr:row>18</xdr:row>
                    <xdr:rowOff>114300</xdr:rowOff>
                  </from>
                  <to>
                    <xdr:col>11</xdr:col>
                    <xdr:colOff>520700</xdr:colOff>
                    <xdr:row>18</xdr:row>
                    <xdr:rowOff>317500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7410" r:id="rId4" name="Check Box 2">
              <controlPr defaultSize="0" autoFill="0" autoLine="0" autoPict="0">
                <anchor moveWithCells="1">
                  <from>
                    <xdr:col>10</xdr:col>
                    <xdr:colOff>38100</xdr:colOff>
                    <xdr:row>19</xdr:row>
                    <xdr:rowOff>101600</xdr:rowOff>
                  </from>
                  <to>
                    <xdr:col>11</xdr:col>
                    <xdr:colOff>495300</xdr:colOff>
                    <xdr:row>19</xdr:row>
                    <xdr:rowOff>317500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7411" r:id="rId5" name="Check Box 3">
              <controlPr defaultSize="0" autoFill="0" autoLine="0" autoPict="0">
                <anchor moveWithCells="1">
                  <from>
                    <xdr:col>10</xdr:col>
                    <xdr:colOff>38100</xdr:colOff>
                    <xdr:row>20</xdr:row>
                    <xdr:rowOff>101600</xdr:rowOff>
                  </from>
                  <to>
                    <xdr:col>12</xdr:col>
                    <xdr:colOff>88900</xdr:colOff>
                    <xdr:row>20</xdr:row>
                    <xdr:rowOff>317500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7412" r:id="rId6" name="Check Box 4">
              <controlPr defaultSize="0" autoFill="0" autoLine="0" autoPict="0">
                <anchor moveWithCells="1">
                  <from>
                    <xdr:col>10</xdr:col>
                    <xdr:colOff>38100</xdr:colOff>
                    <xdr:row>21</xdr:row>
                    <xdr:rowOff>101600</xdr:rowOff>
                  </from>
                  <to>
                    <xdr:col>12</xdr:col>
                    <xdr:colOff>254000</xdr:colOff>
                    <xdr:row>21</xdr:row>
                    <xdr:rowOff>317500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7413" r:id="rId7" name="Check Box 5">
              <controlPr defaultSize="0" autoFill="0" autoLine="0" autoPict="0">
                <anchor moveWithCells="1">
                  <from>
                    <xdr:col>10</xdr:col>
                    <xdr:colOff>38100</xdr:colOff>
                    <xdr:row>22</xdr:row>
                    <xdr:rowOff>101600</xdr:rowOff>
                  </from>
                  <to>
                    <xdr:col>11</xdr:col>
                    <xdr:colOff>419100</xdr:colOff>
                    <xdr:row>22</xdr:row>
                    <xdr:rowOff>317500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7414" r:id="rId8" name="Check Box 6">
              <controlPr defaultSize="0" autoFill="0" autoLine="0" autoPict="0">
                <anchor moveWithCells="1">
                  <from>
                    <xdr:col>10</xdr:col>
                    <xdr:colOff>25400</xdr:colOff>
                    <xdr:row>17</xdr:row>
                    <xdr:rowOff>88900</xdr:rowOff>
                  </from>
                  <to>
                    <xdr:col>12</xdr:col>
                    <xdr:colOff>50800</xdr:colOff>
                    <xdr:row>17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7415" r:id="rId9" name="Check Box 7">
              <controlPr defaultSize="0" autoFill="0" autoLine="0" autoPict="0">
                <anchor moveWithCells="1">
                  <from>
                    <xdr:col>10</xdr:col>
                    <xdr:colOff>25400</xdr:colOff>
                    <xdr:row>16</xdr:row>
                    <xdr:rowOff>127000</xdr:rowOff>
                  </from>
                  <to>
                    <xdr:col>11</xdr:col>
                    <xdr:colOff>508000</xdr:colOff>
                    <xdr:row>16</xdr:row>
                    <xdr:rowOff>330200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BASE!$S$11:$S$14</xm:f>
          </x14:formula1>
          <xm:sqref>Q23</xm:sqref>
        </x14:dataValidation>
        <x14:dataValidation type="list" allowBlank="1" showInputMessage="1">
          <x14:formula1>
            <xm:f>BASE!$N$11:$N$14</xm:f>
          </x14:formula1>
          <xm:sqref>Q22</xm:sqref>
        </x14:dataValidation>
        <x14:dataValidation type="list" allowBlank="1" showInputMessage="1">
          <x14:formula1>
            <xm:f>BASE!$L$11:$L$14</xm:f>
          </x14:formula1>
          <xm:sqref>Q20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R92"/>
  <sheetViews>
    <sheetView showGridLines="0" zoomScale="150" zoomScaleNormal="150" zoomScalePageLayoutView="150" workbookViewId="0">
      <selection activeCell="K17" sqref="K17"/>
    </sheetView>
  </sheetViews>
  <sheetFormatPr baseColWidth="10" defaultColWidth="10.83203125" defaultRowHeight="17" customHeight="1" x14ac:dyDescent="0"/>
  <cols>
    <col min="1" max="1" width="4.83203125" style="15" customWidth="1"/>
    <col min="2" max="2" width="3" style="15" customWidth="1"/>
    <col min="3" max="3" width="4.6640625" style="116" customWidth="1"/>
    <col min="4" max="4" width="8.1640625" style="116" customWidth="1"/>
    <col min="5" max="5" width="3.5" style="116" customWidth="1"/>
    <col min="6" max="6" width="4.6640625" style="116" customWidth="1"/>
    <col min="7" max="7" width="5.83203125" style="116" customWidth="1"/>
    <col min="8" max="8" width="8.33203125" style="116" customWidth="1"/>
    <col min="9" max="9" width="16.6640625" style="116" customWidth="1"/>
    <col min="10" max="10" width="2.33203125" style="116" customWidth="1"/>
    <col min="11" max="11" width="7.6640625" style="116" customWidth="1"/>
    <col min="12" max="12" width="9.6640625" style="116" customWidth="1"/>
    <col min="13" max="14" width="12.1640625" style="116" customWidth="1"/>
    <col min="15" max="15" width="3" style="116" customWidth="1"/>
    <col min="16" max="16" width="1" style="15" customWidth="1"/>
    <col min="17" max="16384" width="10.83203125" style="15"/>
  </cols>
  <sheetData>
    <row r="1" spans="3:16" ht="30" customHeight="1"/>
    <row r="2" spans="3:16" ht="27" customHeight="1"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4"/>
    </row>
    <row r="3" spans="3:16" ht="27" customHeight="1"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5"/>
    </row>
    <row r="4" spans="3:16" ht="27" customHeight="1"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6"/>
    </row>
    <row r="5" spans="3:16" s="115" customFormat="1" ht="28" customHeight="1">
      <c r="C5" s="367"/>
      <c r="D5" s="367"/>
      <c r="E5" s="368"/>
      <c r="F5" s="368"/>
      <c r="G5" s="368"/>
      <c r="H5" s="368"/>
      <c r="I5" s="368"/>
      <c r="J5" s="368"/>
      <c r="K5" s="369"/>
      <c r="L5" s="369"/>
      <c r="M5" s="369"/>
      <c r="N5" s="369"/>
      <c r="O5" s="369"/>
      <c r="P5" s="363"/>
    </row>
    <row r="6" spans="3:16" s="115" customFormat="1" ht="32" customHeight="1">
      <c r="C6" s="367"/>
      <c r="D6" s="367"/>
      <c r="E6" s="370"/>
      <c r="F6" s="370"/>
      <c r="G6" s="370"/>
      <c r="H6" s="370"/>
      <c r="I6" s="370"/>
      <c r="J6" s="370"/>
      <c r="K6" s="119"/>
      <c r="L6" s="119"/>
      <c r="M6" s="371"/>
      <c r="N6" s="371"/>
      <c r="O6" s="371"/>
      <c r="P6" s="9"/>
    </row>
    <row r="7" spans="3:16" s="115" customFormat="1" ht="28" customHeight="1">
      <c r="C7" s="58"/>
      <c r="D7" s="58"/>
      <c r="E7" s="372"/>
      <c r="F7" s="372"/>
      <c r="G7" s="372"/>
      <c r="H7" s="372"/>
      <c r="I7" s="372"/>
      <c r="J7" s="372"/>
      <c r="K7" s="52"/>
      <c r="L7" s="373"/>
      <c r="M7" s="373"/>
      <c r="N7" s="373"/>
      <c r="O7" s="373"/>
      <c r="P7" s="9"/>
    </row>
    <row r="8" spans="3:16" s="115" customFormat="1" ht="28" customHeight="1">
      <c r="C8" s="374"/>
      <c r="D8" s="374"/>
      <c r="E8" s="372"/>
      <c r="F8" s="372"/>
      <c r="G8" s="372"/>
      <c r="H8" s="372"/>
      <c r="I8" s="372"/>
      <c r="J8" s="372"/>
      <c r="K8" s="52"/>
      <c r="L8" s="375"/>
      <c r="M8" s="375"/>
      <c r="N8" s="375"/>
      <c r="O8" s="375"/>
      <c r="P8" s="9"/>
    </row>
    <row r="9" spans="3:16" s="115" customFormat="1" ht="28" customHeight="1">
      <c r="C9" s="374"/>
      <c r="D9" s="374"/>
      <c r="E9" s="376"/>
      <c r="F9" s="376"/>
      <c r="G9" s="376"/>
      <c r="H9" s="368"/>
      <c r="I9" s="368"/>
      <c r="J9" s="365"/>
      <c r="K9" s="54"/>
      <c r="L9" s="375"/>
      <c r="M9" s="375"/>
      <c r="N9" s="375"/>
      <c r="O9" s="375"/>
      <c r="P9" s="9"/>
    </row>
    <row r="10" spans="3:16" s="8" customFormat="1" ht="11" customHeight="1">
      <c r="P10" s="7"/>
    </row>
    <row r="11" spans="3:16" s="115" customFormat="1" ht="17" customHeight="1">
      <c r="P11" s="9"/>
    </row>
    <row r="12" spans="3:16" s="115" customFormat="1" ht="28" customHeight="1">
      <c r="C12" s="377"/>
      <c r="D12" s="377"/>
      <c r="E12" s="377"/>
      <c r="F12" s="377"/>
      <c r="G12" s="378"/>
      <c r="H12" s="378"/>
      <c r="I12" s="378"/>
      <c r="J12" s="378"/>
      <c r="K12" s="378"/>
      <c r="L12" s="378"/>
      <c r="M12" s="378"/>
      <c r="N12" s="378"/>
      <c r="O12" s="378"/>
      <c r="P12" s="9"/>
    </row>
    <row r="13" spans="3:16" s="115" customFormat="1" ht="28" customHeight="1">
      <c r="C13" s="377"/>
      <c r="D13" s="377"/>
      <c r="E13" s="377"/>
      <c r="F13" s="377"/>
      <c r="G13" s="379"/>
      <c r="H13" s="379"/>
      <c r="I13" s="379"/>
      <c r="J13" s="379"/>
      <c r="K13" s="379"/>
      <c r="L13" s="379"/>
      <c r="M13" s="379"/>
      <c r="N13" s="379"/>
      <c r="O13" s="379"/>
      <c r="P13" s="9"/>
    </row>
    <row r="14" spans="3:16" s="115" customFormat="1" ht="10" customHeight="1"/>
    <row r="15" spans="3:16" s="115" customFormat="1" ht="16" customHeight="1"/>
    <row r="16" spans="3:16" s="115" customFormat="1" ht="32" customHeight="1">
      <c r="C16" s="380"/>
      <c r="D16" s="380"/>
      <c r="E16" s="380"/>
      <c r="F16" s="380"/>
      <c r="G16" s="380"/>
      <c r="H16" s="380"/>
      <c r="I16" s="380"/>
      <c r="J16" s="380"/>
      <c r="K16" s="366" t="s">
        <v>110</v>
      </c>
      <c r="L16" s="366"/>
      <c r="M16" s="366"/>
      <c r="N16" s="366"/>
      <c r="O16" s="366"/>
    </row>
    <row r="17" spans="3:18" ht="28" customHeight="1">
      <c r="C17" s="58"/>
      <c r="D17" s="58"/>
      <c r="E17" s="382"/>
      <c r="F17" s="382"/>
      <c r="G17" s="382"/>
      <c r="H17" s="382"/>
      <c r="I17" s="382"/>
      <c r="J17" s="59"/>
      <c r="K17" s="114" t="b">
        <f>Devis!K15</f>
        <v>0</v>
      </c>
      <c r="L17" s="113"/>
      <c r="M17" s="80" t="str">
        <f>Devis!M15</f>
        <v>A REMPLIR</v>
      </c>
      <c r="N17" s="120" t="str">
        <f>Devis!N15</f>
        <v>A REMPLIR</v>
      </c>
      <c r="O17" s="121"/>
      <c r="Q17" s="23"/>
    </row>
    <row r="18" spans="3:18" ht="28" customHeight="1">
      <c r="C18" s="58"/>
      <c r="D18" s="58"/>
      <c r="E18" s="382"/>
      <c r="F18" s="382"/>
      <c r="G18" s="382"/>
      <c r="H18" s="382"/>
      <c r="I18" s="382"/>
      <c r="J18" s="59"/>
      <c r="K18" s="114" t="b">
        <f>Devis!K16</f>
        <v>0</v>
      </c>
      <c r="L18" s="113"/>
      <c r="M18" s="80" t="str">
        <f>Devis!M16</f>
        <v>A REMPLIR</v>
      </c>
      <c r="N18" s="120" t="str">
        <f>Devis!N16</f>
        <v>A REMPLIR</v>
      </c>
      <c r="O18" s="121"/>
      <c r="Q18" s="23"/>
    </row>
    <row r="19" spans="3:18" ht="28" customHeight="1" thickBot="1">
      <c r="C19" s="58"/>
      <c r="D19" s="58"/>
      <c r="E19" s="382"/>
      <c r="F19" s="382"/>
      <c r="G19" s="382"/>
      <c r="H19" s="382"/>
      <c r="I19" s="382"/>
      <c r="J19" s="59"/>
      <c r="K19" s="114" t="b">
        <f>Devis!K17</f>
        <v>0</v>
      </c>
      <c r="L19" s="113"/>
      <c r="M19" s="81" t="str">
        <f>Devis!M17</f>
        <v>A REMPLIR</v>
      </c>
      <c r="N19" s="124" t="str">
        <f>Devis!N17</f>
        <v>A REMPLIR</v>
      </c>
      <c r="O19" s="123"/>
      <c r="Q19" s="23"/>
    </row>
    <row r="20" spans="3:18" ht="28" customHeight="1" thickBot="1">
      <c r="C20" s="58"/>
      <c r="D20" s="382"/>
      <c r="E20" s="382"/>
      <c r="F20" s="58"/>
      <c r="G20" s="58"/>
      <c r="H20" s="382"/>
      <c r="I20" s="382"/>
      <c r="J20" s="59"/>
      <c r="K20" s="114" t="b">
        <f>Devis!K18</f>
        <v>0</v>
      </c>
      <c r="L20" s="113"/>
      <c r="M20" s="82" t="str">
        <f>Devis!M18</f>
        <v>A CRÉER</v>
      </c>
      <c r="N20" s="122" t="str">
        <f>Devis!N18</f>
        <v>A REMPLIR</v>
      </c>
      <c r="O20" s="123"/>
      <c r="Q20" s="61" t="str">
        <f>'Dossier Lille'!Q20</f>
        <v>A REMPLIR</v>
      </c>
    </row>
    <row r="21" spans="3:18" ht="28" customHeight="1" thickBot="1">
      <c r="C21" s="24"/>
      <c r="D21" s="24"/>
      <c r="E21" s="24"/>
      <c r="F21" s="24"/>
      <c r="G21" s="24"/>
      <c r="H21" s="24"/>
      <c r="I21" s="24"/>
      <c r="J21" s="59"/>
      <c r="K21" s="114" t="b">
        <f>Devis!K19</f>
        <v>0</v>
      </c>
      <c r="L21" s="113"/>
      <c r="M21" s="82" t="str">
        <f>Devis!M19</f>
        <v>A REMPLIR</v>
      </c>
      <c r="N21" s="122" t="str">
        <f>Devis!N19</f>
        <v>A REMPLIR</v>
      </c>
      <c r="O21" s="123"/>
      <c r="Q21" s="57"/>
    </row>
    <row r="22" spans="3:18" ht="28" customHeight="1" thickBot="1">
      <c r="C22" s="381"/>
      <c r="D22" s="381"/>
      <c r="E22" s="381"/>
      <c r="F22" s="381"/>
      <c r="G22" s="381"/>
      <c r="H22" s="381"/>
      <c r="I22" s="381"/>
      <c r="J22" s="59"/>
      <c r="K22" s="78" t="b">
        <f>Devis!K20</f>
        <v>0</v>
      </c>
      <c r="L22" s="58"/>
      <c r="M22" s="124" t="str">
        <f>Devis!M20</f>
        <v>A REMPLIR</v>
      </c>
      <c r="N22" s="124"/>
      <c r="O22" s="123"/>
      <c r="Q22" s="61" t="str">
        <f>'Dossier Lille'!Q22</f>
        <v>A REMPLIR</v>
      </c>
    </row>
    <row r="23" spans="3:18" ht="28" customHeight="1" thickBot="1">
      <c r="C23" s="383"/>
      <c r="D23" s="383"/>
      <c r="E23" s="383"/>
      <c r="F23" s="383"/>
      <c r="G23" s="383"/>
      <c r="H23" s="383"/>
      <c r="I23" s="383"/>
      <c r="J23" s="59"/>
      <c r="K23" s="78" t="b">
        <f>Devis!K21</f>
        <v>0</v>
      </c>
      <c r="L23" s="58"/>
      <c r="M23" s="125" t="str">
        <f>Devis!M21</f>
        <v>A REMPLIR</v>
      </c>
      <c r="N23" s="125"/>
      <c r="O23" s="126"/>
      <c r="Q23" s="61" t="str">
        <f>'Dossier Lille'!Q23</f>
        <v>A REMPLIR</v>
      </c>
    </row>
    <row r="24" spans="3:18" ht="28" customHeight="1">
      <c r="C24" s="383"/>
      <c r="D24" s="383"/>
      <c r="E24" s="383"/>
      <c r="F24" s="383"/>
      <c r="G24" s="383"/>
      <c r="H24" s="383"/>
      <c r="I24" s="383"/>
      <c r="J24" s="59"/>
      <c r="K24" s="138"/>
      <c r="L24" s="139"/>
      <c r="M24" s="139"/>
      <c r="N24" s="139"/>
      <c r="O24" s="140"/>
    </row>
    <row r="25" spans="3:18" ht="28" customHeight="1">
      <c r="C25" s="383"/>
      <c r="D25" s="383"/>
      <c r="E25" s="383"/>
      <c r="F25" s="383"/>
      <c r="G25" s="383"/>
      <c r="H25" s="383"/>
      <c r="I25" s="383"/>
      <c r="J25" s="24"/>
      <c r="K25" s="127"/>
      <c r="L25" s="127"/>
      <c r="M25" s="127"/>
      <c r="N25" s="127"/>
      <c r="O25" s="127"/>
    </row>
    <row r="26" spans="3:18" ht="28" customHeight="1">
      <c r="C26" s="383"/>
      <c r="D26" s="383"/>
      <c r="E26" s="383"/>
      <c r="F26" s="383"/>
      <c r="G26" s="383"/>
      <c r="H26" s="383"/>
      <c r="I26" s="383"/>
      <c r="J26" s="24"/>
      <c r="K26" s="127"/>
      <c r="L26" s="127"/>
      <c r="M26" s="127"/>
      <c r="N26" s="127"/>
      <c r="O26" s="127"/>
    </row>
    <row r="27" spans="3:18" ht="28" customHeight="1">
      <c r="C27" s="383"/>
      <c r="D27" s="383"/>
      <c r="E27" s="383"/>
      <c r="F27" s="383"/>
      <c r="G27" s="383"/>
      <c r="H27" s="383"/>
      <c r="I27" s="383"/>
      <c r="J27" s="24"/>
      <c r="K27" s="127"/>
      <c r="L27" s="127"/>
      <c r="M27" s="127"/>
      <c r="N27" s="127"/>
      <c r="O27" s="127"/>
    </row>
    <row r="28" spans="3:18" ht="28" customHeight="1">
      <c r="C28" s="383"/>
      <c r="D28" s="383"/>
      <c r="E28" s="383"/>
      <c r="F28" s="383"/>
      <c r="G28" s="383"/>
      <c r="H28" s="383"/>
      <c r="I28" s="383"/>
      <c r="J28" s="24"/>
      <c r="K28" s="127"/>
      <c r="L28" s="127"/>
      <c r="M28" s="127"/>
      <c r="N28" s="127"/>
      <c r="O28" s="127"/>
    </row>
    <row r="29" spans="3:18" ht="9" customHeight="1">
      <c r="C29" s="24"/>
      <c r="D29" s="24"/>
      <c r="E29" s="24"/>
      <c r="F29" s="24"/>
      <c r="G29" s="24"/>
      <c r="H29" s="24"/>
      <c r="I29" s="24"/>
      <c r="J29" s="24"/>
      <c r="K29" s="113"/>
      <c r="L29" s="113"/>
      <c r="M29" s="113"/>
      <c r="N29" s="113"/>
      <c r="O29" s="24"/>
    </row>
    <row r="30" spans="3:18" s="32" customFormat="1" ht="31" customHeight="1">
      <c r="C30" s="393"/>
      <c r="D30" s="393"/>
      <c r="E30" s="393"/>
      <c r="F30" s="393"/>
      <c r="G30" s="393"/>
      <c r="H30" s="393"/>
      <c r="I30" s="393"/>
      <c r="J30" s="393"/>
      <c r="K30" s="384"/>
      <c r="L30" s="384"/>
      <c r="M30" s="384"/>
      <c r="N30" s="384"/>
      <c r="O30" s="384"/>
      <c r="R30" s="16"/>
    </row>
    <row r="31" spans="3:18" ht="28" customHeight="1">
      <c r="C31" s="394"/>
      <c r="D31" s="394"/>
      <c r="E31" s="385"/>
      <c r="F31" s="385"/>
      <c r="G31" s="385"/>
      <c r="H31" s="385"/>
      <c r="I31" s="385"/>
      <c r="J31" s="385"/>
      <c r="K31" s="386"/>
      <c r="L31" s="395"/>
      <c r="M31" s="395"/>
      <c r="N31" s="387"/>
      <c r="O31" s="387"/>
      <c r="P31" s="6"/>
    </row>
    <row r="32" spans="3:18" ht="28" customHeight="1">
      <c r="C32" s="394"/>
      <c r="D32" s="394"/>
      <c r="E32" s="396"/>
      <c r="F32" s="396"/>
      <c r="G32" s="396"/>
      <c r="H32" s="396"/>
      <c r="I32" s="396"/>
      <c r="J32" s="396"/>
      <c r="K32" s="397"/>
      <c r="L32" s="397"/>
      <c r="M32" s="398"/>
      <c r="N32" s="388"/>
      <c r="O32" s="388"/>
      <c r="P32" s="4"/>
    </row>
    <row r="33" spans="2:16" ht="28" customHeight="1">
      <c r="C33" s="58"/>
      <c r="D33" s="58"/>
      <c r="E33" s="389"/>
      <c r="F33" s="389"/>
      <c r="G33" s="389"/>
      <c r="H33" s="389"/>
      <c r="I33" s="389"/>
      <c r="J33" s="389"/>
      <c r="K33" s="52"/>
      <c r="L33" s="390"/>
      <c r="M33" s="390"/>
      <c r="N33" s="390"/>
      <c r="O33" s="390"/>
      <c r="P33" s="4"/>
    </row>
    <row r="34" spans="2:16" ht="28" customHeight="1">
      <c r="C34" s="374"/>
      <c r="D34" s="374"/>
      <c r="E34" s="389"/>
      <c r="F34" s="389"/>
      <c r="G34" s="389"/>
      <c r="H34" s="389"/>
      <c r="I34" s="389"/>
      <c r="J34" s="389"/>
      <c r="K34" s="52"/>
      <c r="L34" s="391"/>
      <c r="M34" s="391"/>
      <c r="N34" s="391"/>
      <c r="O34" s="391"/>
      <c r="P34" s="4"/>
    </row>
    <row r="35" spans="2:16" ht="28" customHeight="1">
      <c r="C35" s="374"/>
      <c r="D35" s="374"/>
      <c r="E35" s="382"/>
      <c r="F35" s="382"/>
      <c r="G35" s="382"/>
      <c r="H35" s="382"/>
      <c r="I35" s="382"/>
      <c r="J35" s="392"/>
      <c r="K35" s="52"/>
      <c r="L35" s="391"/>
      <c r="M35" s="391"/>
      <c r="N35" s="391"/>
      <c r="O35" s="391"/>
      <c r="P35" s="4"/>
    </row>
    <row r="36" spans="2:16" s="32" customFormat="1" ht="30" customHeight="1"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</row>
    <row r="37" spans="2:16" s="32" customFormat="1" ht="30" customHeight="1">
      <c r="C37" s="38"/>
      <c r="D37" s="38"/>
      <c r="E37" s="38"/>
      <c r="F37" s="36"/>
      <c r="G37" s="36"/>
      <c r="H37" s="36"/>
      <c r="I37" s="132"/>
      <c r="J37" s="132"/>
      <c r="K37" s="132"/>
      <c r="L37" s="132"/>
      <c r="M37" s="132"/>
      <c r="N37" s="132"/>
      <c r="O37" s="132"/>
    </row>
    <row r="38" spans="2:16" s="32" customFormat="1" ht="30" customHeight="1"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</row>
    <row r="39" spans="2:16" s="32" customFormat="1" ht="30" customHeight="1"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</row>
    <row r="40" spans="2:16" s="32" customFormat="1" ht="30" customHeight="1">
      <c r="C40" s="35"/>
      <c r="D40" s="35"/>
      <c r="E40" s="35"/>
      <c r="F40" s="35"/>
      <c r="G40" s="35"/>
      <c r="H40" s="36"/>
      <c r="I40" s="36"/>
      <c r="J40" s="37"/>
      <c r="K40" s="129"/>
      <c r="L40" s="129"/>
      <c r="M40" s="134"/>
      <c r="N40" s="134"/>
      <c r="O40" s="134"/>
    </row>
    <row r="41" spans="2:16" s="32" customFormat="1" ht="30" customHeight="1">
      <c r="B41" s="17"/>
      <c r="C41" s="39"/>
      <c r="D41" s="39"/>
      <c r="E41" s="39"/>
      <c r="F41" s="39"/>
      <c r="G41" s="128"/>
      <c r="H41" s="128"/>
      <c r="I41" s="40"/>
      <c r="J41" s="41"/>
      <c r="K41" s="129"/>
      <c r="L41" s="129"/>
      <c r="M41" s="130"/>
      <c r="N41" s="130"/>
      <c r="O41" s="130"/>
    </row>
    <row r="42" spans="2:16" s="32" customFormat="1" ht="30" customHeight="1">
      <c r="B42" s="17"/>
      <c r="C42" s="42"/>
      <c r="D42" s="42"/>
      <c r="E42" s="42"/>
      <c r="F42" s="42"/>
      <c r="G42" s="42"/>
      <c r="H42" s="42"/>
      <c r="I42" s="42"/>
      <c r="J42" s="43"/>
      <c r="K42" s="129"/>
      <c r="L42" s="129"/>
      <c r="M42" s="130"/>
      <c r="N42" s="130"/>
      <c r="O42" s="130"/>
    </row>
    <row r="43" spans="2:16" s="32" customFormat="1" ht="30" customHeight="1">
      <c r="B43" s="17"/>
      <c r="C43" s="42"/>
      <c r="D43" s="42"/>
      <c r="E43" s="42"/>
      <c r="F43" s="42"/>
      <c r="G43" s="42"/>
      <c r="H43" s="42"/>
      <c r="I43" s="42"/>
      <c r="J43" s="43"/>
      <c r="K43" s="129"/>
      <c r="L43" s="129"/>
      <c r="M43" s="130"/>
      <c r="N43" s="130"/>
      <c r="O43" s="130"/>
    </row>
    <row r="44" spans="2:16" s="32" customFormat="1" ht="30" customHeight="1">
      <c r="B44" s="17"/>
      <c r="C44" s="42"/>
      <c r="D44" s="42"/>
      <c r="E44" s="42"/>
      <c r="F44" s="42"/>
      <c r="G44" s="42"/>
      <c r="H44" s="42"/>
      <c r="I44" s="42"/>
      <c r="J44" s="44"/>
      <c r="K44" s="129"/>
      <c r="L44" s="129"/>
      <c r="M44" s="130"/>
      <c r="N44" s="130"/>
      <c r="O44" s="130"/>
    </row>
    <row r="45" spans="2:16" s="32" customFormat="1" ht="30" customHeight="1">
      <c r="C45" s="45"/>
      <c r="D45" s="45"/>
      <c r="E45" s="46"/>
      <c r="F45" s="46"/>
      <c r="G45" s="46"/>
      <c r="H45" s="46"/>
      <c r="I45" s="46"/>
      <c r="J45" s="34"/>
      <c r="K45" s="129"/>
      <c r="L45" s="129"/>
      <c r="M45" s="130"/>
      <c r="N45" s="130"/>
      <c r="O45" s="130"/>
    </row>
    <row r="46" spans="2:16" s="32" customFormat="1" ht="30" customHeight="1">
      <c r="C46" s="45"/>
      <c r="D46" s="45"/>
      <c r="E46" s="46"/>
      <c r="F46" s="46"/>
      <c r="G46" s="46"/>
      <c r="H46" s="46"/>
      <c r="I46" s="46"/>
      <c r="J46" s="34"/>
      <c r="K46" s="129"/>
      <c r="L46" s="129"/>
      <c r="M46" s="130"/>
      <c r="N46" s="130"/>
      <c r="O46" s="130"/>
    </row>
    <row r="47" spans="2:16" s="32" customFormat="1" ht="30" customHeight="1">
      <c r="C47" s="45"/>
      <c r="D47" s="45"/>
      <c r="E47" s="46"/>
      <c r="F47" s="46"/>
      <c r="G47" s="46"/>
      <c r="H47" s="46"/>
      <c r="I47" s="46"/>
      <c r="J47" s="34"/>
      <c r="K47" s="129"/>
      <c r="L47" s="129"/>
      <c r="M47" s="130"/>
      <c r="N47" s="130"/>
      <c r="O47" s="130"/>
    </row>
    <row r="48" spans="2:16" s="32" customFormat="1" ht="30" customHeight="1">
      <c r="C48" s="34"/>
      <c r="D48" s="34"/>
      <c r="E48" s="34"/>
      <c r="F48" s="34"/>
      <c r="G48" s="34"/>
      <c r="H48" s="34"/>
      <c r="I48" s="34"/>
      <c r="J48" s="34"/>
      <c r="K48" s="129"/>
      <c r="L48" s="129"/>
      <c r="M48" s="130"/>
      <c r="N48" s="130"/>
      <c r="O48" s="130"/>
    </row>
    <row r="49" spans="3:15" s="32" customFormat="1" ht="30" customHeight="1">
      <c r="C49" s="47"/>
      <c r="D49" s="33"/>
      <c r="E49" s="33"/>
      <c r="F49" s="33"/>
      <c r="G49" s="33"/>
      <c r="H49" s="33"/>
      <c r="I49" s="33"/>
      <c r="J49" s="34"/>
      <c r="K49" s="129"/>
      <c r="L49" s="129"/>
      <c r="M49" s="130"/>
      <c r="N49" s="130"/>
      <c r="O49" s="130"/>
    </row>
    <row r="50" spans="3:15" s="32" customFormat="1" ht="30" customHeight="1">
      <c r="C50" s="48"/>
      <c r="D50" s="48"/>
      <c r="E50" s="48"/>
      <c r="F50" s="48"/>
      <c r="G50" s="48"/>
      <c r="H50" s="48"/>
      <c r="I50" s="48"/>
      <c r="J50" s="34"/>
      <c r="K50" s="133"/>
      <c r="L50" s="133"/>
      <c r="M50" s="133"/>
      <c r="N50" s="133"/>
      <c r="O50" s="34"/>
    </row>
    <row r="51" spans="3:15" s="32" customFormat="1" ht="30" customHeight="1">
      <c r="C51" s="48"/>
      <c r="D51" s="48"/>
      <c r="E51" s="48"/>
      <c r="F51" s="48"/>
      <c r="G51" s="48"/>
      <c r="H51" s="48"/>
      <c r="I51" s="48"/>
      <c r="J51" s="34"/>
      <c r="K51" s="135"/>
      <c r="L51" s="136"/>
      <c r="M51" s="136"/>
      <c r="N51" s="136"/>
      <c r="O51" s="136"/>
    </row>
    <row r="52" spans="3:15" ht="30" customHeight="1">
      <c r="C52" s="112" t="s">
        <v>51</v>
      </c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</row>
    <row r="53" spans="3:15" ht="30" customHeight="1"/>
    <row r="54" spans="3:15" ht="30" customHeight="1"/>
    <row r="55" spans="3:15" ht="30" customHeight="1"/>
    <row r="56" spans="3:15" ht="30" customHeight="1"/>
    <row r="57" spans="3:15" ht="30" customHeight="1"/>
    <row r="58" spans="3:15" ht="30" customHeight="1"/>
    <row r="59" spans="3:15" ht="30" customHeight="1"/>
    <row r="60" spans="3:15" ht="30" customHeight="1"/>
    <row r="61" spans="3:15" ht="30" customHeight="1"/>
    <row r="62" spans="3:15" ht="30" customHeight="1"/>
    <row r="63" spans="3:15" ht="30" customHeight="1"/>
    <row r="64" spans="3:15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</sheetData>
  <sheetProtection formatCells="0" formatColumns="0" formatRows="0" selectLockedCells="1"/>
  <mergeCells count="1">
    <mergeCell ref="K16:O16"/>
  </mergeCells>
  <phoneticPr fontId="1" type="noConversion"/>
  <conditionalFormatting sqref="F37">
    <cfRule type="cellIs" dxfId="90" priority="70" operator="equal">
      <formula>"A REMPLIR"</formula>
    </cfRule>
  </conditionalFormatting>
  <conditionalFormatting sqref="E7">
    <cfRule type="cellIs" dxfId="89" priority="54" operator="equal">
      <formula>0</formula>
    </cfRule>
    <cfRule type="cellIs" dxfId="88" priority="67" operator="equal">
      <formula>#N/A</formula>
    </cfRule>
    <cfRule type="containsBlanks" dxfId="87" priority="68">
      <formula>LEN(TRIM(E7))=0</formula>
    </cfRule>
    <cfRule type="cellIs" dxfId="86" priority="69" operator="equal">
      <formula>0</formula>
    </cfRule>
  </conditionalFormatting>
  <conditionalFormatting sqref="F37">
    <cfRule type="cellIs" dxfId="85" priority="66" operator="equal">
      <formula>"A REMPLIR"</formula>
    </cfRule>
  </conditionalFormatting>
  <conditionalFormatting sqref="M17:N17">
    <cfRule type="expression" dxfId="84" priority="48">
      <formula>$K$17</formula>
    </cfRule>
    <cfRule type="expression" dxfId="83" priority="65">
      <formula>$K$17</formula>
    </cfRule>
  </conditionalFormatting>
  <conditionalFormatting sqref="M19:N19">
    <cfRule type="expression" dxfId="82" priority="63">
      <formula>$K$19</formula>
    </cfRule>
  </conditionalFormatting>
  <conditionalFormatting sqref="M20:N20">
    <cfRule type="expression" dxfId="81" priority="62">
      <formula>$K$20</formula>
    </cfRule>
  </conditionalFormatting>
  <conditionalFormatting sqref="M21:N21">
    <cfRule type="expression" dxfId="80" priority="61">
      <formula>$K$21</formula>
    </cfRule>
  </conditionalFormatting>
  <conditionalFormatting sqref="M40:O40">
    <cfRule type="cellIs" dxfId="79" priority="60" operator="equal">
      <formula>"A REMPLIR"</formula>
    </cfRule>
  </conditionalFormatting>
  <conditionalFormatting sqref="L8:O8">
    <cfRule type="cellIs" dxfId="78" priority="56" operator="equal">
      <formula>0</formula>
    </cfRule>
    <cfRule type="cellIs" dxfId="77" priority="59" operator="equal">
      <formula>0</formula>
    </cfRule>
  </conditionalFormatting>
  <conditionalFormatting sqref="M6:O6 E9 C8">
    <cfRule type="cellIs" dxfId="76" priority="58" operator="equal">
      <formula>0</formula>
    </cfRule>
  </conditionalFormatting>
  <conditionalFormatting sqref="L7:O7">
    <cfRule type="cellIs" dxfId="75" priority="57" operator="equal">
      <formula>0</formula>
    </cfRule>
  </conditionalFormatting>
  <conditionalFormatting sqref="L9:O9">
    <cfRule type="cellIs" dxfId="74" priority="55" operator="equal">
      <formula>0</formula>
    </cfRule>
  </conditionalFormatting>
  <conditionalFormatting sqref="H9:I9">
    <cfRule type="cellIs" dxfId="73" priority="53" operator="equal">
      <formula>0</formula>
    </cfRule>
  </conditionalFormatting>
  <conditionalFormatting sqref="M22:O22">
    <cfRule type="expression" dxfId="72" priority="21">
      <formula>$K$22</formula>
    </cfRule>
    <cfRule type="expression" dxfId="71" priority="52">
      <formula>$K$22</formula>
    </cfRule>
  </conditionalFormatting>
  <conditionalFormatting sqref="M47:O49">
    <cfRule type="cellIs" dxfId="70" priority="51" operator="equal">
      <formula>0</formula>
    </cfRule>
  </conditionalFormatting>
  <conditionalFormatting sqref="H40">
    <cfRule type="cellIs" dxfId="69" priority="50" operator="equal">
      <formula>"A REMPLIR"</formula>
    </cfRule>
  </conditionalFormatting>
  <conditionalFormatting sqref="H40">
    <cfRule type="cellIs" dxfId="68" priority="49" operator="equal">
      <formula>"A REMPLIR"</formula>
    </cfRule>
  </conditionalFormatting>
  <conditionalFormatting sqref="M18:N18">
    <cfRule type="expression" dxfId="67" priority="64">
      <formula>$K$18</formula>
    </cfRule>
  </conditionalFormatting>
  <conditionalFormatting sqref="M23:O23">
    <cfRule type="expression" dxfId="66" priority="20">
      <formula>$K$23</formula>
    </cfRule>
    <cfRule type="expression" dxfId="65" priority="47">
      <formula>$K$23</formula>
    </cfRule>
  </conditionalFormatting>
  <conditionalFormatting sqref="K5">
    <cfRule type="cellIs" dxfId="64" priority="45" operator="equal">
      <formula>0</formula>
    </cfRule>
  </conditionalFormatting>
  <conditionalFormatting sqref="M40:O46 I37:O37 K25:O28 C23:I28 E18:I18 E5:J5">
    <cfRule type="cellIs" dxfId="63" priority="44" operator="equal">
      <formula>0</formula>
    </cfRule>
  </conditionalFormatting>
  <conditionalFormatting sqref="G13">
    <cfRule type="cellIs" dxfId="62" priority="43" operator="equal">
      <formula>"A REMPLIR"</formula>
    </cfRule>
  </conditionalFormatting>
  <conditionalFormatting sqref="G13">
    <cfRule type="cellIs" dxfId="61" priority="42" operator="equal">
      <formula>"A REMPLIR"</formula>
    </cfRule>
  </conditionalFormatting>
  <conditionalFormatting sqref="G13">
    <cfRule type="cellIs" dxfId="60" priority="41" operator="equal">
      <formula>0</formula>
    </cfRule>
  </conditionalFormatting>
  <conditionalFormatting sqref="M17:O23">
    <cfRule type="cellIs" dxfId="59" priority="28" operator="equal">
      <formula>"A REMPLIR"</formula>
    </cfRule>
  </conditionalFormatting>
  <conditionalFormatting sqref="M20">
    <cfRule type="cellIs" dxfId="58" priority="27" operator="equal">
      <formula>"A CRÉER"</formula>
    </cfRule>
  </conditionalFormatting>
  <conditionalFormatting sqref="M17:O17">
    <cfRule type="expression" dxfId="57" priority="26">
      <formula>$K$17</formula>
    </cfRule>
  </conditionalFormatting>
  <conditionalFormatting sqref="M18:O18">
    <cfRule type="expression" dxfId="56" priority="25">
      <formula>$K$18</formula>
    </cfRule>
  </conditionalFormatting>
  <conditionalFormatting sqref="M19:O19">
    <cfRule type="expression" dxfId="55" priority="24">
      <formula>$K$19</formula>
    </cfRule>
  </conditionalFormatting>
  <conditionalFormatting sqref="M20:O20">
    <cfRule type="expression" dxfId="54" priority="23">
      <formula>$K$20</formula>
    </cfRule>
  </conditionalFormatting>
  <conditionalFormatting sqref="M21:O21">
    <cfRule type="expression" dxfId="53" priority="22">
      <formula>$K$21</formula>
    </cfRule>
  </conditionalFormatting>
  <conditionalFormatting sqref="Q20">
    <cfRule type="expression" dxfId="52" priority="19">
      <formula>$K$20</formula>
    </cfRule>
  </conditionalFormatting>
  <conditionalFormatting sqref="Q22">
    <cfRule type="expression" dxfId="51" priority="18">
      <formula>$K$22</formula>
    </cfRule>
  </conditionalFormatting>
  <conditionalFormatting sqref="Q23">
    <cfRule type="expression" dxfId="50" priority="15">
      <formula>$K$23</formula>
    </cfRule>
    <cfRule type="cellIs" dxfId="49" priority="16" operator="equal">
      <formula>$K$23</formula>
    </cfRule>
  </conditionalFormatting>
  <conditionalFormatting sqref="A1:XFD15 A36:XFD1048576 A30:B35 P30:XFD35 A17:XFD29 A16:K16 P16:XFD16">
    <cfRule type="cellIs" dxfId="48" priority="14" operator="equal">
      <formula>0</formula>
    </cfRule>
  </conditionalFormatting>
  <conditionalFormatting sqref="M32:O32 C34">
    <cfRule type="cellIs" dxfId="47" priority="13" operator="equal">
      <formula>0</formula>
    </cfRule>
  </conditionalFormatting>
  <conditionalFormatting sqref="H35:I35">
    <cfRule type="cellIs" dxfId="46" priority="7" operator="equal">
      <formula>0</formula>
    </cfRule>
  </conditionalFormatting>
  <conditionalFormatting sqref="E32:J32">
    <cfRule type="containsText" dxfId="45" priority="6" operator="containsText" text="0">
      <formula>NOT(ISERROR(SEARCH("0",E32)))</formula>
    </cfRule>
  </conditionalFormatting>
  <conditionalFormatting sqref="E33">
    <cfRule type="cellIs" dxfId="44" priority="8" operator="equal">
      <formula>0</formula>
    </cfRule>
    <cfRule type="cellIs" dxfId="43" priority="10" operator="equal">
      <formula>#N/A</formula>
    </cfRule>
    <cfRule type="containsBlanks" dxfId="42" priority="11">
      <formula>LEN(TRIM(E33))=0</formula>
    </cfRule>
    <cfRule type="cellIs" dxfId="41" priority="12" operator="equal">
      <formula>0</formula>
    </cfRule>
  </conditionalFormatting>
  <conditionalFormatting sqref="E35">
    <cfRule type="cellIs" dxfId="40" priority="9" operator="equal">
      <formula>0</formula>
    </cfRule>
  </conditionalFormatting>
  <conditionalFormatting sqref="L35:O35">
    <cfRule type="cellIs" dxfId="39" priority="2" operator="equal">
      <formula>0</formula>
    </cfRule>
  </conditionalFormatting>
  <conditionalFormatting sqref="L34:O34">
    <cfRule type="cellIs" dxfId="38" priority="3" operator="equal">
      <formula>0</formula>
    </cfRule>
    <cfRule type="cellIs" dxfId="37" priority="5" operator="equal">
      <formula>0</formula>
    </cfRule>
  </conditionalFormatting>
  <conditionalFormatting sqref="L33:O33">
    <cfRule type="cellIs" dxfId="36" priority="4" operator="equal">
      <formula>0</formula>
    </cfRule>
  </conditionalFormatting>
  <conditionalFormatting sqref="K30:O30">
    <cfRule type="cellIs" dxfId="35" priority="1" operator="equal">
      <formula>0</formula>
    </cfRule>
  </conditionalFormatting>
  <dataValidations count="4">
    <dataValidation type="list" allowBlank="1" showInputMessage="1" sqref="P4">
      <formula1>$C$4:$C$8</formula1>
    </dataValidation>
    <dataValidation allowBlank="1" showInputMessage="1" sqref="C36:O1048576 C1:K29 L1:O15 L17:O29"/>
    <dataValidation allowBlank="1" showInputMessage="1" showErrorMessage="1" prompt="ATTENTION AU NOM DE CLIENT" sqref="E32"/>
    <dataValidation allowBlank="1" sqref="E30:J30 C30:D35 L30:O32 K30:K35"/>
  </dataValidations>
  <printOptions horizontalCentered="1" verticalCentered="1"/>
  <pageMargins left="0" right="0" top="0" bottom="0" header="0" footer="0"/>
  <pageSetup paperSize="0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Check Box 1">
              <controlPr defaultSize="0" autoFill="0" autoLine="0" autoPict="0">
                <anchor moveWithCells="1">
                  <from>
                    <xdr:col>10</xdr:col>
                    <xdr:colOff>76200</xdr:colOff>
                    <xdr:row>18</xdr:row>
                    <xdr:rowOff>88900</xdr:rowOff>
                  </from>
                  <to>
                    <xdr:col>11</xdr:col>
                    <xdr:colOff>228600</xdr:colOff>
                    <xdr:row>18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0" r:id="rId4" name="Check Box 2">
              <controlPr defaultSize="0" autoFill="0" autoLine="0" autoPict="0">
                <anchor moveWithCells="1">
                  <from>
                    <xdr:col>10</xdr:col>
                    <xdr:colOff>76200</xdr:colOff>
                    <xdr:row>19</xdr:row>
                    <xdr:rowOff>88900</xdr:rowOff>
                  </from>
                  <to>
                    <xdr:col>11</xdr:col>
                    <xdr:colOff>228600</xdr:colOff>
                    <xdr:row>19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1" r:id="rId5" name="Check Box 3">
              <controlPr defaultSize="0" autoFill="0" autoLine="0" autoPict="0">
                <anchor moveWithCells="1">
                  <from>
                    <xdr:col>10</xdr:col>
                    <xdr:colOff>76200</xdr:colOff>
                    <xdr:row>20</xdr:row>
                    <xdr:rowOff>88900</xdr:rowOff>
                  </from>
                  <to>
                    <xdr:col>12</xdr:col>
                    <xdr:colOff>419100</xdr:colOff>
                    <xdr:row>20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2" r:id="rId6" name="Check Box 4">
              <controlPr defaultSize="0" autoFill="0" autoLine="0" autoPict="0">
                <anchor moveWithCells="1">
                  <from>
                    <xdr:col>10</xdr:col>
                    <xdr:colOff>76200</xdr:colOff>
                    <xdr:row>21</xdr:row>
                    <xdr:rowOff>88900</xdr:rowOff>
                  </from>
                  <to>
                    <xdr:col>12</xdr:col>
                    <xdr:colOff>419100</xdr:colOff>
                    <xdr:row>21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299" r:id="rId7" name="Check Box 11">
              <controlPr defaultSize="0" autoFill="0" autoLine="0" autoPict="0">
                <anchor moveWithCells="1">
                  <from>
                    <xdr:col>10</xdr:col>
                    <xdr:colOff>76200</xdr:colOff>
                    <xdr:row>22</xdr:row>
                    <xdr:rowOff>88900</xdr:rowOff>
                  </from>
                  <to>
                    <xdr:col>11</xdr:col>
                    <xdr:colOff>228600</xdr:colOff>
                    <xdr:row>22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300" r:id="rId8" name="Check Box 12">
              <controlPr defaultSize="0" autoFill="0" autoLine="0" autoPict="0">
                <anchor moveWithCells="1">
                  <from>
                    <xdr:col>10</xdr:col>
                    <xdr:colOff>76200</xdr:colOff>
                    <xdr:row>17</xdr:row>
                    <xdr:rowOff>88900</xdr:rowOff>
                  </from>
                  <to>
                    <xdr:col>12</xdr:col>
                    <xdr:colOff>508000</xdr:colOff>
                    <xdr:row>17</xdr:row>
                    <xdr:rowOff>304800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2301" r:id="rId9" name="Check Box 13">
              <controlPr defaultSize="0" autoFill="0" autoLine="0" autoPict="0">
                <anchor moveWithCells="1">
                  <from>
                    <xdr:col>10</xdr:col>
                    <xdr:colOff>76200</xdr:colOff>
                    <xdr:row>16</xdr:row>
                    <xdr:rowOff>88900</xdr:rowOff>
                  </from>
                  <to>
                    <xdr:col>11</xdr:col>
                    <xdr:colOff>393700</xdr:colOff>
                    <xdr:row>16</xdr:row>
                    <xdr:rowOff>304800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BASE!$L$11:$L$14</xm:f>
          </x14:formula1>
          <xm:sqref>Q20</xm:sqref>
        </x14:dataValidation>
        <x14:dataValidation type="list" allowBlank="1" showInputMessage="1">
          <x14:formula1>
            <xm:f>BASE!$N$11:$N$14</xm:f>
          </x14:formula1>
          <xm:sqref>Q22</xm:sqref>
        </x14:dataValidation>
        <x14:dataValidation type="list" allowBlank="1" showInputMessage="1">
          <x14:formula1>
            <xm:f>BASE!$S$11:$S$14</xm:f>
          </x14:formula1>
          <xm:sqref>Q23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49"/>
  <sheetViews>
    <sheetView showGridLines="0" zoomScale="150" zoomScaleNormal="150" zoomScalePageLayoutView="150" workbookViewId="0">
      <selection activeCell="J15" sqref="J15"/>
    </sheetView>
  </sheetViews>
  <sheetFormatPr baseColWidth="10" defaultColWidth="10.83203125" defaultRowHeight="17" customHeight="1" x14ac:dyDescent="0"/>
  <cols>
    <col min="1" max="1" width="4.83203125" style="86" customWidth="1"/>
    <col min="2" max="2" width="1" style="86" customWidth="1"/>
    <col min="3" max="3" width="4.6640625" style="86" customWidth="1"/>
    <col min="4" max="4" width="8.1640625" style="86" customWidth="1"/>
    <col min="5" max="5" width="3.5" style="86" customWidth="1"/>
    <col min="6" max="6" width="4.6640625" style="86" customWidth="1"/>
    <col min="7" max="7" width="5.83203125" style="86" customWidth="1"/>
    <col min="8" max="8" width="8.33203125" style="86" customWidth="1"/>
    <col min="9" max="9" width="16.6640625" style="86" customWidth="1"/>
    <col min="10" max="10" width="10" style="86" customWidth="1"/>
    <col min="11" max="11" width="9.6640625" style="86" customWidth="1"/>
    <col min="12" max="13" width="12.1640625" style="86" customWidth="1"/>
    <col min="14" max="14" width="3" style="86" customWidth="1"/>
    <col min="15" max="15" width="1" style="86" customWidth="1"/>
    <col min="16" max="16" width="5.6640625" style="88" customWidth="1"/>
    <col min="17" max="30" width="7.1640625" style="86" customWidth="1"/>
    <col min="31" max="16384" width="10.83203125" style="86"/>
  </cols>
  <sheetData>
    <row r="1" spans="1:16" ht="30" customHeight="1">
      <c r="A1" s="115"/>
      <c r="B1" s="115"/>
      <c r="C1" s="115"/>
      <c r="D1" s="115"/>
      <c r="E1" s="115"/>
      <c r="F1" s="115"/>
      <c r="G1" s="447"/>
      <c r="H1" s="115"/>
      <c r="I1" s="115"/>
      <c r="J1" s="115"/>
      <c r="K1" s="115"/>
      <c r="L1" s="115"/>
      <c r="M1" s="115"/>
      <c r="N1" s="115"/>
    </row>
    <row r="2" spans="1:16" ht="24" customHeight="1">
      <c r="A2" s="115"/>
      <c r="B2" s="115"/>
      <c r="C2" s="448"/>
      <c r="D2" s="448"/>
      <c r="E2" s="448"/>
      <c r="F2" s="448"/>
      <c r="G2" s="448"/>
      <c r="H2" s="448"/>
      <c r="I2" s="448"/>
      <c r="J2" s="448"/>
      <c r="K2" s="448"/>
      <c r="L2" s="449"/>
      <c r="M2" s="449"/>
      <c r="N2" s="449"/>
      <c r="O2" s="4"/>
      <c r="P2" s="4"/>
    </row>
    <row r="3" spans="1:16" ht="24" customHeight="1">
      <c r="A3" s="115"/>
      <c r="B3" s="115"/>
      <c r="C3" s="448"/>
      <c r="D3" s="448"/>
      <c r="E3" s="448"/>
      <c r="F3" s="448"/>
      <c r="G3" s="448"/>
      <c r="H3" s="448"/>
      <c r="I3" s="448"/>
      <c r="J3" s="448"/>
      <c r="K3" s="448"/>
      <c r="L3" s="450"/>
      <c r="M3" s="450"/>
      <c r="N3" s="450"/>
      <c r="O3" s="6"/>
      <c r="P3" s="6"/>
    </row>
    <row r="4" spans="1:16" ht="31" customHeight="1">
      <c r="A4" s="115"/>
      <c r="B4" s="115"/>
      <c r="C4" s="449"/>
      <c r="D4" s="449"/>
      <c r="E4" s="451"/>
      <c r="F4" s="451"/>
      <c r="G4" s="451"/>
      <c r="H4" s="451"/>
      <c r="I4" s="451"/>
      <c r="J4" s="451"/>
      <c r="K4" s="451"/>
      <c r="L4" s="451"/>
      <c r="M4" s="451"/>
      <c r="N4" s="451"/>
      <c r="O4" s="4"/>
      <c r="P4" s="4"/>
    </row>
    <row r="5" spans="1:16" s="85" customFormat="1" ht="28" customHeight="1">
      <c r="A5" s="115"/>
      <c r="B5" s="115"/>
      <c r="C5" s="452"/>
      <c r="D5" s="452"/>
      <c r="E5" s="452"/>
      <c r="F5" s="453"/>
      <c r="G5" s="453"/>
      <c r="H5" s="453"/>
      <c r="I5" s="453"/>
      <c r="J5" s="454"/>
      <c r="K5" s="454"/>
      <c r="L5" s="455"/>
      <c r="M5" s="455"/>
      <c r="N5" s="456"/>
      <c r="O5" s="9"/>
      <c r="P5" s="9"/>
    </row>
    <row r="6" spans="1:16" s="8" customFormat="1" ht="10" customHeight="1">
      <c r="C6" s="457"/>
      <c r="D6" s="457"/>
      <c r="E6" s="458"/>
      <c r="F6" s="7"/>
      <c r="G6" s="7"/>
      <c r="H6" s="7"/>
      <c r="I6" s="7"/>
      <c r="J6" s="459"/>
      <c r="K6" s="459"/>
      <c r="L6" s="459"/>
      <c r="M6" s="459"/>
      <c r="N6" s="459"/>
      <c r="O6" s="7"/>
      <c r="P6" s="7"/>
    </row>
    <row r="7" spans="1:16" ht="24" customHeight="1">
      <c r="A7" s="115"/>
      <c r="B7" s="115"/>
      <c r="C7" s="449"/>
      <c r="D7" s="449"/>
      <c r="E7" s="449"/>
      <c r="F7" s="449"/>
      <c r="G7" s="460"/>
      <c r="H7" s="460"/>
      <c r="I7" s="460"/>
      <c r="J7" s="460"/>
      <c r="K7" s="460"/>
      <c r="L7" s="460"/>
      <c r="M7" s="460"/>
      <c r="N7" s="460"/>
      <c r="O7" s="4"/>
      <c r="P7" s="4"/>
    </row>
    <row r="8" spans="1:16" ht="24" customHeight="1">
      <c r="A8" s="115"/>
      <c r="B8" s="115"/>
      <c r="C8" s="449"/>
      <c r="D8" s="449"/>
      <c r="E8" s="449"/>
      <c r="F8" s="449"/>
      <c r="G8" s="364"/>
      <c r="H8" s="364"/>
      <c r="I8" s="364"/>
      <c r="J8" s="364"/>
      <c r="K8" s="364"/>
      <c r="L8" s="364"/>
      <c r="M8" s="364"/>
      <c r="N8" s="364"/>
      <c r="O8" s="4"/>
      <c r="P8" s="4"/>
    </row>
    <row r="9" spans="1:16" ht="10" customHeight="1">
      <c r="A9" s="115"/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</row>
    <row r="10" spans="1:16" ht="31" customHeight="1">
      <c r="A10" s="115"/>
      <c r="B10" s="115"/>
      <c r="C10" s="449"/>
      <c r="D10" s="449"/>
      <c r="E10" s="449"/>
      <c r="F10" s="449"/>
      <c r="G10" s="461"/>
      <c r="H10" s="461"/>
      <c r="I10" s="461"/>
      <c r="J10" s="461"/>
      <c r="K10" s="461"/>
      <c r="L10" s="461"/>
      <c r="M10" s="461"/>
      <c r="N10" s="461"/>
      <c r="O10" s="4"/>
      <c r="P10" s="4"/>
    </row>
    <row r="11" spans="1:16" ht="10" customHeight="1">
      <c r="A11" s="115"/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</row>
    <row r="12" spans="1:16" ht="35" customHeight="1">
      <c r="A12" s="115"/>
      <c r="B12" s="115"/>
      <c r="C12" s="449"/>
      <c r="D12" s="449"/>
      <c r="E12" s="449"/>
      <c r="F12" s="462"/>
      <c r="G12" s="462"/>
      <c r="H12" s="462"/>
      <c r="I12" s="462"/>
      <c r="J12" s="449"/>
      <c r="K12" s="449"/>
      <c r="L12" s="462"/>
      <c r="M12" s="462"/>
      <c r="N12" s="462"/>
    </row>
    <row r="13" spans="1:16" ht="10" customHeight="1">
      <c r="A13" s="115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</row>
    <row r="14" spans="1:16" ht="32" customHeight="1">
      <c r="A14" s="115"/>
      <c r="B14" s="115"/>
      <c r="C14" s="466"/>
      <c r="D14" s="466"/>
      <c r="E14" s="466"/>
      <c r="F14" s="466"/>
      <c r="G14" s="466"/>
      <c r="H14" s="463"/>
      <c r="I14" s="463"/>
      <c r="J14" s="449" t="s">
        <v>110</v>
      </c>
      <c r="K14" s="449"/>
      <c r="L14" s="449"/>
      <c r="M14" s="449"/>
      <c r="N14" s="449"/>
    </row>
    <row r="15" spans="1:16" ht="27" customHeight="1">
      <c r="C15" s="308"/>
      <c r="D15" s="308"/>
      <c r="E15" s="467"/>
      <c r="F15" s="467"/>
      <c r="G15" s="467"/>
      <c r="H15" s="467"/>
      <c r="I15" s="467"/>
      <c r="J15" s="464" t="str">
        <f t="array" ref="J15">IF(ROWS(J$15:J15)&lt;=COUNTIF(Devis!$K$15:$K$21,TRUE),INDEX(Devis!$L$15:$L$21,SMALL(IF(Devis!$K$15:$K$21=TRUE,ROW(Devis!$K$15:$K$21)-ROW(Devis!$J$15)+1),ROWS(J$15:J15))),"")</f>
        <v/>
      </c>
      <c r="K15" s="443" t="str">
        <f t="array" ref="K15">IF(ROWS(J$15:J15)&lt;=COUNTIF(Dossier!$K$17:$K$23,TRUE),INDEX(Dossier!$Q$17:$Q$23,SMALL(IF(Dossier!$K$17:$K$23=TRUE,ROW(Dossier!$K$17:$K$23)-ROW(Dossier!$J$17)+1),ROWS(J$15:J15))),"")</f>
        <v/>
      </c>
      <c r="L15" s="444" t="str">
        <f t="array" ref="L15">IF(ROWS(J$15:J15)&lt;=COUNTIF(Devis!$K$15:$K$21,TRUE),INDEX(Devis!$M$15:$M$21,SMALL(IF(Devis!$K$15:$K$21=TRUE,ROW(Devis!$K$15:$K$21)-ROW(Devis!$J$15)+1),ROWS(J$15:J15))),"")</f>
        <v/>
      </c>
      <c r="M15" s="445" t="str">
        <f t="array" ref="M15">IF(ROWS(J$15:J15)&lt;=COUNTIF(Devis!$K$15:$K$21,TRUE),INDEX(Devis!$N$15:$N$21,SMALL(IF(Devis!$K$15:$K$21=TRUE,ROW(Devis!$K$15:$K$21)-ROW(Devis!$J$15)+1),ROWS(J$15:J15))),"")</f>
        <v/>
      </c>
      <c r="N15" s="446"/>
    </row>
    <row r="16" spans="1:16" ht="27" customHeight="1">
      <c r="C16" s="308"/>
      <c r="D16" s="308"/>
      <c r="E16" s="467"/>
      <c r="F16" s="467"/>
      <c r="G16" s="467"/>
      <c r="H16" s="467"/>
      <c r="I16" s="467"/>
      <c r="J16" s="465" t="str">
        <f t="array" ref="J16">IF(ROWS(J$15:J16)&lt;=COUNTIF(Devis!$K$15:$K$21,TRUE),INDEX(Devis!$L$15:$L$21,SMALL(IF(Devis!$K$15:$K$21=TRUE,ROW(Devis!$K$15:$K$21)-ROW(Devis!$J$15)+1),ROWS(J$15:J16))),"")</f>
        <v/>
      </c>
      <c r="K16" s="72" t="str">
        <f t="array" ref="K16">IF(ROWS(J$15:J16)&lt;=COUNTIF(Dossier!$K$17:$K$23,TRUE),INDEX(Dossier!$Q$17:$Q$23,SMALL(IF(Dossier!$K$17:$K$23=TRUE,ROW(Dossier!$K$17:$K$23)-ROW(Dossier!$J$17)+1),ROWS(J$15:J16))),"")</f>
        <v/>
      </c>
      <c r="L16" s="73" t="str">
        <f t="array" ref="L16">IF(ROWS(J$15:J16)&lt;=COUNTIF(Devis!$K$15:$K$21,TRUE),INDEX(Devis!$M$15:$M$21,SMALL(IF(Devis!$K$15:$K$21=TRUE,ROW(Devis!$K$15:$K$21)-ROW(Devis!$J$15)+1),ROWS(J$15:J16))),"")</f>
        <v/>
      </c>
      <c r="M16" s="74" t="str">
        <f t="array" ref="M16">IF(ROWS(J$15:J16)&lt;=COUNTIF(Devis!$K$15:$K$21,TRUE),INDEX(Devis!$N$15:$N$21,SMALL(IF(Devis!$K$15:$K$21=TRUE,ROW(Devis!$K$15:$K$21)-ROW(Devis!$J$15)+1),ROWS(J$15:J16))),"")</f>
        <v/>
      </c>
      <c r="N16" s="49"/>
    </row>
    <row r="17" spans="1:18" ht="27" customHeight="1">
      <c r="C17" s="308"/>
      <c r="D17" s="308"/>
      <c r="E17" s="467"/>
      <c r="F17" s="467"/>
      <c r="G17" s="467"/>
      <c r="H17" s="467"/>
      <c r="I17" s="467"/>
      <c r="J17" s="465" t="str">
        <f t="array" ref="J17">IF(ROWS(J$15:J17)&lt;=COUNTIF(Devis!$K$15:$K$21,TRUE),INDEX(Devis!$L$15:$L$21,SMALL(IF(Devis!$K$15:$K$21=TRUE,ROW(Devis!$K$15:$K$21)-ROW(Devis!$J$15)+1),ROWS(J$15:J17))),"")</f>
        <v/>
      </c>
      <c r="K17" s="72" t="str">
        <f t="array" ref="K17">IF(ROWS(J$15:J17)&lt;=COUNTIF(Dossier!$K$17:$K$23,TRUE),INDEX(Dossier!$Q$17:$Q$23,SMALL(IF(Dossier!$K$17:$K$23=TRUE,ROW(Dossier!$K$17:$K$23)-ROW(Dossier!$J$17)+1),ROWS(J$15:J17))),"")</f>
        <v/>
      </c>
      <c r="L17" s="73" t="str">
        <f t="array" ref="L17">IF(ROWS(J$15:J17)&lt;=COUNTIF(Devis!$K$15:$K$21,TRUE),INDEX(Devis!$M$15:$M$21,SMALL(IF(Devis!$K$15:$K$21=TRUE,ROW(Devis!$K$15:$K$21)-ROW(Devis!$J$15)+1),ROWS(J$15:J17))),"")</f>
        <v/>
      </c>
      <c r="M17" s="74" t="str">
        <f t="array" ref="M17">IF(ROWS(J$15:J17)&lt;=COUNTIF(Devis!$K$15:$K$21,TRUE),INDEX(Devis!$N$15:$N$21,SMALL(IF(Devis!$K$15:$K$21=TRUE,ROW(Devis!$K$15:$K$21)-ROW(Devis!$J$15)+1),ROWS(J$15:J17))),"")</f>
        <v/>
      </c>
      <c r="N17" s="49"/>
    </row>
    <row r="18" spans="1:18" ht="27" customHeight="1">
      <c r="C18" s="25"/>
      <c r="D18" s="467"/>
      <c r="E18" s="467"/>
      <c r="F18" s="420"/>
      <c r="G18" s="420"/>
      <c r="H18" s="467"/>
      <c r="I18" s="467"/>
      <c r="J18" s="471" t="str">
        <f t="array" ref="J18">IF(ROWS(J$15:J18)&lt;=COUNTIF(Devis!$K$15:$K$21,TRUE),INDEX(Devis!$L$15:$L$21,SMALL(IF(Devis!$K$15:$K$21=TRUE,ROW(Devis!$K$15:$K$21)-ROW(Devis!$J$15)+1),ROWS(J$15:J18))),"")</f>
        <v/>
      </c>
      <c r="K18" s="472" t="str">
        <f t="array" ref="K18">IF(ROWS(J$15:J18)&lt;=COUNTIF(Dossier!$K$17:$K$23,TRUE),INDEX(Dossier!$Q$17:$Q$23,SMALL(IF(Dossier!$K$17:$K$23=TRUE,ROW(Dossier!$K$17:$K$23)-ROW(Dossier!$J$17)+1),ROWS(J$15:J18))),"")</f>
        <v/>
      </c>
      <c r="L18" s="75" t="str">
        <f t="array" ref="L18">IF(ROWS(J$15:J18)&lt;=COUNTIF(Devis!$K$15:$K$21,TRUE),INDEX(Devis!$M$15:$M$21,SMALL(IF(Devis!$K$15:$K$21=TRUE,ROW(Devis!$K$15:$K$21)-ROW(Devis!$J$15)+1),ROWS(J$15:J18))),"")</f>
        <v/>
      </c>
      <c r="M18" s="76" t="str">
        <f t="array" ref="M18">IF(ROWS(J$15:J18)&lt;=COUNTIF(Devis!$K$15:$K$21,TRUE),INDEX(Devis!$N$15:$N$21,SMALL(IF(Devis!$K$15:$K$21=TRUE,ROW(Devis!$K$15:$K$21)-ROW(Devis!$J$15)+1),ROWS(J$15:J18))),"")</f>
        <v/>
      </c>
      <c r="N18" s="51"/>
    </row>
    <row r="19" spans="1:18" ht="27" customHeight="1">
      <c r="C19" s="319"/>
      <c r="D19" s="319"/>
      <c r="E19" s="468"/>
      <c r="F19" s="468"/>
      <c r="G19" s="468"/>
      <c r="H19" s="468"/>
      <c r="I19" s="468"/>
      <c r="J19" s="466"/>
      <c r="K19" s="466"/>
      <c r="L19" s="473"/>
      <c r="M19" s="473"/>
      <c r="N19" s="473"/>
    </row>
    <row r="20" spans="1:18" ht="27" customHeight="1">
      <c r="C20" s="469"/>
      <c r="D20" s="469"/>
      <c r="E20" s="469"/>
      <c r="F20" s="469"/>
      <c r="G20" s="469"/>
      <c r="H20" s="469"/>
      <c r="I20" s="469"/>
      <c r="J20" s="466"/>
      <c r="K20" s="466"/>
      <c r="L20" s="474"/>
      <c r="M20" s="475"/>
      <c r="N20" s="475"/>
    </row>
    <row r="21" spans="1:18" ht="27" customHeight="1">
      <c r="C21" s="470"/>
      <c r="D21" s="470"/>
      <c r="E21" s="470"/>
      <c r="F21" s="470"/>
      <c r="G21" s="470"/>
      <c r="H21" s="470"/>
      <c r="I21" s="470"/>
      <c r="J21" s="466"/>
      <c r="K21" s="466"/>
      <c r="L21" s="473"/>
      <c r="M21" s="473"/>
      <c r="N21" s="473"/>
    </row>
    <row r="22" spans="1:18" ht="27" customHeight="1">
      <c r="C22" s="470"/>
      <c r="D22" s="470"/>
      <c r="E22" s="470"/>
      <c r="F22" s="470"/>
      <c r="G22" s="470"/>
      <c r="H22" s="470"/>
      <c r="I22" s="470"/>
      <c r="J22" s="466"/>
      <c r="K22" s="466"/>
      <c r="L22" s="466"/>
      <c r="M22" s="466"/>
      <c r="N22" s="466"/>
    </row>
    <row r="23" spans="1:18" ht="27" customHeight="1">
      <c r="C23" s="470"/>
      <c r="D23" s="470"/>
      <c r="E23" s="470"/>
      <c r="F23" s="470"/>
      <c r="G23" s="470"/>
      <c r="H23" s="470"/>
      <c r="I23" s="470"/>
      <c r="J23" s="476"/>
      <c r="K23" s="476"/>
      <c r="L23" s="476"/>
      <c r="M23" s="476"/>
      <c r="N23" s="476"/>
    </row>
    <row r="24" spans="1:18" ht="27" customHeight="1">
      <c r="C24" s="470"/>
      <c r="D24" s="470"/>
      <c r="E24" s="470"/>
      <c r="F24" s="470"/>
      <c r="G24" s="470"/>
      <c r="H24" s="470"/>
      <c r="I24" s="470"/>
      <c r="J24" s="477"/>
      <c r="K24" s="477"/>
      <c r="L24" s="477"/>
      <c r="M24" s="477"/>
      <c r="N24" s="477"/>
    </row>
    <row r="25" spans="1:18" ht="27" customHeight="1">
      <c r="C25" s="470"/>
      <c r="D25" s="470"/>
      <c r="E25" s="470"/>
      <c r="F25" s="470"/>
      <c r="G25" s="470"/>
      <c r="H25" s="470"/>
      <c r="I25" s="470"/>
      <c r="J25" s="477"/>
      <c r="K25" s="477"/>
      <c r="L25" s="477"/>
      <c r="M25" s="477"/>
      <c r="N25" s="477"/>
    </row>
    <row r="26" spans="1:18" ht="27" customHeight="1">
      <c r="C26" s="470"/>
      <c r="D26" s="470"/>
      <c r="E26" s="470"/>
      <c r="F26" s="470"/>
      <c r="G26" s="470"/>
      <c r="H26" s="470"/>
      <c r="I26" s="470"/>
      <c r="J26" s="477"/>
      <c r="K26" s="477"/>
      <c r="L26" s="477"/>
      <c r="M26" s="477"/>
      <c r="N26" s="477"/>
    </row>
    <row r="27" spans="1:18" ht="9" customHeight="1"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27"/>
    </row>
    <row r="28" spans="1:18" s="87" customFormat="1" ht="16" customHeight="1">
      <c r="A28" s="133"/>
      <c r="B28" s="133"/>
      <c r="C28" s="308"/>
      <c r="D28" s="308"/>
      <c r="E28" s="308"/>
      <c r="F28" s="308"/>
      <c r="G28" s="141"/>
      <c r="H28" s="129"/>
      <c r="I28" s="131"/>
      <c r="J28" s="129"/>
      <c r="K28" s="131"/>
      <c r="L28" s="129"/>
      <c r="M28" s="131"/>
      <c r="N28" s="27"/>
      <c r="O28" s="133"/>
      <c r="P28" s="133"/>
      <c r="Q28" s="86"/>
      <c r="R28" s="86"/>
    </row>
    <row r="29" spans="1:18" s="87" customFormat="1" ht="22" customHeight="1">
      <c r="A29" s="133"/>
      <c r="B29" s="133"/>
      <c r="C29" s="478"/>
      <c r="D29" s="478"/>
      <c r="E29" s="478"/>
      <c r="F29" s="478"/>
      <c r="G29" s="478"/>
      <c r="H29" s="478"/>
      <c r="I29" s="478"/>
      <c r="J29" s="478"/>
      <c r="K29" s="479"/>
      <c r="L29" s="479"/>
      <c r="M29" s="478"/>
      <c r="N29" s="478"/>
      <c r="O29" s="133"/>
      <c r="P29" s="133"/>
      <c r="Q29" s="86"/>
      <c r="R29" s="86"/>
    </row>
    <row r="30" spans="1:18" s="87" customFormat="1" ht="22" customHeight="1">
      <c r="A30" s="133"/>
      <c r="B30" s="133"/>
      <c r="C30" s="480"/>
      <c r="D30" s="480"/>
      <c r="E30" s="481"/>
      <c r="F30" s="481"/>
      <c r="G30" s="481"/>
      <c r="H30" s="481"/>
      <c r="I30" s="481"/>
      <c r="J30" s="481"/>
      <c r="K30" s="482"/>
      <c r="L30" s="482"/>
      <c r="M30" s="483"/>
      <c r="N30" s="483"/>
      <c r="O30" s="133"/>
      <c r="P30" s="133"/>
      <c r="Q30" s="86"/>
      <c r="R30" s="86"/>
    </row>
    <row r="31" spans="1:18" s="87" customFormat="1" ht="22" customHeight="1">
      <c r="A31" s="133"/>
      <c r="B31" s="133"/>
      <c r="C31" s="480"/>
      <c r="D31" s="480"/>
      <c r="E31" s="484"/>
      <c r="F31" s="484"/>
      <c r="G31" s="484"/>
      <c r="H31" s="484"/>
      <c r="I31" s="485"/>
      <c r="J31" s="486"/>
      <c r="K31" s="482"/>
      <c r="L31" s="482"/>
      <c r="M31" s="483"/>
      <c r="N31" s="483"/>
      <c r="O31" s="133"/>
      <c r="P31" s="133"/>
      <c r="Q31" s="86"/>
      <c r="R31" s="86"/>
    </row>
    <row r="32" spans="1:18" s="87" customFormat="1" ht="22" customHeight="1">
      <c r="A32" s="133"/>
      <c r="B32" s="133"/>
      <c r="C32" s="480"/>
      <c r="D32" s="480"/>
      <c r="E32" s="487"/>
      <c r="F32" s="487"/>
      <c r="G32" s="487"/>
      <c r="H32" s="487"/>
      <c r="I32" s="487"/>
      <c r="J32" s="487"/>
      <c r="K32" s="482"/>
      <c r="L32" s="482"/>
      <c r="M32" s="483"/>
      <c r="N32" s="483"/>
      <c r="O32" s="133"/>
      <c r="P32" s="133"/>
      <c r="Q32" s="86"/>
      <c r="R32" s="86"/>
    </row>
    <row r="33" spans="1:17" s="87" customFormat="1" ht="22" customHeight="1">
      <c r="A33" s="133"/>
      <c r="B33" s="133"/>
      <c r="C33" s="480"/>
      <c r="D33" s="480"/>
      <c r="E33" s="484"/>
      <c r="F33" s="484"/>
      <c r="G33" s="484"/>
      <c r="H33" s="484"/>
      <c r="I33" s="484"/>
      <c r="J33" s="484"/>
      <c r="K33" s="482"/>
      <c r="L33" s="482"/>
      <c r="M33" s="483"/>
      <c r="N33" s="483"/>
      <c r="O33" s="133"/>
      <c r="P33" s="133"/>
      <c r="Q33" s="16"/>
    </row>
    <row r="34" spans="1:17" s="87" customFormat="1" ht="22" customHeight="1">
      <c r="A34" s="133"/>
      <c r="B34" s="128"/>
      <c r="C34" s="480"/>
      <c r="D34" s="480"/>
      <c r="E34" s="484"/>
      <c r="F34" s="484"/>
      <c r="G34" s="484"/>
      <c r="H34" s="484"/>
      <c r="I34" s="484"/>
      <c r="J34" s="484"/>
      <c r="K34" s="482"/>
      <c r="L34" s="482"/>
      <c r="M34" s="483"/>
      <c r="N34" s="483"/>
      <c r="O34" s="133"/>
      <c r="P34" s="133"/>
    </row>
    <row r="35" spans="1:17" s="87" customFormat="1" ht="22" customHeight="1">
      <c r="A35" s="133"/>
      <c r="B35" s="128"/>
      <c r="C35" s="480"/>
      <c r="D35" s="480"/>
      <c r="E35" s="488"/>
      <c r="F35" s="488"/>
      <c r="G35" s="488"/>
      <c r="H35" s="488"/>
      <c r="I35" s="488"/>
      <c r="J35" s="488"/>
      <c r="K35" s="482"/>
      <c r="L35" s="482"/>
      <c r="M35" s="483"/>
      <c r="N35" s="483"/>
      <c r="O35" s="133"/>
      <c r="P35" s="133"/>
    </row>
    <row r="36" spans="1:17" s="87" customFormat="1" ht="22" customHeight="1">
      <c r="A36" s="133"/>
      <c r="B36" s="128"/>
      <c r="C36" s="480"/>
      <c r="D36" s="480"/>
      <c r="E36" s="488"/>
      <c r="F36" s="488"/>
      <c r="G36" s="488"/>
      <c r="H36" s="488"/>
      <c r="I36" s="488"/>
      <c r="J36" s="488"/>
      <c r="K36" s="482"/>
      <c r="L36" s="482"/>
      <c r="M36" s="483"/>
      <c r="N36" s="483"/>
      <c r="O36" s="133"/>
      <c r="P36" s="133"/>
    </row>
    <row r="37" spans="1:17" s="87" customFormat="1" ht="22" customHeight="1">
      <c r="A37" s="133"/>
      <c r="B37" s="128"/>
      <c r="C37" s="480"/>
      <c r="D37" s="480"/>
      <c r="E37" s="488"/>
      <c r="F37" s="488"/>
      <c r="G37" s="488"/>
      <c r="H37" s="488"/>
      <c r="I37" s="488"/>
      <c r="J37" s="488"/>
      <c r="K37" s="482"/>
      <c r="L37" s="482"/>
      <c r="M37" s="483"/>
      <c r="N37" s="483"/>
      <c r="O37" s="133"/>
      <c r="P37" s="133"/>
    </row>
    <row r="38" spans="1:17" s="87" customFormat="1" ht="22" customHeight="1">
      <c r="A38" s="133"/>
      <c r="B38" s="133"/>
      <c r="C38" s="480"/>
      <c r="D38" s="480"/>
      <c r="E38" s="488"/>
      <c r="F38" s="488"/>
      <c r="G38" s="488"/>
      <c r="H38" s="488"/>
      <c r="I38" s="488"/>
      <c r="J38" s="488"/>
      <c r="K38" s="482"/>
      <c r="L38" s="482"/>
      <c r="M38" s="483"/>
      <c r="N38" s="483"/>
      <c r="O38" s="133"/>
      <c r="P38" s="133"/>
    </row>
    <row r="39" spans="1:17" s="87" customFormat="1" ht="22" customHeight="1">
      <c r="A39" s="133"/>
      <c r="B39" s="133"/>
      <c r="C39" s="480"/>
      <c r="D39" s="480"/>
      <c r="E39" s="487"/>
      <c r="F39" s="487"/>
      <c r="G39" s="487"/>
      <c r="H39" s="487"/>
      <c r="I39" s="487"/>
      <c r="J39" s="487"/>
      <c r="K39" s="482"/>
      <c r="L39" s="482"/>
      <c r="M39" s="483"/>
      <c r="N39" s="483"/>
      <c r="O39" s="133"/>
      <c r="P39" s="133"/>
    </row>
    <row r="40" spans="1:17" s="87" customFormat="1" ht="22" customHeight="1">
      <c r="A40" s="133"/>
      <c r="B40" s="133"/>
      <c r="C40" s="480"/>
      <c r="D40" s="480"/>
      <c r="E40" s="487"/>
      <c r="F40" s="487"/>
      <c r="G40" s="487"/>
      <c r="H40" s="487"/>
      <c r="I40" s="487"/>
      <c r="J40" s="487"/>
      <c r="K40" s="482"/>
      <c r="L40" s="482"/>
      <c r="M40" s="483"/>
      <c r="N40" s="483"/>
      <c r="O40" s="133"/>
      <c r="P40" s="133"/>
    </row>
    <row r="41" spans="1:17" ht="30" customHeight="1">
      <c r="A41" s="133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</row>
    <row r="42" spans="1:17" ht="30" customHeight="1"/>
    <row r="43" spans="1:17" ht="30" customHeight="1"/>
    <row r="44" spans="1:17" ht="30" customHeight="1"/>
    <row r="45" spans="1:17" ht="30" customHeight="1"/>
    <row r="46" spans="1:17" ht="30" customHeight="1"/>
    <row r="47" spans="1:17" ht="30" customHeight="1"/>
    <row r="48" spans="1:17" ht="30" customHeight="1"/>
    <row r="49" ht="30" customHeight="1"/>
  </sheetData>
  <sheetProtection formatCells="0" formatColumns="0" formatRows="0" selectLockedCells="1"/>
  <mergeCells count="97">
    <mergeCell ref="C7:F8"/>
    <mergeCell ref="G7:N7"/>
    <mergeCell ref="G8:N8"/>
    <mergeCell ref="E15:I15"/>
    <mergeCell ref="C16:D16"/>
    <mergeCell ref="E16:I16"/>
    <mergeCell ref="L12:N12"/>
    <mergeCell ref="C10:F10"/>
    <mergeCell ref="G10:N10"/>
    <mergeCell ref="H14:I14"/>
    <mergeCell ref="C14:G14"/>
    <mergeCell ref="J12:K12"/>
    <mergeCell ref="J14:N14"/>
    <mergeCell ref="C2:K3"/>
    <mergeCell ref="L2:N2"/>
    <mergeCell ref="L3:N3"/>
    <mergeCell ref="C4:D4"/>
    <mergeCell ref="E4:N4"/>
    <mergeCell ref="E17:I17"/>
    <mergeCell ref="D18:E18"/>
    <mergeCell ref="F18:G18"/>
    <mergeCell ref="C12:E12"/>
    <mergeCell ref="F12:I12"/>
    <mergeCell ref="C17:D17"/>
    <mergeCell ref="C15:D15"/>
    <mergeCell ref="J6:N6"/>
    <mergeCell ref="J5:K5"/>
    <mergeCell ref="L5:M5"/>
    <mergeCell ref="C6:D6"/>
    <mergeCell ref="C5:E5"/>
    <mergeCell ref="F5:I5"/>
    <mergeCell ref="J22:N22"/>
    <mergeCell ref="C23:G23"/>
    <mergeCell ref="C26:G26"/>
    <mergeCell ref="H26:I26"/>
    <mergeCell ref="M20:N20"/>
    <mergeCell ref="L21:N21"/>
    <mergeCell ref="C25:G25"/>
    <mergeCell ref="H25:I25"/>
    <mergeCell ref="M32:N32"/>
    <mergeCell ref="M34:N34"/>
    <mergeCell ref="M38:N38"/>
    <mergeCell ref="E40:J40"/>
    <mergeCell ref="M29:N29"/>
    <mergeCell ref="M30:N30"/>
    <mergeCell ref="M31:N31"/>
    <mergeCell ref="M33:N33"/>
    <mergeCell ref="E39:J39"/>
    <mergeCell ref="M36:N36"/>
    <mergeCell ref="M37:N37"/>
    <mergeCell ref="E34:H34"/>
    <mergeCell ref="I34:J34"/>
    <mergeCell ref="J27:M27"/>
    <mergeCell ref="C22:G22"/>
    <mergeCell ref="L19:N19"/>
    <mergeCell ref="J23:K23"/>
    <mergeCell ref="L23:N23"/>
    <mergeCell ref="J24:N26"/>
    <mergeCell ref="C24:G24"/>
    <mergeCell ref="H24:I24"/>
    <mergeCell ref="C20:G20"/>
    <mergeCell ref="H20:I20"/>
    <mergeCell ref="H21:I21"/>
    <mergeCell ref="H23:I23"/>
    <mergeCell ref="C21:G21"/>
    <mergeCell ref="J19:K19"/>
    <mergeCell ref="J20:K20"/>
    <mergeCell ref="J21:K21"/>
    <mergeCell ref="C39:D39"/>
    <mergeCell ref="C40:D40"/>
    <mergeCell ref="M35:N35"/>
    <mergeCell ref="M39:N39"/>
    <mergeCell ref="M40:N40"/>
    <mergeCell ref="C34:D34"/>
    <mergeCell ref="C35:D35"/>
    <mergeCell ref="C36:D36"/>
    <mergeCell ref="C37:D37"/>
    <mergeCell ref="C38:D38"/>
    <mergeCell ref="C33:D33"/>
    <mergeCell ref="E29:J29"/>
    <mergeCell ref="E32:J32"/>
    <mergeCell ref="E30:H30"/>
    <mergeCell ref="I30:J30"/>
    <mergeCell ref="E31:F31"/>
    <mergeCell ref="G31:H31"/>
    <mergeCell ref="E33:H33"/>
    <mergeCell ref="I33:J33"/>
    <mergeCell ref="C29:D29"/>
    <mergeCell ref="C30:D30"/>
    <mergeCell ref="C28:F28"/>
    <mergeCell ref="C31:D31"/>
    <mergeCell ref="C32:D32"/>
    <mergeCell ref="H18:I18"/>
    <mergeCell ref="C19:D19"/>
    <mergeCell ref="E19:I19"/>
    <mergeCell ref="C27:I27"/>
    <mergeCell ref="H22:I22"/>
  </mergeCells>
  <phoneticPr fontId="1" type="noConversion"/>
  <conditionalFormatting sqref="L15">
    <cfRule type="expression" dxfId="34" priority="58">
      <formula>$J$15</formula>
    </cfRule>
    <cfRule type="expression" dxfId="33" priority="75">
      <formula>$J$15</formula>
    </cfRule>
  </conditionalFormatting>
  <conditionalFormatting sqref="L17">
    <cfRule type="expression" dxfId="32" priority="73">
      <formula>$J$17</formula>
    </cfRule>
  </conditionalFormatting>
  <conditionalFormatting sqref="L18">
    <cfRule type="expression" dxfId="31" priority="72">
      <formula>$J$18</formula>
    </cfRule>
  </conditionalFormatting>
  <conditionalFormatting sqref="G10:N10 A1:XFD1 A19:XFD1048576">
    <cfRule type="cellIs" dxfId="30" priority="61" operator="equal">
      <formula>0</formula>
    </cfRule>
  </conditionalFormatting>
  <conditionalFormatting sqref="L16">
    <cfRule type="expression" dxfId="29" priority="74">
      <formula>$J$16</formula>
    </cfRule>
  </conditionalFormatting>
  <conditionalFormatting sqref="I28 K28 M28 C21:I26 E16:I16 J23:J24">
    <cfRule type="cellIs" dxfId="28" priority="55" operator="equal">
      <formula>0</formula>
    </cfRule>
  </conditionalFormatting>
  <conditionalFormatting sqref="G8">
    <cfRule type="cellIs" dxfId="27" priority="54" operator="equal">
      <formula>"A REMPLIR"</formula>
    </cfRule>
  </conditionalFormatting>
  <conditionalFormatting sqref="G8">
    <cfRule type="cellIs" dxfId="26" priority="53" operator="equal">
      <formula>"A REMPLIR"</formula>
    </cfRule>
  </conditionalFormatting>
  <conditionalFormatting sqref="G8">
    <cfRule type="cellIs" dxfId="25" priority="52" operator="equal">
      <formula>0</formula>
    </cfRule>
  </conditionalFormatting>
  <conditionalFormatting sqref="L18">
    <cfRule type="cellIs" dxfId="24" priority="40" operator="equal">
      <formula>"A CRÉER"</formula>
    </cfRule>
  </conditionalFormatting>
  <conditionalFormatting sqref="L15:M18">
    <cfRule type="cellIs" dxfId="23" priority="34" operator="equal">
      <formula>0</formula>
    </cfRule>
  </conditionalFormatting>
  <conditionalFormatting sqref="K15:K18">
    <cfRule type="cellIs" dxfId="22" priority="33" operator="equal">
      <formula>0</formula>
    </cfRule>
  </conditionalFormatting>
  <conditionalFormatting sqref="E30 I30">
    <cfRule type="cellIs" dxfId="21" priority="25" operator="equal">
      <formula>"A REMPLIR"</formula>
    </cfRule>
  </conditionalFormatting>
  <conditionalFormatting sqref="E31 G31 I31:J31">
    <cfRule type="expression" dxfId="20" priority="24">
      <formula>AND($F$12="RETIRAGE",$H$14="SM52/4")</formula>
    </cfRule>
  </conditionalFormatting>
  <conditionalFormatting sqref="I31:J31">
    <cfRule type="expression" dxfId="19" priority="17">
      <formula>AND($F$12="FICHIER FOURNIS",$H$14="PM46/2")</formula>
    </cfRule>
    <cfRule type="expression" dxfId="18" priority="18">
      <formula>AND($F$12="FICHIER FOURNIS",$H$14="SM52/4")</formula>
    </cfRule>
    <cfRule type="expression" dxfId="17" priority="21">
      <formula>AND($F$12="CREA / COMPO",$H$14="PM46/2")</formula>
    </cfRule>
    <cfRule type="expression" dxfId="16" priority="22">
      <formula>AND($F$12="CREA / COMPO",$H$14="SM52/4")</formula>
    </cfRule>
  </conditionalFormatting>
  <conditionalFormatting sqref="E31:J31">
    <cfRule type="expression" dxfId="15" priority="16">
      <formula>AND($F$12="RETIRAGE",$H$14="PM46/2")</formula>
    </cfRule>
    <cfRule type="expression" dxfId="14" priority="19">
      <formula>AND($F$12="MODIFICATIONS",$H$14="PM46/2")</formula>
    </cfRule>
    <cfRule type="expression" dxfId="13" priority="20">
      <formula>AND($F$12="MODIFICATIONS",$H$14="SM52/4")</formula>
    </cfRule>
  </conditionalFormatting>
  <conditionalFormatting sqref="I35:I38">
    <cfRule type="cellIs" dxfId="12" priority="10" operator="equal">
      <formula>0</formula>
    </cfRule>
  </conditionalFormatting>
  <conditionalFormatting sqref="L23:N23">
    <cfRule type="containsText" dxfId="11" priority="9" operator="containsText" text="0">
      <formula>NOT(ISERROR(SEARCH("0",L23)))</formula>
    </cfRule>
  </conditionalFormatting>
  <conditionalFormatting sqref="A2:C2 A3:B3 L2:L3 O2:P3 A4:P18 AD2:XFD18">
    <cfRule type="cellIs" dxfId="10" priority="5" operator="equal">
      <formula>0</formula>
    </cfRule>
  </conditionalFormatting>
  <printOptions horizontalCentered="1" verticalCentered="1"/>
  <pageMargins left="0" right="0" top="0" bottom="0" header="0" footer="0"/>
  <pageSetup paperSize="9" scale="86" orientation="portrait" horizontalDpi="4294967292" verticalDpi="429496729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256E0BDF-1495-D145-AF5B-F8B1E7AE6737}">
            <xm:f>ISTEXT(Devis!$C$21)</xm:f>
            <x14:dxf>
              <font>
                <color theme="1"/>
              </font>
              <fill>
                <patternFill patternType="none">
                  <fgColor indexed="64"/>
                  <bgColor auto="1"/>
                </patternFill>
              </fill>
            </x14:dxf>
          </x14:cfRule>
          <xm:sqref>E33 I33</xm:sqref>
        </x14:conditionalFormatting>
        <x14:conditionalFormatting xmlns:xm="http://schemas.microsoft.com/office/excel/2006/main">
          <x14:cfRule type="expression" priority="26" id="{DF8170B2-03A2-684B-B162-0B407A508DF5}">
            <xm:f>ISTEXT(Devis!$H$21)</xm:f>
            <x14:dxf>
              <font>
                <color theme="1"/>
              </font>
              <fill>
                <patternFill patternType="none">
                  <fgColor indexed="64"/>
                  <bgColor auto="1"/>
                </patternFill>
              </fill>
            </x14:dxf>
          </x14:cfRule>
          <xm:sqref>E34 I34</xm:sqref>
        </x14:conditionalFormatting>
        <x14:conditionalFormatting xmlns:xm="http://schemas.microsoft.com/office/excel/2006/main">
          <x14:cfRule type="expression" priority="6" id="{92DB143B-A490-8E41-B101-FEC95F312036}">
            <xm:f>Devis!$E$53="Décalage de quelques jours"</xm:f>
            <x14:dxf>
              <font>
                <color rgb="FFFF6600"/>
              </font>
              <fill>
                <patternFill patternType="none">
                  <fgColor indexed="64"/>
                  <bgColor auto="1"/>
                </patternFill>
              </fill>
            </x14:dxf>
          </x14:cfRule>
          <x14:cfRule type="expression" priority="8" id="{E1F8A32C-1B2C-D548-96BB-DCAFE5FE2EEB}">
            <xm:f>Devis!$E$53="Info Interne"</xm:f>
            <x14:dxf>
              <font>
                <color rgb="FF008000"/>
              </font>
              <fill>
                <patternFill patternType="none">
                  <fgColor indexed="64"/>
                  <bgColor auto="1"/>
                </patternFill>
              </fill>
            </x14:dxf>
          </x14:cfRule>
          <xm:sqref>L5:M5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>
          <x14:formula1>
            <xm:f>BASE!$D$27:$D$30</xm:f>
          </x14:formula1>
          <xm:sqref>L12:N12</xm:sqref>
        </x14:dataValidation>
        <x14:dataValidation type="list" allowBlank="1" showInputMessage="1">
          <x14:formula1>
            <xm:f>BASE!$E$29:$E$34</xm:f>
          </x14:formula1>
          <xm:sqref>H14:I14</xm:sqref>
        </x14:dataValidation>
        <x14:dataValidation type="list" allowBlank="1" showInputMessage="1">
          <x14:formula1>
            <xm:f>BASE!$C$26:$C$30</xm:f>
          </x14:formula1>
          <xm:sqref>F12:I12</xm:sqref>
        </x14:dataValidation>
        <x14:dataValidation type="list" allowBlank="1">
          <x14:formula1>
            <xm:f>BASE!$D$37:$D$39</xm:f>
          </x14:formula1>
          <xm:sqref>L3:N3</xm:sqref>
        </x14:dataValidation>
        <x14:dataValidation type="list" allowBlank="1" showInputMessage="1">
          <x14:formula1>
            <xm:f>BASE!$O$25:$O$33</xm:f>
          </x14:formula1>
          <xm:sqref>L21:N21</xm:sqref>
        </x14:dataValidation>
        <x14:dataValidation type="list" allowBlank="1" showInputMessage="1">
          <x14:formula1>
            <xm:f>BASE!$N$25:$N$47</xm:f>
          </x14:formula1>
          <xm:sqref>L20:N20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C1:R39"/>
  <sheetViews>
    <sheetView showGridLines="0" zoomScale="150" zoomScaleNormal="150" zoomScalePageLayoutView="150" workbookViewId="0">
      <selection activeCell="C5" sqref="C5:I9"/>
    </sheetView>
  </sheetViews>
  <sheetFormatPr baseColWidth="10" defaultColWidth="10.83203125" defaultRowHeight="17" customHeight="1" x14ac:dyDescent="0"/>
  <cols>
    <col min="1" max="1" width="4.83203125" style="100" customWidth="1"/>
    <col min="2" max="2" width="1" style="100" customWidth="1"/>
    <col min="3" max="3" width="4.6640625" style="100" customWidth="1"/>
    <col min="4" max="4" width="8.1640625" style="100" customWidth="1"/>
    <col min="5" max="5" width="3.5" style="100" customWidth="1"/>
    <col min="6" max="6" width="4.6640625" style="100" customWidth="1"/>
    <col min="7" max="7" width="5.83203125" style="100" customWidth="1"/>
    <col min="8" max="8" width="8.33203125" style="100" customWidth="1"/>
    <col min="9" max="9" width="16.6640625" style="100" customWidth="1"/>
    <col min="10" max="10" width="10" style="100" customWidth="1"/>
    <col min="11" max="11" width="9.6640625" style="100" customWidth="1"/>
    <col min="12" max="13" width="12.1640625" style="100" customWidth="1"/>
    <col min="14" max="14" width="3" style="100" customWidth="1"/>
    <col min="15" max="15" width="1" style="100" customWidth="1"/>
    <col min="16" max="16" width="5.6640625" style="100" customWidth="1"/>
    <col min="17" max="30" width="7.1640625" style="100" customWidth="1"/>
    <col min="31" max="16384" width="10.83203125" style="100"/>
  </cols>
  <sheetData>
    <row r="1" spans="3:18" s="103" customFormat="1" ht="87" customHeight="1">
      <c r="C1" s="338" t="s">
        <v>112</v>
      </c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</row>
    <row r="2" spans="3:18" ht="30" customHeight="1" thickBot="1">
      <c r="Q2" s="102"/>
      <c r="R2" s="102"/>
    </row>
    <row r="3" spans="3:18" ht="30" customHeight="1" thickBot="1">
      <c r="C3" s="339" t="s">
        <v>113</v>
      </c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1"/>
      <c r="O3" s="92"/>
      <c r="Q3" s="102"/>
      <c r="R3" s="102"/>
    </row>
    <row r="4" spans="3:18" ht="30" customHeight="1" thickBot="1">
      <c r="C4" s="27"/>
      <c r="D4" s="27"/>
      <c r="E4" s="27"/>
      <c r="F4" s="27"/>
      <c r="G4" s="27"/>
      <c r="H4" s="27"/>
      <c r="I4" s="27"/>
      <c r="J4" s="27"/>
      <c r="K4" s="28"/>
      <c r="L4" s="28"/>
      <c r="M4" s="29"/>
      <c r="N4" s="26"/>
      <c r="O4" s="26"/>
    </row>
    <row r="5" spans="3:18" ht="30" customHeight="1">
      <c r="C5" s="310"/>
      <c r="D5" s="311"/>
      <c r="E5" s="311"/>
      <c r="F5" s="311"/>
      <c r="G5" s="311"/>
      <c r="H5" s="311"/>
      <c r="I5" s="312"/>
      <c r="J5" s="27"/>
      <c r="K5" s="342" t="s">
        <v>115</v>
      </c>
      <c r="L5" s="342"/>
      <c r="M5" s="89"/>
      <c r="N5" s="89"/>
      <c r="O5" s="104"/>
      <c r="P5" s="104"/>
      <c r="Q5" s="104"/>
    </row>
    <row r="6" spans="3:18" ht="30" customHeight="1">
      <c r="C6" s="313"/>
      <c r="D6" s="314"/>
      <c r="E6" s="314"/>
      <c r="F6" s="314"/>
      <c r="G6" s="314"/>
      <c r="H6" s="314"/>
      <c r="I6" s="315"/>
      <c r="J6" s="27"/>
      <c r="K6" s="320"/>
      <c r="L6" s="320"/>
      <c r="M6" s="320"/>
      <c r="N6" s="320"/>
      <c r="O6" s="93"/>
      <c r="P6" s="93"/>
      <c r="Q6" s="93"/>
    </row>
    <row r="7" spans="3:18" ht="30" customHeight="1">
      <c r="C7" s="313"/>
      <c r="D7" s="314"/>
      <c r="E7" s="314"/>
      <c r="F7" s="314"/>
      <c r="G7" s="314"/>
      <c r="H7" s="314"/>
      <c r="I7" s="315"/>
      <c r="J7" s="27"/>
      <c r="K7" s="309"/>
      <c r="L7" s="309"/>
      <c r="M7" s="309"/>
      <c r="N7" s="309"/>
      <c r="O7" s="28"/>
      <c r="P7" s="28"/>
      <c r="Q7" s="28"/>
    </row>
    <row r="8" spans="3:18" ht="30" customHeight="1">
      <c r="C8" s="313"/>
      <c r="D8" s="314"/>
      <c r="E8" s="314"/>
      <c r="F8" s="314"/>
      <c r="G8" s="314"/>
      <c r="H8" s="314"/>
      <c r="I8" s="315"/>
      <c r="J8" s="27"/>
      <c r="K8" s="309"/>
      <c r="L8" s="309"/>
      <c r="M8" s="309"/>
      <c r="N8" s="309"/>
      <c r="O8" s="105"/>
      <c r="P8" s="101"/>
      <c r="Q8" s="101"/>
    </row>
    <row r="9" spans="3:18" ht="30" customHeight="1" thickBot="1">
      <c r="C9" s="316"/>
      <c r="D9" s="317"/>
      <c r="E9" s="317"/>
      <c r="F9" s="317"/>
      <c r="G9" s="317"/>
      <c r="H9" s="317"/>
      <c r="I9" s="318"/>
      <c r="J9" s="27"/>
      <c r="K9" s="309"/>
      <c r="L9" s="309"/>
      <c r="M9" s="309"/>
      <c r="N9" s="309"/>
      <c r="O9" s="105"/>
      <c r="P9" s="101"/>
      <c r="Q9" s="101"/>
    </row>
    <row r="10" spans="3:18" ht="30" customHeight="1" thickBot="1">
      <c r="C10" s="30"/>
      <c r="D10" s="30"/>
      <c r="E10" s="30"/>
      <c r="F10" s="30"/>
      <c r="G10" s="30"/>
      <c r="H10" s="30"/>
      <c r="I10" s="30"/>
      <c r="J10" s="27"/>
      <c r="K10" s="31"/>
      <c r="L10" s="31"/>
      <c r="M10" s="31"/>
      <c r="N10" s="31"/>
      <c r="O10" s="31"/>
      <c r="P10" s="101"/>
      <c r="Q10" s="101"/>
    </row>
    <row r="11" spans="3:18" ht="30" customHeight="1" thickBot="1">
      <c r="C11" s="335" t="s">
        <v>114</v>
      </c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7"/>
      <c r="O11" s="90"/>
      <c r="P11" s="101"/>
      <c r="Q11" s="101"/>
    </row>
    <row r="12" spans="3:18" ht="30" customHeight="1" thickBot="1">
      <c r="C12" s="94"/>
      <c r="D12" s="94"/>
      <c r="E12" s="94"/>
      <c r="F12" s="94"/>
      <c r="G12" s="94"/>
      <c r="H12" s="94"/>
      <c r="I12" s="94"/>
      <c r="J12" s="94"/>
      <c r="K12" s="95"/>
      <c r="L12" s="95"/>
      <c r="M12" s="97"/>
      <c r="N12" s="96"/>
      <c r="O12" s="91"/>
      <c r="P12" s="101"/>
      <c r="Q12" s="101"/>
    </row>
    <row r="13" spans="3:18" ht="30" customHeight="1">
      <c r="C13" s="323"/>
      <c r="D13" s="324"/>
      <c r="E13" s="324"/>
      <c r="F13" s="324"/>
      <c r="G13" s="324"/>
      <c r="H13" s="324"/>
      <c r="I13" s="325"/>
      <c r="J13" s="94"/>
      <c r="K13" s="332" t="s">
        <v>255</v>
      </c>
      <c r="L13" s="332"/>
      <c r="M13" s="98"/>
      <c r="N13" s="99"/>
      <c r="O13" s="28"/>
    </row>
    <row r="14" spans="3:18" ht="30" customHeight="1">
      <c r="C14" s="326"/>
      <c r="D14" s="327"/>
      <c r="E14" s="327"/>
      <c r="F14" s="327"/>
      <c r="G14" s="327"/>
      <c r="H14" s="327"/>
      <c r="I14" s="328"/>
      <c r="J14" s="94"/>
      <c r="K14" s="333"/>
      <c r="L14" s="333"/>
      <c r="M14" s="333"/>
      <c r="N14" s="333"/>
    </row>
    <row r="15" spans="3:18" ht="30" customHeight="1">
      <c r="C15" s="326"/>
      <c r="D15" s="327"/>
      <c r="E15" s="327"/>
      <c r="F15" s="327"/>
      <c r="G15" s="327"/>
      <c r="H15" s="327"/>
      <c r="I15" s="328"/>
      <c r="J15" s="94"/>
      <c r="K15" s="334"/>
      <c r="L15" s="334"/>
      <c r="M15" s="334"/>
      <c r="N15" s="334"/>
    </row>
    <row r="16" spans="3:18" ht="30" customHeight="1">
      <c r="C16" s="326"/>
      <c r="D16" s="327"/>
      <c r="E16" s="327"/>
      <c r="F16" s="327"/>
      <c r="G16" s="327"/>
      <c r="H16" s="327"/>
      <c r="I16" s="328"/>
      <c r="J16" s="94"/>
      <c r="K16" s="334"/>
      <c r="L16" s="334"/>
      <c r="M16" s="334"/>
      <c r="N16" s="334"/>
    </row>
    <row r="17" spans="3:14" ht="30" customHeight="1" thickBot="1">
      <c r="C17" s="329"/>
      <c r="D17" s="330"/>
      <c r="E17" s="330"/>
      <c r="F17" s="330"/>
      <c r="G17" s="330"/>
      <c r="H17" s="330"/>
      <c r="I17" s="331"/>
      <c r="J17" s="94"/>
      <c r="K17" s="334"/>
      <c r="L17" s="334"/>
      <c r="M17" s="334"/>
      <c r="N17" s="334"/>
    </row>
    <row r="18" spans="3:14" ht="30" customHeight="1" thickBot="1"/>
    <row r="19" spans="3:14" ht="30" customHeight="1">
      <c r="C19" s="323"/>
      <c r="D19" s="324"/>
      <c r="E19" s="324"/>
      <c r="F19" s="324"/>
      <c r="G19" s="324"/>
      <c r="H19" s="324"/>
      <c r="I19" s="325"/>
      <c r="J19" s="94"/>
      <c r="K19" s="332" t="s">
        <v>255</v>
      </c>
      <c r="L19" s="332"/>
      <c r="M19" s="98"/>
      <c r="N19" s="99"/>
    </row>
    <row r="20" spans="3:14" ht="30" customHeight="1">
      <c r="C20" s="326"/>
      <c r="D20" s="327"/>
      <c r="E20" s="327"/>
      <c r="F20" s="327"/>
      <c r="G20" s="327"/>
      <c r="H20" s="327"/>
      <c r="I20" s="328"/>
      <c r="J20" s="94"/>
      <c r="K20" s="333"/>
      <c r="L20" s="333"/>
      <c r="M20" s="333"/>
      <c r="N20" s="333"/>
    </row>
    <row r="21" spans="3:14" ht="30" customHeight="1">
      <c r="C21" s="326"/>
      <c r="D21" s="327"/>
      <c r="E21" s="327"/>
      <c r="F21" s="327"/>
      <c r="G21" s="327"/>
      <c r="H21" s="327"/>
      <c r="I21" s="328"/>
      <c r="J21" s="94"/>
      <c r="K21" s="334"/>
      <c r="L21" s="334"/>
      <c r="M21" s="334"/>
      <c r="N21" s="334"/>
    </row>
    <row r="22" spans="3:14" ht="30" customHeight="1">
      <c r="C22" s="326"/>
      <c r="D22" s="327"/>
      <c r="E22" s="327"/>
      <c r="F22" s="327"/>
      <c r="G22" s="327"/>
      <c r="H22" s="327"/>
      <c r="I22" s="328"/>
      <c r="J22" s="94"/>
      <c r="K22" s="334"/>
      <c r="L22" s="334"/>
      <c r="M22" s="334"/>
      <c r="N22" s="334"/>
    </row>
    <row r="23" spans="3:14" ht="30" customHeight="1" thickBot="1">
      <c r="C23" s="329"/>
      <c r="D23" s="330"/>
      <c r="E23" s="330"/>
      <c r="F23" s="330"/>
      <c r="G23" s="330"/>
      <c r="H23" s="330"/>
      <c r="I23" s="331"/>
      <c r="J23" s="94"/>
      <c r="K23" s="334"/>
      <c r="L23" s="334"/>
      <c r="M23" s="334"/>
      <c r="N23" s="334"/>
    </row>
    <row r="24" spans="3:14" ht="30" customHeight="1"/>
    <row r="25" spans="3:14" ht="30" customHeight="1">
      <c r="C25" s="321"/>
      <c r="D25" s="321"/>
      <c r="E25" s="321"/>
      <c r="F25" s="321"/>
      <c r="G25" s="321"/>
      <c r="H25" s="321"/>
      <c r="I25" s="321"/>
      <c r="J25" s="321"/>
      <c r="K25" s="321"/>
      <c r="L25" s="321"/>
      <c r="M25" s="321"/>
      <c r="N25" s="321"/>
    </row>
    <row r="26" spans="3:14" ht="30" customHeight="1">
      <c r="C26" s="322"/>
      <c r="D26" s="322"/>
      <c r="E26" s="322"/>
      <c r="F26" s="322"/>
      <c r="G26" s="322"/>
      <c r="H26" s="322"/>
      <c r="I26" s="322"/>
      <c r="J26" s="322"/>
      <c r="K26" s="322"/>
      <c r="L26" s="322"/>
      <c r="M26" s="322"/>
      <c r="N26" s="322"/>
    </row>
    <row r="27" spans="3:14" ht="30" customHeight="1"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</row>
    <row r="28" spans="3:14" ht="30" customHeight="1"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</row>
    <row r="29" spans="3:14" ht="30" customHeight="1"/>
    <row r="30" spans="3:14" ht="30" customHeight="1"/>
    <row r="31" spans="3:14" ht="30" customHeight="1"/>
    <row r="32" spans="3:14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</sheetData>
  <sheetProtection formatCells="0" formatColumns="0" formatRows="0" selectLockedCells="1"/>
  <mergeCells count="25">
    <mergeCell ref="C1:N1"/>
    <mergeCell ref="C3:N3"/>
    <mergeCell ref="C5:I9"/>
    <mergeCell ref="K5:L5"/>
    <mergeCell ref="K6:N6"/>
    <mergeCell ref="K7:N7"/>
    <mergeCell ref="K8:N8"/>
    <mergeCell ref="K9:N9"/>
    <mergeCell ref="C11:N11"/>
    <mergeCell ref="C13:I17"/>
    <mergeCell ref="K13:L13"/>
    <mergeCell ref="K14:N14"/>
    <mergeCell ref="K15:N15"/>
    <mergeCell ref="K16:N16"/>
    <mergeCell ref="K17:N17"/>
    <mergeCell ref="C25:N25"/>
    <mergeCell ref="C26:N26"/>
    <mergeCell ref="C27:N27"/>
    <mergeCell ref="C28:N28"/>
    <mergeCell ref="C19:I23"/>
    <mergeCell ref="K19:L19"/>
    <mergeCell ref="K20:N20"/>
    <mergeCell ref="K21:N21"/>
    <mergeCell ref="K22:N22"/>
    <mergeCell ref="K23:N23"/>
  </mergeCells>
  <conditionalFormatting sqref="A18:XFD18 A1:C1 O1:XFD1 P2:XFD4 P8:XFD13 R5:XFD7 A2:B17 O14:XFD17 A24:XFD24 A19:B23 O19:XFD23 A29:XFD1048576 A25:C28 O25:XFD28">
    <cfRule type="cellIs" dxfId="5" priority="29" operator="equal">
      <formula>0</formula>
    </cfRule>
  </conditionalFormatting>
  <conditionalFormatting sqref="M4:N4">
    <cfRule type="expression" dxfId="4" priority="4">
      <formula>#REF!</formula>
    </cfRule>
  </conditionalFormatting>
  <conditionalFormatting sqref="K10:O10 C10:I10">
    <cfRule type="cellIs" dxfId="3" priority="3" operator="equal">
      <formula>0</formula>
    </cfRule>
  </conditionalFormatting>
  <conditionalFormatting sqref="M4:O4">
    <cfRule type="cellIs" dxfId="2" priority="2" operator="equal">
      <formula>"A REMPLIR"</formula>
    </cfRule>
  </conditionalFormatting>
  <conditionalFormatting sqref="K5:K6 N5">
    <cfRule type="cellIs" dxfId="1" priority="1" operator="equal">
      <formula>0</formula>
    </cfRule>
  </conditionalFormatting>
  <printOptions horizontalCentered="1" verticalCentered="1"/>
  <pageMargins left="0" right="0" top="0" bottom="0" header="0" footer="0"/>
  <pageSetup paperSize="9" scale="92" fitToHeight="2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52"/>
  <sheetViews>
    <sheetView tabSelected="1" zoomScale="150" zoomScaleNormal="150" zoomScalePageLayoutView="150" workbookViewId="0">
      <selection activeCell="E6" sqref="E6"/>
    </sheetView>
  </sheetViews>
  <sheetFormatPr baseColWidth="10" defaultColWidth="11.5" defaultRowHeight="15" x14ac:dyDescent="0"/>
  <cols>
    <col min="1" max="1" width="3.83203125" style="106" customWidth="1"/>
    <col min="2" max="2" width="21.83203125" style="106" customWidth="1"/>
    <col min="3" max="3" width="22.5" style="106" customWidth="1"/>
    <col min="4" max="4" width="8.83203125" style="106" customWidth="1"/>
    <col min="5" max="5" width="10.33203125" style="106" customWidth="1"/>
    <col min="6" max="6" width="4.33203125" style="106" customWidth="1"/>
    <col min="7" max="7" width="8.6640625" style="106" customWidth="1"/>
    <col min="8" max="8" width="7.5" style="106" customWidth="1"/>
    <col min="9" max="9" width="14.33203125" style="106" customWidth="1"/>
    <col min="10" max="10" width="7" style="106" customWidth="1"/>
    <col min="11" max="16384" width="11.5" style="106"/>
  </cols>
  <sheetData>
    <row r="1" spans="1:11" ht="45" customHeight="1"/>
    <row r="2" spans="1:11" ht="85" customHeight="1">
      <c r="D2" s="142"/>
    </row>
    <row r="3" spans="1:11" ht="25.5" customHeight="1">
      <c r="B3" s="111"/>
      <c r="D3" s="142"/>
      <c r="E3" s="143"/>
      <c r="F3" s="361"/>
      <c r="G3" s="361"/>
      <c r="H3" s="361"/>
      <c r="I3" s="361"/>
    </row>
    <row r="4" spans="1:11" ht="19.5" customHeight="1">
      <c r="B4" s="111"/>
      <c r="D4" s="142"/>
      <c r="F4" s="361"/>
      <c r="G4" s="361"/>
      <c r="H4" s="361"/>
      <c r="I4" s="361"/>
    </row>
    <row r="5" spans="1:11" ht="11.25" customHeight="1">
      <c r="B5" s="111"/>
      <c r="D5" s="142"/>
      <c r="F5" s="111"/>
      <c r="G5" s="111"/>
      <c r="H5" s="111"/>
      <c r="I5" s="111"/>
    </row>
    <row r="6" spans="1:11" ht="18.75" customHeight="1">
      <c r="B6" s="358"/>
      <c r="C6" s="359"/>
      <c r="D6" s="359"/>
      <c r="E6" s="111"/>
      <c r="F6" s="361"/>
      <c r="G6" s="361"/>
      <c r="H6" s="361"/>
      <c r="I6" s="361"/>
    </row>
    <row r="7" spans="1:11" ht="18" customHeight="1">
      <c r="B7" s="359"/>
      <c r="C7" s="359"/>
      <c r="D7" s="359"/>
    </row>
    <row r="8" spans="1:11" ht="27" customHeight="1">
      <c r="E8" s="111"/>
    </row>
    <row r="9" spans="1:11" ht="18" customHeight="1">
      <c r="B9" s="111"/>
      <c r="C9" s="144"/>
    </row>
    <row r="10" spans="1:11" ht="6" customHeight="1"/>
    <row r="11" spans="1:11" ht="18" customHeight="1">
      <c r="B11" s="360" t="s">
        <v>50</v>
      </c>
      <c r="C11" s="360"/>
      <c r="D11" s="360"/>
      <c r="E11" s="155" t="s">
        <v>14</v>
      </c>
      <c r="F11" s="360" t="s">
        <v>280</v>
      </c>
      <c r="G11" s="360"/>
      <c r="H11" s="155" t="s">
        <v>279</v>
      </c>
      <c r="I11" s="155" t="s">
        <v>278</v>
      </c>
      <c r="K11" s="145"/>
    </row>
    <row r="12" spans="1:11" ht="10.5" customHeight="1">
      <c r="A12" s="156"/>
      <c r="B12" s="346"/>
      <c r="C12" s="346"/>
      <c r="D12" s="346"/>
      <c r="E12" s="158"/>
      <c r="F12" s="347"/>
      <c r="G12" s="347"/>
      <c r="H12" s="161"/>
      <c r="I12" s="163"/>
      <c r="J12" s="166"/>
    </row>
    <row r="13" spans="1:11" ht="15" customHeight="1">
      <c r="A13" s="156"/>
      <c r="B13" s="362"/>
      <c r="C13" s="362"/>
      <c r="D13" s="362"/>
      <c r="E13" s="159"/>
      <c r="F13" s="347"/>
      <c r="G13" s="347"/>
      <c r="H13" s="162"/>
      <c r="I13" s="163"/>
      <c r="J13" s="166"/>
    </row>
    <row r="14" spans="1:11" ht="15" customHeight="1">
      <c r="A14" s="156"/>
      <c r="B14" s="170" t="s">
        <v>281</v>
      </c>
      <c r="C14" s="345"/>
      <c r="D14" s="345"/>
      <c r="E14" s="159"/>
      <c r="F14" s="157"/>
      <c r="G14" s="157"/>
      <c r="H14" s="162"/>
      <c r="I14" s="164"/>
      <c r="J14" s="166"/>
    </row>
    <row r="15" spans="1:11" ht="15" customHeight="1">
      <c r="A15" s="156"/>
      <c r="B15" s="351"/>
      <c r="C15" s="351"/>
      <c r="D15" s="351"/>
      <c r="E15" s="159"/>
      <c r="F15" s="348"/>
      <c r="G15" s="348"/>
      <c r="H15" s="162"/>
      <c r="I15" s="164"/>
      <c r="J15" s="166"/>
    </row>
    <row r="16" spans="1:11" ht="15" customHeight="1">
      <c r="A16" s="156"/>
      <c r="B16" s="349"/>
      <c r="C16" s="350"/>
      <c r="D16" s="350"/>
      <c r="E16" s="160">
        <v>1</v>
      </c>
      <c r="F16" s="348" t="e">
        <f>#REF!</f>
        <v>#REF!</v>
      </c>
      <c r="G16" s="348"/>
      <c r="H16" s="162"/>
      <c r="I16" s="164"/>
      <c r="J16" s="166"/>
    </row>
    <row r="17" spans="1:10" ht="15" customHeight="1">
      <c r="A17" s="156"/>
      <c r="B17" s="351"/>
      <c r="C17" s="351"/>
      <c r="D17" s="351"/>
      <c r="E17" s="159"/>
      <c r="F17" s="348"/>
      <c r="G17" s="348"/>
      <c r="H17" s="162"/>
      <c r="I17" s="164"/>
      <c r="J17" s="166"/>
    </row>
    <row r="18" spans="1:10" ht="15" customHeight="1">
      <c r="A18" s="156"/>
      <c r="B18" s="351"/>
      <c r="C18" s="351"/>
      <c r="D18" s="351"/>
      <c r="E18" s="159"/>
      <c r="F18" s="348"/>
      <c r="G18" s="348"/>
      <c r="H18" s="162"/>
      <c r="I18" s="164"/>
      <c r="J18" s="166"/>
    </row>
    <row r="19" spans="1:10" ht="15" customHeight="1">
      <c r="A19" s="156"/>
      <c r="B19" s="351"/>
      <c r="C19" s="351"/>
      <c r="D19" s="351"/>
      <c r="E19" s="159"/>
      <c r="F19" s="348"/>
      <c r="G19" s="348"/>
      <c r="H19" s="162"/>
      <c r="I19" s="164"/>
      <c r="J19" s="166"/>
    </row>
    <row r="20" spans="1:10" ht="15" customHeight="1">
      <c r="A20" s="156"/>
      <c r="B20" s="351"/>
      <c r="C20" s="351"/>
      <c r="D20" s="351"/>
      <c r="E20" s="159"/>
      <c r="F20" s="348"/>
      <c r="G20" s="348"/>
      <c r="H20" s="162"/>
      <c r="I20" s="164"/>
      <c r="J20" s="166"/>
    </row>
    <row r="21" spans="1:10" ht="15" customHeight="1">
      <c r="A21" s="156"/>
      <c r="B21" s="351"/>
      <c r="C21" s="351"/>
      <c r="D21" s="351"/>
      <c r="E21" s="159"/>
      <c r="F21" s="348"/>
      <c r="G21" s="348"/>
      <c r="H21" s="162"/>
      <c r="I21" s="164"/>
      <c r="J21" s="166"/>
    </row>
    <row r="22" spans="1:10" ht="15" customHeight="1">
      <c r="A22" s="156"/>
      <c r="B22" s="351"/>
      <c r="C22" s="351"/>
      <c r="D22" s="351"/>
      <c r="E22" s="159"/>
      <c r="F22" s="348"/>
      <c r="G22" s="348"/>
      <c r="H22" s="162"/>
      <c r="I22" s="164"/>
      <c r="J22" s="166"/>
    </row>
    <row r="23" spans="1:10" ht="15" customHeight="1">
      <c r="A23" s="156"/>
      <c r="B23" s="351"/>
      <c r="C23" s="351"/>
      <c r="D23" s="351"/>
      <c r="E23" s="159"/>
      <c r="F23" s="348"/>
      <c r="G23" s="348"/>
      <c r="H23" s="162"/>
      <c r="I23" s="164"/>
      <c r="J23" s="166"/>
    </row>
    <row r="24" spans="1:10" ht="15" customHeight="1">
      <c r="A24" s="156"/>
      <c r="B24" s="345"/>
      <c r="C24" s="345"/>
      <c r="D24" s="345"/>
      <c r="E24" s="159"/>
      <c r="F24" s="347"/>
      <c r="G24" s="347"/>
      <c r="H24" s="162"/>
      <c r="I24" s="165"/>
      <c r="J24" s="166"/>
    </row>
    <row r="25" spans="1:10" ht="15" customHeight="1">
      <c r="A25" s="156"/>
      <c r="B25" s="345"/>
      <c r="C25" s="345"/>
      <c r="D25" s="345"/>
      <c r="E25" s="159"/>
      <c r="F25" s="347"/>
      <c r="G25" s="347"/>
      <c r="H25" s="162"/>
      <c r="I25" s="165"/>
      <c r="J25" s="166"/>
    </row>
    <row r="26" spans="1:10" ht="15" customHeight="1">
      <c r="A26" s="156"/>
      <c r="B26" s="345"/>
      <c r="C26" s="345"/>
      <c r="D26" s="345"/>
      <c r="E26" s="159"/>
      <c r="F26" s="347"/>
      <c r="G26" s="347"/>
      <c r="H26" s="162"/>
      <c r="I26" s="165"/>
      <c r="J26" s="166"/>
    </row>
    <row r="27" spans="1:10" ht="15" customHeight="1">
      <c r="A27" s="156"/>
      <c r="B27" s="345"/>
      <c r="C27" s="345"/>
      <c r="D27" s="345"/>
      <c r="E27" s="159"/>
      <c r="F27" s="347"/>
      <c r="G27" s="347"/>
      <c r="H27" s="162"/>
      <c r="I27" s="165"/>
      <c r="J27" s="166"/>
    </row>
    <row r="28" spans="1:10" ht="15" customHeight="1">
      <c r="A28" s="156"/>
      <c r="B28" s="345"/>
      <c r="C28" s="345"/>
      <c r="D28" s="345"/>
      <c r="E28" s="159"/>
      <c r="F28" s="347"/>
      <c r="G28" s="347"/>
      <c r="H28" s="162"/>
      <c r="I28" s="165"/>
      <c r="J28" s="166"/>
    </row>
    <row r="29" spans="1:10" ht="15" customHeight="1">
      <c r="A29" s="156"/>
      <c r="B29" s="345"/>
      <c r="C29" s="345"/>
      <c r="D29" s="345"/>
      <c r="E29" s="159"/>
      <c r="F29" s="347"/>
      <c r="G29" s="347"/>
      <c r="H29" s="162"/>
      <c r="I29" s="165"/>
      <c r="J29" s="166"/>
    </row>
    <row r="30" spans="1:10" ht="15" customHeight="1">
      <c r="A30" s="156"/>
      <c r="B30" s="345"/>
      <c r="C30" s="345"/>
      <c r="D30" s="345"/>
      <c r="E30" s="159"/>
      <c r="F30" s="347"/>
      <c r="G30" s="347"/>
      <c r="H30" s="162"/>
      <c r="I30" s="165"/>
      <c r="J30" s="166"/>
    </row>
    <row r="31" spans="1:10" ht="15" customHeight="1">
      <c r="A31" s="156"/>
      <c r="B31" s="345"/>
      <c r="C31" s="345"/>
      <c r="D31" s="345"/>
      <c r="E31" s="159"/>
      <c r="F31" s="347"/>
      <c r="G31" s="347"/>
      <c r="H31" s="162"/>
      <c r="I31" s="165"/>
      <c r="J31" s="166"/>
    </row>
    <row r="32" spans="1:10" ht="15" customHeight="1">
      <c r="A32" s="156"/>
      <c r="B32" s="345"/>
      <c r="C32" s="345"/>
      <c r="D32" s="345"/>
      <c r="E32" s="159"/>
      <c r="F32" s="347"/>
      <c r="G32" s="347"/>
      <c r="H32" s="162"/>
      <c r="I32" s="165"/>
      <c r="J32" s="166"/>
    </row>
    <row r="33" spans="1:10" ht="15" customHeight="1">
      <c r="A33" s="156"/>
      <c r="B33" s="346"/>
      <c r="C33" s="346"/>
      <c r="D33" s="346"/>
      <c r="E33" s="159"/>
      <c r="F33" s="347"/>
      <c r="G33" s="347"/>
      <c r="H33" s="162"/>
      <c r="I33" s="165"/>
      <c r="J33" s="166"/>
    </row>
    <row r="34" spans="1:10" ht="15" customHeight="1">
      <c r="A34" s="156"/>
      <c r="B34" s="346"/>
      <c r="C34" s="346"/>
      <c r="D34" s="346"/>
      <c r="E34" s="159"/>
      <c r="F34" s="347"/>
      <c r="G34" s="347"/>
      <c r="H34" s="162"/>
      <c r="I34" s="163"/>
      <c r="J34" s="166"/>
    </row>
    <row r="35" spans="1:10" ht="15" customHeight="1">
      <c r="A35" s="156"/>
      <c r="B35" s="345"/>
      <c r="C35" s="345"/>
      <c r="D35" s="345"/>
      <c r="E35" s="159"/>
      <c r="F35" s="347"/>
      <c r="G35" s="347"/>
      <c r="H35" s="162"/>
      <c r="I35" s="163"/>
      <c r="J35" s="166"/>
    </row>
    <row r="36" spans="1:10" ht="15" customHeight="1">
      <c r="A36" s="156"/>
      <c r="B36" s="345"/>
      <c r="C36" s="345"/>
      <c r="D36" s="345"/>
      <c r="E36" s="159"/>
      <c r="F36" s="347"/>
      <c r="G36" s="347"/>
      <c r="H36" s="162"/>
      <c r="I36" s="163"/>
      <c r="J36" s="166"/>
    </row>
    <row r="37" spans="1:10" ht="15" customHeight="1">
      <c r="A37" s="156"/>
      <c r="B37" s="345"/>
      <c r="C37" s="345"/>
      <c r="D37" s="345"/>
      <c r="E37" s="159"/>
      <c r="F37" s="347"/>
      <c r="G37" s="347"/>
      <c r="H37" s="162"/>
      <c r="I37" s="163"/>
      <c r="J37" s="166"/>
    </row>
    <row r="38" spans="1:10" ht="15" customHeight="1">
      <c r="A38" s="156"/>
      <c r="B38" s="345"/>
      <c r="C38" s="345"/>
      <c r="D38" s="345"/>
      <c r="E38" s="159"/>
      <c r="F38" s="347"/>
      <c r="G38" s="347"/>
      <c r="H38" s="162"/>
      <c r="I38" s="163"/>
      <c r="J38" s="166"/>
    </row>
    <row r="39" spans="1:10" ht="12" customHeight="1">
      <c r="A39" s="156"/>
      <c r="B39" s="343"/>
      <c r="C39" s="344"/>
      <c r="D39" s="344"/>
      <c r="E39" s="168"/>
      <c r="F39" s="357"/>
      <c r="G39" s="357"/>
      <c r="H39" s="169"/>
      <c r="I39" s="165"/>
      <c r="J39" s="166"/>
    </row>
    <row r="40" spans="1:10" ht="19.5" customHeight="1">
      <c r="F40" s="353" t="s">
        <v>277</v>
      </c>
      <c r="G40" s="353"/>
      <c r="H40" s="146"/>
      <c r="I40" s="167">
        <f>SUM(I15:I39)</f>
        <v>0</v>
      </c>
    </row>
    <row r="41" spans="1:10" ht="18" customHeight="1">
      <c r="B41" s="147"/>
      <c r="C41" s="148"/>
      <c r="D41" s="148"/>
      <c r="F41" s="354" t="s">
        <v>276</v>
      </c>
      <c r="G41" s="354"/>
      <c r="H41" s="149"/>
      <c r="I41" s="167"/>
    </row>
    <row r="42" spans="1:10" ht="20.25" customHeight="1">
      <c r="B42" s="150"/>
      <c r="C42" s="151"/>
      <c r="D42" s="148"/>
      <c r="F42" s="352" t="s">
        <v>275</v>
      </c>
      <c r="G42" s="352"/>
      <c r="H42" s="110"/>
      <c r="I42" s="167">
        <f>(I40+I41)*0.2</f>
        <v>0</v>
      </c>
    </row>
    <row r="43" spans="1:10" ht="19.5" customHeight="1">
      <c r="F43" s="356" t="s">
        <v>274</v>
      </c>
      <c r="G43" s="356"/>
      <c r="H43" s="152"/>
      <c r="I43" s="167"/>
    </row>
    <row r="44" spans="1:10" ht="22.5" customHeight="1">
      <c r="F44" s="355" t="s">
        <v>273</v>
      </c>
      <c r="G44" s="355"/>
      <c r="H44" s="153"/>
      <c r="I44" s="154">
        <f>SUM(I40:I42)-I43</f>
        <v>0</v>
      </c>
    </row>
    <row r="45" spans="1:10" ht="7.5" customHeight="1">
      <c r="F45" s="352"/>
      <c r="G45" s="352"/>
      <c r="H45" s="110"/>
    </row>
    <row r="46" spans="1:10" s="107" customFormat="1" ht="15" customHeight="1">
      <c r="B46" s="109"/>
      <c r="F46" s="108"/>
      <c r="G46" s="108"/>
      <c r="H46" s="108"/>
    </row>
    <row r="47" spans="1:10" s="107" customFormat="1" ht="15" customHeight="1">
      <c r="B47" s="109"/>
      <c r="F47" s="108"/>
      <c r="G47" s="108"/>
      <c r="H47" s="108"/>
    </row>
    <row r="48" spans="1:10" ht="15" customHeight="1"/>
    <row r="49" ht="15" customHeight="1"/>
    <row r="50" ht="15" customHeight="1"/>
    <row r="51" ht="15" customHeight="1"/>
    <row r="52" ht="15" customHeight="1"/>
  </sheetData>
  <mergeCells count="68">
    <mergeCell ref="F3:I3"/>
    <mergeCell ref="F4:I4"/>
    <mergeCell ref="F6:G6"/>
    <mergeCell ref="H6:I6"/>
    <mergeCell ref="C14:D14"/>
    <mergeCell ref="F12:G12"/>
    <mergeCell ref="B11:D11"/>
    <mergeCell ref="B12:D12"/>
    <mergeCell ref="B13:D13"/>
    <mergeCell ref="F13:G13"/>
    <mergeCell ref="F15:G15"/>
    <mergeCell ref="B35:D35"/>
    <mergeCell ref="B36:D36"/>
    <mergeCell ref="F21:G21"/>
    <mergeCell ref="B6:D7"/>
    <mergeCell ref="B21:D21"/>
    <mergeCell ref="B17:D17"/>
    <mergeCell ref="B18:D18"/>
    <mergeCell ref="B19:D19"/>
    <mergeCell ref="F18:G18"/>
    <mergeCell ref="B15:D15"/>
    <mergeCell ref="B28:D28"/>
    <mergeCell ref="F28:G28"/>
    <mergeCell ref="B25:D25"/>
    <mergeCell ref="B26:D26"/>
    <mergeCell ref="F11:G11"/>
    <mergeCell ref="F45:G45"/>
    <mergeCell ref="F40:G40"/>
    <mergeCell ref="F41:G41"/>
    <mergeCell ref="F42:G42"/>
    <mergeCell ref="F44:G44"/>
    <mergeCell ref="F43:G43"/>
    <mergeCell ref="B16:D16"/>
    <mergeCell ref="F19:G19"/>
    <mergeCell ref="B20:D20"/>
    <mergeCell ref="F23:G23"/>
    <mergeCell ref="B22:D22"/>
    <mergeCell ref="B23:D23"/>
    <mergeCell ref="F17:G17"/>
    <mergeCell ref="F16:G16"/>
    <mergeCell ref="F20:G20"/>
    <mergeCell ref="B29:D29"/>
    <mergeCell ref="F29:G29"/>
    <mergeCell ref="B30:D30"/>
    <mergeCell ref="F30:G30"/>
    <mergeCell ref="B27:D27"/>
    <mergeCell ref="F22:G22"/>
    <mergeCell ref="F26:G26"/>
    <mergeCell ref="F27:G27"/>
    <mergeCell ref="B24:D24"/>
    <mergeCell ref="F24:G24"/>
    <mergeCell ref="F25:G25"/>
    <mergeCell ref="B39:D39"/>
    <mergeCell ref="B31:D31"/>
    <mergeCell ref="B32:D32"/>
    <mergeCell ref="B33:D33"/>
    <mergeCell ref="F33:G33"/>
    <mergeCell ref="F32:G32"/>
    <mergeCell ref="F31:G31"/>
    <mergeCell ref="F39:G39"/>
    <mergeCell ref="F36:G36"/>
    <mergeCell ref="F35:G35"/>
    <mergeCell ref="B38:D38"/>
    <mergeCell ref="F38:G38"/>
    <mergeCell ref="B34:D34"/>
    <mergeCell ref="F34:G34"/>
    <mergeCell ref="B37:D37"/>
    <mergeCell ref="F37:G37"/>
  </mergeCells>
  <phoneticPr fontId="1" type="noConversion"/>
  <conditionalFormatting sqref="C14:D14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85" orientation="portrait" horizontalDpi="4294967294" verticalDpi="4294967294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T47"/>
  <sheetViews>
    <sheetView workbookViewId="0">
      <selection activeCell="E10" sqref="E10"/>
    </sheetView>
  </sheetViews>
  <sheetFormatPr baseColWidth="10" defaultColWidth="28.33203125" defaultRowHeight="21" customHeight="1" x14ac:dyDescent="0"/>
  <cols>
    <col min="1" max="3" width="28.33203125" style="2"/>
    <col min="4" max="4" width="38.33203125" style="2" customWidth="1"/>
    <col min="5" max="16384" width="28.33203125" style="2"/>
  </cols>
  <sheetData>
    <row r="1" spans="1:20" s="3" customFormat="1" ht="21" customHeight="1">
      <c r="A1" s="3" t="s">
        <v>15</v>
      </c>
      <c r="B1" s="3" t="s">
        <v>16</v>
      </c>
      <c r="C1" s="3" t="s">
        <v>17</v>
      </c>
      <c r="D1" s="3" t="s">
        <v>18</v>
      </c>
      <c r="E1" s="3" t="s">
        <v>50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38</v>
      </c>
      <c r="K1" s="3" t="s">
        <v>39</v>
      </c>
      <c r="L1" s="3" t="s">
        <v>53</v>
      </c>
      <c r="M1" s="3" t="s">
        <v>54</v>
      </c>
      <c r="N1" s="3" t="s">
        <v>65</v>
      </c>
      <c r="O1" s="3" t="s">
        <v>66</v>
      </c>
      <c r="P1" s="3" t="s">
        <v>67</v>
      </c>
      <c r="Q1" s="3" t="s">
        <v>72</v>
      </c>
      <c r="R1" s="3" t="s">
        <v>73</v>
      </c>
      <c r="S1" s="3" t="s">
        <v>84</v>
      </c>
      <c r="T1" s="3" t="s">
        <v>88</v>
      </c>
    </row>
    <row r="3" spans="1:20" ht="21" customHeight="1">
      <c r="A3" s="2" t="s">
        <v>52</v>
      </c>
      <c r="B3" s="2" t="s">
        <v>268</v>
      </c>
      <c r="C3" s="2" t="s">
        <v>52</v>
      </c>
      <c r="D3" s="2" t="s">
        <v>52</v>
      </c>
      <c r="E3" s="2" t="s">
        <v>52</v>
      </c>
      <c r="F3" s="2" t="s">
        <v>52</v>
      </c>
      <c r="G3" s="2" t="s">
        <v>52</v>
      </c>
      <c r="H3" s="2" t="s">
        <v>52</v>
      </c>
      <c r="I3" s="2" t="s">
        <v>52</v>
      </c>
      <c r="J3" s="2" t="s">
        <v>52</v>
      </c>
      <c r="K3" s="2" t="s">
        <v>52</v>
      </c>
      <c r="L3" s="2" t="s">
        <v>52</v>
      </c>
      <c r="M3" s="2" t="s">
        <v>52</v>
      </c>
      <c r="N3" s="2" t="s">
        <v>52</v>
      </c>
      <c r="O3" s="2" t="s">
        <v>52</v>
      </c>
      <c r="P3" s="2" t="s">
        <v>52</v>
      </c>
      <c r="S3" s="2" t="s">
        <v>52</v>
      </c>
      <c r="T3" s="2" t="s">
        <v>52</v>
      </c>
    </row>
    <row r="4" spans="1:20" ht="21" customHeight="1">
      <c r="A4" s="2" t="s">
        <v>270</v>
      </c>
      <c r="B4" s="2" t="s">
        <v>11</v>
      </c>
      <c r="C4" s="2" t="s">
        <v>269</v>
      </c>
      <c r="D4" s="14" t="s">
        <v>196</v>
      </c>
      <c r="E4" s="2" t="s">
        <v>127</v>
      </c>
      <c r="F4" s="2" t="s">
        <v>44</v>
      </c>
      <c r="H4" s="2" t="s">
        <v>2</v>
      </c>
      <c r="I4" s="2" t="s">
        <v>23</v>
      </c>
      <c r="J4" s="2" t="s">
        <v>40</v>
      </c>
      <c r="K4" s="2" t="s">
        <v>40</v>
      </c>
      <c r="L4" s="2" t="s">
        <v>59</v>
      </c>
      <c r="M4" s="2" t="s">
        <v>210</v>
      </c>
      <c r="N4" s="2" t="s">
        <v>61</v>
      </c>
      <c r="O4" s="2" t="s">
        <v>68</v>
      </c>
      <c r="P4" s="2" t="s">
        <v>55</v>
      </c>
      <c r="Q4" s="2" t="s">
        <v>74</v>
      </c>
      <c r="R4" s="2" t="s">
        <v>39</v>
      </c>
      <c r="S4" s="2" t="s">
        <v>187</v>
      </c>
      <c r="T4" s="2" t="s">
        <v>9</v>
      </c>
    </row>
    <row r="5" spans="1:20" ht="21" customHeight="1">
      <c r="A5" s="84" t="s">
        <v>234</v>
      </c>
      <c r="B5" s="2" t="s">
        <v>12</v>
      </c>
      <c r="C5" s="2" t="s">
        <v>248</v>
      </c>
      <c r="D5" s="14" t="s">
        <v>224</v>
      </c>
      <c r="E5" s="2" t="s">
        <v>131</v>
      </c>
      <c r="F5" s="2" t="s">
        <v>251</v>
      </c>
      <c r="H5" s="2" t="s">
        <v>34</v>
      </c>
      <c r="I5" s="2" t="s">
        <v>24</v>
      </c>
      <c r="J5" s="2" t="s">
        <v>41</v>
      </c>
      <c r="K5" s="2" t="s">
        <v>41</v>
      </c>
      <c r="L5" s="2" t="s">
        <v>60</v>
      </c>
      <c r="M5" s="2" t="s">
        <v>211</v>
      </c>
      <c r="N5" s="2" t="s">
        <v>62</v>
      </c>
      <c r="O5" s="2" t="s">
        <v>69</v>
      </c>
      <c r="P5" s="2" t="s">
        <v>56</v>
      </c>
      <c r="Q5" s="2" t="s">
        <v>75</v>
      </c>
      <c r="R5" s="2" t="s">
        <v>81</v>
      </c>
      <c r="S5" s="2" t="s">
        <v>188</v>
      </c>
      <c r="T5" s="2" t="s">
        <v>10</v>
      </c>
    </row>
    <row r="6" spans="1:20" ht="21" customHeight="1">
      <c r="A6" s="84" t="s">
        <v>233</v>
      </c>
      <c r="B6" s="2" t="s">
        <v>13</v>
      </c>
      <c r="C6" s="2" t="s">
        <v>249</v>
      </c>
      <c r="D6" s="14" t="s">
        <v>200</v>
      </c>
      <c r="E6" s="2" t="s">
        <v>128</v>
      </c>
      <c r="F6" s="2" t="s">
        <v>262</v>
      </c>
      <c r="H6" s="2" t="s">
        <v>36</v>
      </c>
      <c r="I6" s="2" t="s">
        <v>25</v>
      </c>
      <c r="J6" s="2" t="s">
        <v>220</v>
      </c>
      <c r="K6" s="2" t="s">
        <v>42</v>
      </c>
      <c r="M6" s="2" t="s">
        <v>212</v>
      </c>
      <c r="N6" s="2" t="s">
        <v>63</v>
      </c>
      <c r="O6" s="2" t="s">
        <v>70</v>
      </c>
      <c r="P6" s="2" t="s">
        <v>57</v>
      </c>
      <c r="Q6" s="2" t="s">
        <v>76</v>
      </c>
      <c r="R6" s="2" t="s">
        <v>53</v>
      </c>
      <c r="S6" s="2" t="s">
        <v>189</v>
      </c>
      <c r="T6" s="2" t="s">
        <v>89</v>
      </c>
    </row>
    <row r="7" spans="1:20" ht="21" customHeight="1">
      <c r="A7" s="84" t="s">
        <v>232</v>
      </c>
      <c r="D7" s="14" t="s">
        <v>225</v>
      </c>
      <c r="E7" s="2" t="s">
        <v>129</v>
      </c>
      <c r="F7" s="2" t="s">
        <v>92</v>
      </c>
      <c r="H7" s="2" t="s">
        <v>35</v>
      </c>
      <c r="I7" s="2" t="s">
        <v>93</v>
      </c>
      <c r="J7" s="2" t="s">
        <v>43</v>
      </c>
      <c r="M7" s="2" t="s">
        <v>213</v>
      </c>
      <c r="N7" s="2" t="s">
        <v>64</v>
      </c>
      <c r="O7" s="2" t="s">
        <v>71</v>
      </c>
      <c r="P7" s="2" t="s">
        <v>58</v>
      </c>
      <c r="Q7" s="2" t="s">
        <v>77</v>
      </c>
      <c r="R7" s="2" t="s">
        <v>15</v>
      </c>
      <c r="S7" s="2" t="s">
        <v>190</v>
      </c>
    </row>
    <row r="8" spans="1:20" ht="21" customHeight="1">
      <c r="A8" s="84" t="s">
        <v>235</v>
      </c>
      <c r="D8" s="14" t="s">
        <v>252</v>
      </c>
      <c r="E8" s="2" t="s">
        <v>271</v>
      </c>
      <c r="F8" s="2" t="s">
        <v>256</v>
      </c>
      <c r="H8" s="2" t="s">
        <v>173</v>
      </c>
      <c r="I8" s="2" t="s">
        <v>26</v>
      </c>
      <c r="M8" s="2" t="s">
        <v>214</v>
      </c>
      <c r="O8" s="2" t="s">
        <v>126</v>
      </c>
      <c r="Q8" s="2" t="s">
        <v>78</v>
      </c>
    </row>
    <row r="9" spans="1:20" ht="21" customHeight="1">
      <c r="A9" s="84" t="s">
        <v>238</v>
      </c>
      <c r="E9" s="2" t="s">
        <v>272</v>
      </c>
      <c r="F9" s="2" t="s">
        <v>45</v>
      </c>
      <c r="H9" s="2" t="s">
        <v>174</v>
      </c>
      <c r="I9" s="2" t="s">
        <v>259</v>
      </c>
      <c r="L9" s="3" t="s">
        <v>191</v>
      </c>
      <c r="M9" s="2" t="s">
        <v>215</v>
      </c>
      <c r="N9" s="3" t="s">
        <v>191</v>
      </c>
      <c r="O9" s="2" t="s">
        <v>125</v>
      </c>
      <c r="Q9" s="2" t="s">
        <v>80</v>
      </c>
      <c r="S9" s="3" t="s">
        <v>191</v>
      </c>
    </row>
    <row r="10" spans="1:20" ht="21" customHeight="1">
      <c r="A10" s="84" t="s">
        <v>236</v>
      </c>
      <c r="E10" s="2" t="s">
        <v>144</v>
      </c>
      <c r="F10" s="2" t="s">
        <v>46</v>
      </c>
      <c r="H10" s="2" t="s">
        <v>175</v>
      </c>
      <c r="I10" s="2" t="s">
        <v>27</v>
      </c>
      <c r="M10" s="2" t="s">
        <v>216</v>
      </c>
      <c r="Q10" s="2" t="s">
        <v>79</v>
      </c>
    </row>
    <row r="11" spans="1:20" ht="21" customHeight="1">
      <c r="A11" s="84" t="s">
        <v>240</v>
      </c>
      <c r="E11" s="2" t="s">
        <v>130</v>
      </c>
      <c r="F11" s="2" t="s">
        <v>241</v>
      </c>
      <c r="H11" s="2" t="s">
        <v>176</v>
      </c>
      <c r="I11" s="2" t="s">
        <v>28</v>
      </c>
      <c r="L11" s="2" t="s">
        <v>52</v>
      </c>
      <c r="M11" s="2" t="s">
        <v>217</v>
      </c>
      <c r="N11" s="2" t="s">
        <v>52</v>
      </c>
      <c r="Q11" s="2" t="s">
        <v>82</v>
      </c>
      <c r="S11" s="2" t="s">
        <v>52</v>
      </c>
    </row>
    <row r="12" spans="1:20" ht="21" customHeight="1">
      <c r="A12" s="84" t="s">
        <v>237</v>
      </c>
      <c r="E12" s="2" t="s">
        <v>132</v>
      </c>
      <c r="F12" s="2" t="s">
        <v>47</v>
      </c>
      <c r="H12" s="2" t="s">
        <v>177</v>
      </c>
      <c r="I12" s="2" t="s">
        <v>260</v>
      </c>
      <c r="L12" s="2" t="s">
        <v>194</v>
      </c>
      <c r="M12" s="2" t="s">
        <v>218</v>
      </c>
      <c r="N12" s="2" t="s">
        <v>195</v>
      </c>
      <c r="Q12" s="2" t="s">
        <v>83</v>
      </c>
      <c r="S12" s="2" t="s">
        <v>195</v>
      </c>
    </row>
    <row r="13" spans="1:20" ht="21" customHeight="1">
      <c r="A13" s="84" t="s">
        <v>239</v>
      </c>
      <c r="E13" s="2" t="s">
        <v>133</v>
      </c>
      <c r="F13" s="2" t="s">
        <v>48</v>
      </c>
      <c r="H13" s="2" t="s">
        <v>178</v>
      </c>
      <c r="I13" s="2" t="s">
        <v>29</v>
      </c>
      <c r="L13" s="2" t="s">
        <v>192</v>
      </c>
      <c r="M13" s="2" t="s">
        <v>219</v>
      </c>
      <c r="N13" s="2" t="s">
        <v>192</v>
      </c>
      <c r="S13" s="2" t="s">
        <v>194</v>
      </c>
    </row>
    <row r="14" spans="1:20" ht="21" customHeight="1">
      <c r="A14" s="84" t="s">
        <v>230</v>
      </c>
      <c r="E14" s="2" t="s">
        <v>134</v>
      </c>
      <c r="F14" s="2" t="s">
        <v>86</v>
      </c>
      <c r="H14" s="2" t="s">
        <v>179</v>
      </c>
      <c r="I14" s="2" t="s">
        <v>30</v>
      </c>
      <c r="L14" s="2" t="s">
        <v>193</v>
      </c>
      <c r="N14" s="2" t="s">
        <v>123</v>
      </c>
      <c r="S14" s="2" t="s">
        <v>192</v>
      </c>
    </row>
    <row r="15" spans="1:20" ht="21" customHeight="1">
      <c r="A15" s="84" t="s">
        <v>231</v>
      </c>
      <c r="E15" s="2" t="s">
        <v>135</v>
      </c>
      <c r="F15" s="2" t="s">
        <v>242</v>
      </c>
      <c r="H15" s="2" t="s">
        <v>180</v>
      </c>
      <c r="I15" s="2" t="s">
        <v>261</v>
      </c>
    </row>
    <row r="16" spans="1:20" ht="21" customHeight="1">
      <c r="E16" s="2" t="s">
        <v>136</v>
      </c>
      <c r="F16" s="2" t="s">
        <v>87</v>
      </c>
      <c r="I16" s="2" t="s">
        <v>31</v>
      </c>
    </row>
    <row r="17" spans="1:15" ht="21" customHeight="1">
      <c r="E17" s="2" t="s">
        <v>137</v>
      </c>
      <c r="F17" s="2" t="s">
        <v>49</v>
      </c>
      <c r="I17" s="2" t="s">
        <v>32</v>
      </c>
    </row>
    <row r="18" spans="1:15" ht="21" customHeight="1">
      <c r="E18" s="2" t="s">
        <v>253</v>
      </c>
      <c r="F18" s="2" t="s">
        <v>250</v>
      </c>
      <c r="I18" s="2" t="s">
        <v>258</v>
      </c>
    </row>
    <row r="19" spans="1:15" ht="21" customHeight="1">
      <c r="A19" s="3" t="s">
        <v>202</v>
      </c>
      <c r="E19" s="2" t="s">
        <v>138</v>
      </c>
      <c r="I19" s="2" t="s">
        <v>33</v>
      </c>
    </row>
    <row r="20" spans="1:15" ht="21" customHeight="1">
      <c r="E20" s="2" t="s">
        <v>139</v>
      </c>
      <c r="L20" s="13"/>
    </row>
    <row r="21" spans="1:15" ht="21" customHeight="1">
      <c r="A21" s="2" t="s">
        <v>52</v>
      </c>
      <c r="E21" s="2" t="s">
        <v>140</v>
      </c>
      <c r="J21" s="13"/>
      <c r="L21" s="13"/>
    </row>
    <row r="22" spans="1:15" ht="21" customHeight="1">
      <c r="A22" s="1" t="s">
        <v>203</v>
      </c>
      <c r="E22" s="2" t="s">
        <v>141</v>
      </c>
      <c r="J22" s="13"/>
      <c r="L22" s="13"/>
    </row>
    <row r="23" spans="1:15" ht="21" customHeight="1">
      <c r="A23" s="1" t="s">
        <v>204</v>
      </c>
      <c r="E23" s="2" t="s">
        <v>142</v>
      </c>
      <c r="J23" s="13"/>
      <c r="L23" s="13" t="s">
        <v>103</v>
      </c>
      <c r="N23" s="3" t="s">
        <v>172</v>
      </c>
      <c r="O23" s="3" t="s">
        <v>17</v>
      </c>
    </row>
    <row r="24" spans="1:15" ht="21" customHeight="1">
      <c r="B24" s="3"/>
      <c r="E24" s="2" t="s">
        <v>143</v>
      </c>
      <c r="I24" s="3"/>
      <c r="J24" s="13" t="s">
        <v>102</v>
      </c>
      <c r="L24" s="13"/>
    </row>
    <row r="25" spans="1:15" ht="21" customHeight="1">
      <c r="B25" s="3" t="s">
        <v>226</v>
      </c>
      <c r="C25" s="3" t="s">
        <v>117</v>
      </c>
      <c r="G25" s="3" t="s">
        <v>205</v>
      </c>
      <c r="I25" s="3"/>
      <c r="J25" s="13"/>
      <c r="L25" s="14"/>
      <c r="N25" s="14" t="s">
        <v>52</v>
      </c>
      <c r="O25" s="14" t="s">
        <v>52</v>
      </c>
    </row>
    <row r="26" spans="1:15" ht="21" customHeight="1">
      <c r="B26" s="3" t="s">
        <v>52</v>
      </c>
      <c r="C26" s="2" t="s">
        <v>52</v>
      </c>
      <c r="D26" s="3" t="s">
        <v>118</v>
      </c>
      <c r="G26" s="2" t="s">
        <v>102</v>
      </c>
      <c r="I26" s="3"/>
      <c r="J26" s="14"/>
      <c r="L26" s="14" t="s">
        <v>52</v>
      </c>
      <c r="N26" s="2" t="s">
        <v>171</v>
      </c>
      <c r="O26" s="2" t="s">
        <v>170</v>
      </c>
    </row>
    <row r="27" spans="1:15" ht="21" customHeight="1">
      <c r="B27" s="2" t="s">
        <v>227</v>
      </c>
      <c r="C27" s="2" t="s">
        <v>196</v>
      </c>
      <c r="D27" s="2" t="s">
        <v>52</v>
      </c>
      <c r="G27" s="2" t="s">
        <v>39</v>
      </c>
      <c r="I27" s="3" t="s">
        <v>94</v>
      </c>
      <c r="J27" s="14" t="s">
        <v>52</v>
      </c>
      <c r="L27" s="14" t="s">
        <v>104</v>
      </c>
      <c r="N27" s="2" t="s">
        <v>169</v>
      </c>
      <c r="O27" s="2" t="s">
        <v>168</v>
      </c>
    </row>
    <row r="28" spans="1:15" ht="21" customHeight="1">
      <c r="B28" s="2" t="s">
        <v>228</v>
      </c>
      <c r="C28" s="2" t="s">
        <v>200</v>
      </c>
      <c r="D28" s="2" t="s">
        <v>119</v>
      </c>
      <c r="E28" s="3" t="s">
        <v>15</v>
      </c>
      <c r="G28" s="2" t="s">
        <v>53</v>
      </c>
      <c r="I28" s="3"/>
      <c r="J28" s="14" t="s">
        <v>40</v>
      </c>
      <c r="L28" s="14" t="s">
        <v>105</v>
      </c>
      <c r="N28" s="2" t="s">
        <v>264</v>
      </c>
      <c r="O28" s="2" t="s">
        <v>166</v>
      </c>
    </row>
    <row r="29" spans="1:15" ht="21" customHeight="1">
      <c r="B29" s="2" t="s">
        <v>229</v>
      </c>
      <c r="C29" s="2" t="s">
        <v>201</v>
      </c>
      <c r="D29" s="2" t="s">
        <v>120</v>
      </c>
      <c r="E29" s="2" t="s">
        <v>52</v>
      </c>
      <c r="G29" s="2" t="s">
        <v>124</v>
      </c>
      <c r="J29" s="14"/>
      <c r="L29" s="14" t="s">
        <v>106</v>
      </c>
      <c r="N29" s="2" t="s">
        <v>167</v>
      </c>
      <c r="O29" s="2" t="s">
        <v>164</v>
      </c>
    </row>
    <row r="30" spans="1:15" ht="21" customHeight="1">
      <c r="C30" s="2" t="s">
        <v>197</v>
      </c>
      <c r="D30" s="2" t="s">
        <v>121</v>
      </c>
      <c r="E30" s="22" t="s">
        <v>122</v>
      </c>
      <c r="F30" s="3" t="s">
        <v>21</v>
      </c>
      <c r="G30" s="2" t="s">
        <v>206</v>
      </c>
      <c r="I30" s="2" t="s">
        <v>52</v>
      </c>
      <c r="J30" s="14" t="s">
        <v>9</v>
      </c>
      <c r="L30" s="2" t="s">
        <v>107</v>
      </c>
      <c r="N30" s="2" t="s">
        <v>165</v>
      </c>
      <c r="O30" s="2" t="s">
        <v>162</v>
      </c>
    </row>
    <row r="31" spans="1:15" ht="21" customHeight="1">
      <c r="E31" s="22" t="s">
        <v>123</v>
      </c>
      <c r="F31" s="2" t="s">
        <v>52</v>
      </c>
      <c r="G31" s="2" t="s">
        <v>84</v>
      </c>
      <c r="I31" s="2" t="s">
        <v>95</v>
      </c>
      <c r="J31" s="14"/>
      <c r="N31" s="2" t="s">
        <v>163</v>
      </c>
      <c r="O31" s="2" t="s">
        <v>263</v>
      </c>
    </row>
    <row r="32" spans="1:15" ht="21" customHeight="1">
      <c r="E32" s="22" t="s">
        <v>182</v>
      </c>
      <c r="F32" s="2" t="s">
        <v>198</v>
      </c>
      <c r="I32" s="2" t="s">
        <v>96</v>
      </c>
      <c r="J32" s="14"/>
      <c r="N32" s="2" t="s">
        <v>161</v>
      </c>
      <c r="O32" s="2" t="s">
        <v>160</v>
      </c>
    </row>
    <row r="33" spans="1:15" ht="21" customHeight="1">
      <c r="E33" s="22" t="s">
        <v>183</v>
      </c>
      <c r="F33" s="2" t="s">
        <v>199</v>
      </c>
      <c r="I33" s="2" t="s">
        <v>97</v>
      </c>
      <c r="J33" s="14"/>
      <c r="N33" s="2" t="s">
        <v>159</v>
      </c>
      <c r="O33" s="2" t="s">
        <v>158</v>
      </c>
    </row>
    <row r="34" spans="1:15" ht="21" customHeight="1">
      <c r="A34" s="3" t="s">
        <v>181</v>
      </c>
      <c r="E34" s="22" t="s">
        <v>184</v>
      </c>
      <c r="I34" s="2" t="s">
        <v>247</v>
      </c>
      <c r="J34" s="14"/>
      <c r="N34" s="2" t="s">
        <v>157</v>
      </c>
    </row>
    <row r="35" spans="1:15" ht="21" customHeight="1">
      <c r="A35" s="22" t="s">
        <v>207</v>
      </c>
      <c r="I35" s="2" t="s">
        <v>257</v>
      </c>
      <c r="J35" s="14"/>
      <c r="N35" s="2" t="s">
        <v>156</v>
      </c>
    </row>
    <row r="36" spans="1:15" ht="21" customHeight="1">
      <c r="A36" s="22" t="s">
        <v>208</v>
      </c>
      <c r="D36" s="3" t="s">
        <v>254</v>
      </c>
      <c r="I36" s="2" t="s">
        <v>98</v>
      </c>
      <c r="J36" s="14"/>
      <c r="N36" s="2" t="s">
        <v>155</v>
      </c>
    </row>
    <row r="37" spans="1:15" ht="21" customHeight="1">
      <c r="A37" s="22" t="s">
        <v>221</v>
      </c>
      <c r="D37" s="2" t="s">
        <v>52</v>
      </c>
      <c r="I37" s="2" t="s">
        <v>99</v>
      </c>
      <c r="J37" s="14"/>
      <c r="N37" s="2" t="s">
        <v>154</v>
      </c>
    </row>
    <row r="38" spans="1:15" ht="21" customHeight="1">
      <c r="A38" s="22" t="s">
        <v>222</v>
      </c>
      <c r="D38" s="2" t="s">
        <v>266</v>
      </c>
      <c r="I38" s="2" t="s">
        <v>100</v>
      </c>
      <c r="J38" s="14"/>
      <c r="N38" s="2" t="s">
        <v>153</v>
      </c>
    </row>
    <row r="39" spans="1:15" ht="21" customHeight="1">
      <c r="A39" s="22" t="s">
        <v>223</v>
      </c>
      <c r="D39" s="2" t="s">
        <v>267</v>
      </c>
      <c r="I39" s="2" t="s">
        <v>101</v>
      </c>
      <c r="N39" s="2" t="s">
        <v>152</v>
      </c>
    </row>
    <row r="40" spans="1:15" ht="21" customHeight="1">
      <c r="I40" s="2" t="s">
        <v>243</v>
      </c>
      <c r="N40" s="2" t="s">
        <v>151</v>
      </c>
    </row>
    <row r="41" spans="1:15" ht="21" customHeight="1">
      <c r="I41" s="2" t="s">
        <v>244</v>
      </c>
      <c r="N41" s="2" t="s">
        <v>265</v>
      </c>
    </row>
    <row r="42" spans="1:15" ht="21" customHeight="1">
      <c r="I42" s="2" t="s">
        <v>245</v>
      </c>
      <c r="N42" s="2" t="s">
        <v>150</v>
      </c>
    </row>
    <row r="43" spans="1:15" ht="21" customHeight="1">
      <c r="I43" s="2" t="s">
        <v>246</v>
      </c>
      <c r="N43" s="2" t="s">
        <v>149</v>
      </c>
    </row>
    <row r="44" spans="1:15" ht="21" customHeight="1">
      <c r="N44" s="2" t="s">
        <v>148</v>
      </c>
    </row>
    <row r="45" spans="1:15" ht="21" customHeight="1">
      <c r="N45" s="2" t="s">
        <v>147</v>
      </c>
    </row>
    <row r="46" spans="1:15" ht="21" customHeight="1">
      <c r="N46" s="2" t="s">
        <v>146</v>
      </c>
    </row>
    <row r="47" spans="1:15" ht="21" customHeight="1">
      <c r="N47" s="2" t="s">
        <v>145</v>
      </c>
    </row>
  </sheetData>
  <phoneticPr fontId="1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Devis</vt:lpstr>
      <vt:lpstr>Dossier Lille</vt:lpstr>
      <vt:lpstr>Dossier</vt:lpstr>
      <vt:lpstr>Fiche Technique</vt:lpstr>
      <vt:lpstr>Fiche Technique (2)</vt:lpstr>
      <vt:lpstr>Facture</vt:lpstr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balder2</dc:creator>
  <cp:lastModifiedBy>Service PAO</cp:lastModifiedBy>
  <cp:lastPrinted>2016-09-15T11:29:59Z</cp:lastPrinted>
  <dcterms:created xsi:type="dcterms:W3CDTF">2014-11-24T11:50:03Z</dcterms:created>
  <dcterms:modified xsi:type="dcterms:W3CDTF">2016-09-19T11:20:10Z</dcterms:modified>
</cp:coreProperties>
</file>