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sabelle\Desktop\Marauders\"/>
    </mc:Choice>
  </mc:AlternateContent>
  <bookViews>
    <workbookView xWindow="0" yWindow="0" windowWidth="20490" windowHeight="7755" activeTab="2"/>
  </bookViews>
  <sheets>
    <sheet name="Stock" sheetId="1" r:id="rId1"/>
    <sheet name="Matériel distribué" sheetId="2" r:id="rId2"/>
    <sheet name="Roster de Match" sheetId="4" r:id="rId3"/>
    <sheet name="Maillots" sheetId="3" r:id="rId4"/>
  </sheets>
  <definedNames>
    <definedName name="Casque">'Matériel distribué'!$C$5:$C$35</definedName>
    <definedName name="Epaulière">'Matériel distribué'!$D$5:$D$35</definedName>
    <definedName name="Numéro">'Roster de Match'!$E$4:$E$8</definedName>
    <definedName name="Pantalon">'Matériel distribué'!$E$5:$E$35</definedName>
    <definedName name="Tailles">Tableau6[Tailles]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D19" i="1" s="1"/>
  <c r="J18" i="1"/>
  <c r="D18" i="1" s="1"/>
  <c r="J17" i="1"/>
  <c r="D17" i="1" s="1"/>
  <c r="J16" i="1"/>
  <c r="D16" i="1" s="1"/>
  <c r="I17" i="1"/>
  <c r="C17" i="1" s="1"/>
  <c r="I18" i="1"/>
  <c r="C18" i="1" s="1"/>
  <c r="I19" i="1"/>
  <c r="C19" i="1" s="1"/>
  <c r="I16" i="1"/>
  <c r="C16" i="1" s="1"/>
  <c r="H19" i="1"/>
  <c r="B19" i="1" s="1"/>
  <c r="H18" i="1"/>
  <c r="B18" i="1" s="1"/>
  <c r="H17" i="1"/>
  <c r="B17" i="1" s="1"/>
  <c r="H16" i="1"/>
  <c r="B16" i="1" s="1"/>
  <c r="D10" i="1"/>
  <c r="C10" i="1"/>
  <c r="B10" i="1"/>
  <c r="H21" i="1" l="1"/>
  <c r="D21" i="1"/>
  <c r="J21" i="1"/>
  <c r="I21" i="1"/>
  <c r="B21" i="1"/>
  <c r="C21" i="1"/>
</calcChain>
</file>

<file path=xl/sharedStrings.xml><?xml version="1.0" encoding="utf-8"?>
<sst xmlns="http://schemas.openxmlformats.org/spreadsheetml/2006/main" count="82" uniqueCount="42">
  <si>
    <t>Casques</t>
  </si>
  <si>
    <t>Tailles</t>
  </si>
  <si>
    <t>S</t>
  </si>
  <si>
    <t>M</t>
  </si>
  <si>
    <t>Small</t>
  </si>
  <si>
    <t>Medium</t>
  </si>
  <si>
    <t>Large</t>
  </si>
  <si>
    <t>Xlarge</t>
  </si>
  <si>
    <t>Total</t>
  </si>
  <si>
    <t>Epaulières</t>
  </si>
  <si>
    <t>Pads</t>
  </si>
  <si>
    <t>Pantalon</t>
  </si>
  <si>
    <t>Pantalons</t>
  </si>
  <si>
    <t>Idées</t>
  </si>
  <si>
    <t>Avec Pantalon ?</t>
  </si>
  <si>
    <t>Licencié</t>
  </si>
  <si>
    <t>Casque</t>
  </si>
  <si>
    <t>Epaulière</t>
  </si>
  <si>
    <t>James</t>
  </si>
  <si>
    <t>Mickael</t>
  </si>
  <si>
    <t>Tom</t>
  </si>
  <si>
    <t>Ryan</t>
  </si>
  <si>
    <t>L</t>
  </si>
  <si>
    <t>Sherman</t>
  </si>
  <si>
    <t>Jason</t>
  </si>
  <si>
    <t>XL</t>
  </si>
  <si>
    <t>Numéro</t>
  </si>
  <si>
    <t>Stock initial du Club</t>
  </si>
  <si>
    <t>Equipements Disponibles</t>
  </si>
  <si>
    <t>Equipements Prétés</t>
  </si>
  <si>
    <t>D.Jackson</t>
  </si>
  <si>
    <t>T.Brady</t>
  </si>
  <si>
    <t>M.Lynch</t>
  </si>
  <si>
    <t>RB</t>
  </si>
  <si>
    <t>QB</t>
  </si>
  <si>
    <t>WR</t>
  </si>
  <si>
    <t>T.Polamalu</t>
  </si>
  <si>
    <t>R.Lewis</t>
  </si>
  <si>
    <t>LB</t>
  </si>
  <si>
    <t>Joueur</t>
  </si>
  <si>
    <t>Poste Offensif</t>
  </si>
  <si>
    <t>Poste Defensif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</si>
</sst>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0" borderId="0" xfId="0" applyFont="1"/>
    <xf numFmtId="1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5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FF3333"/>
        </patternFill>
      </fill>
    </dxf>
    <dxf>
      <alignment horizontal="center" vertical="bottom" textRotation="0" wrapText="0" indent="0" justifyLastLine="0" shrinkToFit="0" readingOrder="0"/>
    </dxf>
    <dxf>
      <font>
        <b/>
      </font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</dxfs>
  <tableStyles count="0" defaultTableStyle="TableStyleMedium2" defaultPivotStyle="PivotStyleLight16"/>
  <colors>
    <mruColors>
      <color rgb="FFFF3333"/>
      <color rgb="FFFF09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4:D10" totalsRowShown="0">
  <autoFilter ref="A4:D10"/>
  <tableColumns count="4">
    <tableColumn id="2" name="Tailles"/>
    <tableColumn id="3" name="Casques" dataDxfId="14"/>
    <tableColumn id="4" name="Epaulières" dataDxfId="13"/>
    <tableColumn id="5" name="Pantalons" dataDxfId="12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A15:D21" totalsRowShown="0">
  <autoFilter ref="A15:D21"/>
  <tableColumns count="4">
    <tableColumn id="2" name="Tailles"/>
    <tableColumn id="3" name="Casques" dataDxfId="11"/>
    <tableColumn id="4" name="Epaulières" dataDxfId="10"/>
    <tableColumn id="5" name="Pantalons" dataDxfId="9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5" name="Tableau156" displayName="Tableau156" ref="G15:J21" totalsRowShown="0">
  <autoFilter ref="G15:J21"/>
  <tableColumns count="4">
    <tableColumn id="2" name="Tailles"/>
    <tableColumn id="3" name="Casques" dataDxfId="8"/>
    <tableColumn id="4" name="Epaulières" dataDxfId="7"/>
    <tableColumn id="5" name="Pantalons" dataDxfId="6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B3:E35" totalsRowShown="0">
  <autoFilter ref="B3:E35"/>
  <tableColumns count="4">
    <tableColumn id="1" name="Licencié" dataDxfId="5"/>
    <tableColumn id="2" name="Casque"/>
    <tableColumn id="3" name="Epaulière"/>
    <tableColumn id="4" name="Pantalon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J4:J8" totalsRowShown="0">
  <autoFilter ref="J4:J8"/>
  <tableColumns count="1">
    <tableColumn id="1" name="Tailles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B2:E8" totalsRowShown="0">
  <autoFilter ref="B2:E8"/>
  <tableColumns count="4">
    <tableColumn id="1" name="Joueur"/>
    <tableColumn id="2" name="Poste Offensif"/>
    <tableColumn id="3" name="Poste Defensif"/>
    <tableColumn id="4" name="Numéro" dataDxfId="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B2:B101" totalsRowShown="0" dataDxfId="1">
  <autoFilter ref="B2:B101"/>
  <tableColumns count="1">
    <tableColumn id="1" name="Numéro" dataDxfId="0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id="10" name="Tableau10" displayName="Tableau10" ref="C2:C101" totalsRowShown="0">
  <autoFilter ref="C2:C101"/>
  <tableColumns count="1">
    <tableColumn id="1" name="Joueur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"/>
  <dimension ref="A2:K21"/>
  <sheetViews>
    <sheetView workbookViewId="0">
      <selection activeCell="H7" sqref="H7"/>
    </sheetView>
  </sheetViews>
  <sheetFormatPr baseColWidth="10" defaultRowHeight="15" x14ac:dyDescent="0.25"/>
  <cols>
    <col min="1" max="5" width="11.5703125" customWidth="1"/>
    <col min="10" max="11" width="15" bestFit="1" customWidth="1"/>
  </cols>
  <sheetData>
    <row r="2" spans="1:11" x14ac:dyDescent="0.25">
      <c r="A2" t="s">
        <v>27</v>
      </c>
    </row>
    <row r="3" spans="1:11" x14ac:dyDescent="0.25">
      <c r="J3" s="2" t="s">
        <v>13</v>
      </c>
      <c r="K3" s="1" t="s">
        <v>10</v>
      </c>
    </row>
    <row r="4" spans="1:11" x14ac:dyDescent="0.25">
      <c r="A4" t="s">
        <v>1</v>
      </c>
      <c r="B4" t="s">
        <v>0</v>
      </c>
      <c r="C4" t="s">
        <v>9</v>
      </c>
      <c r="D4" t="s">
        <v>12</v>
      </c>
      <c r="K4" s="1" t="s">
        <v>14</v>
      </c>
    </row>
    <row r="5" spans="1:11" x14ac:dyDescent="0.25">
      <c r="A5" t="s">
        <v>4</v>
      </c>
      <c r="B5" s="4">
        <v>10</v>
      </c>
      <c r="C5" s="4">
        <v>10</v>
      </c>
      <c r="D5" s="4">
        <v>10</v>
      </c>
    </row>
    <row r="6" spans="1:11" x14ac:dyDescent="0.25">
      <c r="A6" t="s">
        <v>5</v>
      </c>
      <c r="B6" s="4">
        <v>10</v>
      </c>
      <c r="C6" s="4">
        <v>10</v>
      </c>
      <c r="D6" s="4">
        <v>10</v>
      </c>
    </row>
    <row r="7" spans="1:11" x14ac:dyDescent="0.25">
      <c r="A7" t="s">
        <v>6</v>
      </c>
      <c r="B7" s="4">
        <v>10</v>
      </c>
      <c r="C7" s="4">
        <v>10</v>
      </c>
      <c r="D7" s="4">
        <v>10</v>
      </c>
    </row>
    <row r="8" spans="1:11" x14ac:dyDescent="0.25">
      <c r="A8" t="s">
        <v>7</v>
      </c>
      <c r="B8" s="4">
        <v>5</v>
      </c>
      <c r="C8" s="4">
        <v>5</v>
      </c>
      <c r="D8" s="4">
        <v>5</v>
      </c>
    </row>
    <row r="9" spans="1:11" x14ac:dyDescent="0.25">
      <c r="B9" s="4"/>
      <c r="C9" s="4"/>
      <c r="D9" s="4"/>
    </row>
    <row r="10" spans="1:11" x14ac:dyDescent="0.25">
      <c r="A10" t="s">
        <v>8</v>
      </c>
      <c r="B10" s="4">
        <f>SUM($B$5:$B$8)</f>
        <v>35</v>
      </c>
      <c r="C10" s="4">
        <f>SUM(C5:C8)</f>
        <v>35</v>
      </c>
      <c r="D10" s="4">
        <f>SUM(D5:D8)</f>
        <v>35</v>
      </c>
    </row>
    <row r="13" spans="1:11" x14ac:dyDescent="0.25">
      <c r="A13" t="s">
        <v>28</v>
      </c>
      <c r="G13" t="s">
        <v>29</v>
      </c>
    </row>
    <row r="15" spans="1:11" x14ac:dyDescent="0.25">
      <c r="A15" t="s">
        <v>1</v>
      </c>
      <c r="B15" t="s">
        <v>0</v>
      </c>
      <c r="C15" t="s">
        <v>9</v>
      </c>
      <c r="D15" t="s">
        <v>12</v>
      </c>
      <c r="G15" t="s">
        <v>1</v>
      </c>
      <c r="H15" t="s">
        <v>0</v>
      </c>
      <c r="I15" t="s">
        <v>9</v>
      </c>
      <c r="J15" t="s">
        <v>12</v>
      </c>
    </row>
    <row r="16" spans="1:11" x14ac:dyDescent="0.25">
      <c r="A16" t="s">
        <v>4</v>
      </c>
      <c r="B16" s="4">
        <f>B5-H16</f>
        <v>9</v>
      </c>
      <c r="C16" s="4">
        <f>C5-I16</f>
        <v>10</v>
      </c>
      <c r="D16" s="4">
        <f t="shared" ref="D16:D19" si="0">D5-J16</f>
        <v>9</v>
      </c>
      <c r="G16" t="s">
        <v>4</v>
      </c>
      <c r="H16" s="4">
        <f>COUNTIF(Casque,"S")</f>
        <v>1</v>
      </c>
      <c r="I16" s="4">
        <f>COUNTIF(Epaulière,"S")</f>
        <v>0</v>
      </c>
      <c r="J16" s="4">
        <f>COUNTIF(Pantalon,"S")</f>
        <v>1</v>
      </c>
    </row>
    <row r="17" spans="1:10" x14ac:dyDescent="0.25">
      <c r="A17" t="s">
        <v>5</v>
      </c>
      <c r="B17" s="4">
        <f t="shared" ref="B17:B19" si="1">B6-H17</f>
        <v>8</v>
      </c>
      <c r="C17" s="4">
        <f t="shared" ref="C17:C19" si="2">C6-I17</f>
        <v>7</v>
      </c>
      <c r="D17" s="4">
        <f t="shared" si="0"/>
        <v>8</v>
      </c>
      <c r="G17" t="s">
        <v>5</v>
      </c>
      <c r="H17" s="4">
        <f>COUNTIF(Casque,"M")</f>
        <v>2</v>
      </c>
      <c r="I17" s="4">
        <f>COUNTIF(Epaulière,"M")</f>
        <v>3</v>
      </c>
      <c r="J17" s="4">
        <f>COUNTIF(Pantalon,"M")</f>
        <v>2</v>
      </c>
    </row>
    <row r="18" spans="1:10" x14ac:dyDescent="0.25">
      <c r="A18" t="s">
        <v>6</v>
      </c>
      <c r="B18" s="4">
        <f t="shared" si="1"/>
        <v>8</v>
      </c>
      <c r="C18" s="4">
        <f t="shared" si="2"/>
        <v>8</v>
      </c>
      <c r="D18" s="4">
        <f t="shared" si="0"/>
        <v>8</v>
      </c>
      <c r="G18" t="s">
        <v>6</v>
      </c>
      <c r="H18" s="4">
        <f>COUNTIF(Casque,"L")</f>
        <v>2</v>
      </c>
      <c r="I18" s="4">
        <f>COUNTIF(Epaulière,"L")</f>
        <v>2</v>
      </c>
      <c r="J18" s="4">
        <f>COUNTIF(Pantalon,"L")</f>
        <v>2</v>
      </c>
    </row>
    <row r="19" spans="1:10" x14ac:dyDescent="0.25">
      <c r="A19" t="s">
        <v>7</v>
      </c>
      <c r="B19" s="4">
        <f t="shared" si="1"/>
        <v>4</v>
      </c>
      <c r="C19" s="4">
        <f t="shared" si="2"/>
        <v>4</v>
      </c>
      <c r="D19" s="4">
        <f t="shared" si="0"/>
        <v>4</v>
      </c>
      <c r="G19" t="s">
        <v>7</v>
      </c>
      <c r="H19" s="4">
        <f>COUNTIF(Casque,"XL")</f>
        <v>1</v>
      </c>
      <c r="I19" s="4">
        <f>COUNTIF(Epaulière,"XL")</f>
        <v>1</v>
      </c>
      <c r="J19" s="4">
        <f>COUNTIF(Pantalon,"XL")</f>
        <v>1</v>
      </c>
    </row>
    <row r="20" spans="1:10" x14ac:dyDescent="0.25">
      <c r="B20" s="4"/>
      <c r="C20" s="4"/>
      <c r="D20" s="4"/>
      <c r="H20" s="4"/>
      <c r="I20" s="4"/>
      <c r="J20" s="4"/>
    </row>
    <row r="21" spans="1:10" x14ac:dyDescent="0.25">
      <c r="A21" t="s">
        <v>8</v>
      </c>
      <c r="B21" s="4">
        <f>SUM(B16:B19)</f>
        <v>29</v>
      </c>
      <c r="C21" s="4">
        <f>SUM(C16:C19)</f>
        <v>29</v>
      </c>
      <c r="D21" s="4">
        <f>SUM(D16:D19)</f>
        <v>29</v>
      </c>
      <c r="G21" t="s">
        <v>8</v>
      </c>
      <c r="H21" s="4">
        <f>SUM(H16:H19)</f>
        <v>6</v>
      </c>
      <c r="I21" s="4">
        <f>SUM(I16:I19)</f>
        <v>6</v>
      </c>
      <c r="J21" s="4">
        <f>SUM(J16:J19)</f>
        <v>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tos"/>
  <dimension ref="B3:J35"/>
  <sheetViews>
    <sheetView workbookViewId="0">
      <selection activeCell="D21" sqref="D21"/>
    </sheetView>
  </sheetViews>
  <sheetFormatPr baseColWidth="10" defaultRowHeight="15" x14ac:dyDescent="0.25"/>
  <cols>
    <col min="3" max="6" width="11.5703125" customWidth="1"/>
    <col min="10" max="10" width="11.5703125" customWidth="1"/>
  </cols>
  <sheetData>
    <row r="3" spans="2:10" x14ac:dyDescent="0.25">
      <c r="B3" s="3" t="s">
        <v>15</v>
      </c>
      <c r="C3" t="s">
        <v>16</v>
      </c>
      <c r="D3" t="s">
        <v>17</v>
      </c>
      <c r="E3" t="s">
        <v>11</v>
      </c>
    </row>
    <row r="4" spans="2:10" x14ac:dyDescent="0.25">
      <c r="B4" s="3"/>
      <c r="J4" t="s">
        <v>1</v>
      </c>
    </row>
    <row r="5" spans="2:10" x14ac:dyDescent="0.25">
      <c r="B5" s="3" t="s">
        <v>18</v>
      </c>
      <c r="C5" t="s">
        <v>3</v>
      </c>
      <c r="D5" t="s">
        <v>3</v>
      </c>
      <c r="E5" t="s">
        <v>3</v>
      </c>
      <c r="J5" t="s">
        <v>2</v>
      </c>
    </row>
    <row r="6" spans="2:10" x14ac:dyDescent="0.25">
      <c r="B6" s="3" t="s">
        <v>19</v>
      </c>
      <c r="C6" t="s">
        <v>22</v>
      </c>
      <c r="D6" t="s">
        <v>22</v>
      </c>
      <c r="E6" t="s">
        <v>22</v>
      </c>
      <c r="J6" t="s">
        <v>3</v>
      </c>
    </row>
    <row r="7" spans="2:10" x14ac:dyDescent="0.25">
      <c r="B7" s="3" t="s">
        <v>20</v>
      </c>
      <c r="C7" t="s">
        <v>3</v>
      </c>
      <c r="D7" t="s">
        <v>3</v>
      </c>
      <c r="E7" t="s">
        <v>3</v>
      </c>
      <c r="J7" t="s">
        <v>22</v>
      </c>
    </row>
    <row r="8" spans="2:10" x14ac:dyDescent="0.25">
      <c r="B8" s="3" t="s">
        <v>21</v>
      </c>
      <c r="C8" t="s">
        <v>2</v>
      </c>
      <c r="D8" t="s">
        <v>3</v>
      </c>
      <c r="E8" t="s">
        <v>2</v>
      </c>
      <c r="J8" t="s">
        <v>25</v>
      </c>
    </row>
    <row r="9" spans="2:10" x14ac:dyDescent="0.25">
      <c r="B9" s="3" t="s">
        <v>23</v>
      </c>
      <c r="C9" t="s">
        <v>22</v>
      </c>
      <c r="D9" t="s">
        <v>22</v>
      </c>
      <c r="E9" t="s">
        <v>22</v>
      </c>
    </row>
    <row r="10" spans="2:10" x14ac:dyDescent="0.25">
      <c r="B10" s="3" t="s">
        <v>24</v>
      </c>
      <c r="C10" t="s">
        <v>25</v>
      </c>
      <c r="D10" t="s">
        <v>25</v>
      </c>
      <c r="E10" t="s">
        <v>25</v>
      </c>
    </row>
    <row r="11" spans="2:10" x14ac:dyDescent="0.25">
      <c r="B11" s="3"/>
    </row>
    <row r="12" spans="2:10" x14ac:dyDescent="0.25">
      <c r="B12" s="3"/>
    </row>
    <row r="13" spans="2:10" x14ac:dyDescent="0.25">
      <c r="B13" s="3"/>
    </row>
    <row r="14" spans="2:10" x14ac:dyDescent="0.25">
      <c r="B14" s="3"/>
    </row>
    <row r="15" spans="2:10" x14ac:dyDescent="0.25">
      <c r="B15" s="3"/>
    </row>
    <row r="16" spans="2:10" x14ac:dyDescent="0.25">
      <c r="B16" s="3"/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3"/>
    </row>
    <row r="22" spans="2:2" x14ac:dyDescent="0.25">
      <c r="B22" s="3"/>
    </row>
    <row r="23" spans="2:2" x14ac:dyDescent="0.25">
      <c r="B23" s="3"/>
    </row>
    <row r="24" spans="2:2" x14ac:dyDescent="0.25">
      <c r="B24" s="3"/>
    </row>
    <row r="25" spans="2:2" x14ac:dyDescent="0.25">
      <c r="B25" s="3"/>
    </row>
    <row r="26" spans="2:2" x14ac:dyDescent="0.25">
      <c r="B26" s="3"/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3"/>
    </row>
    <row r="32" spans="2:2" x14ac:dyDescent="0.25">
      <c r="B32" s="3"/>
    </row>
    <row r="33" spans="2:2" x14ac:dyDescent="0.25">
      <c r="B33" s="3"/>
    </row>
    <row r="34" spans="2:2" x14ac:dyDescent="0.25">
      <c r="B34" s="3"/>
    </row>
    <row r="35" spans="2:2" x14ac:dyDescent="0.25">
      <c r="B35" s="3"/>
    </row>
  </sheetData>
  <dataValidations xWindow="226" yWindow="359" count="1">
    <dataValidation type="list" errorStyle="information" allowBlank="1" showInputMessage="1" showErrorMessage="1" errorTitle="Taille inconue ?" error="La taille insérée n'éxiste pas, revérifiez ou sélectionnez dans la liste." promptTitle="Choix d'une taille" sqref="C5:E35">
      <formula1>Tailles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oster"/>
  <dimension ref="B2:E8"/>
  <sheetViews>
    <sheetView tabSelected="1" workbookViewId="0">
      <selection activeCell="E4" sqref="E4:E8"/>
    </sheetView>
  </sheetViews>
  <sheetFormatPr baseColWidth="10" defaultRowHeight="15" x14ac:dyDescent="0.25"/>
  <cols>
    <col min="4" max="4" width="11.5703125" customWidth="1"/>
    <col min="5" max="5" width="16" bestFit="1" customWidth="1"/>
    <col min="6" max="6" width="16.28515625" bestFit="1" customWidth="1"/>
    <col min="7" max="7" width="11.5703125" customWidth="1"/>
  </cols>
  <sheetData>
    <row r="2" spans="2:5" x14ac:dyDescent="0.25">
      <c r="B2" t="s">
        <v>39</v>
      </c>
      <c r="C2" t="s">
        <v>40</v>
      </c>
      <c r="D2" t="s">
        <v>41</v>
      </c>
      <c r="E2" t="s">
        <v>26</v>
      </c>
    </row>
    <row r="3" spans="2:5" x14ac:dyDescent="0.25">
      <c r="E3" s="5"/>
    </row>
    <row r="4" spans="2:5" x14ac:dyDescent="0.25">
      <c r="B4" t="s">
        <v>30</v>
      </c>
      <c r="C4" s="5" t="s">
        <v>35</v>
      </c>
      <c r="D4" s="5"/>
      <c r="E4" s="5">
        <v>10</v>
      </c>
    </row>
    <row r="5" spans="2:5" x14ac:dyDescent="0.25">
      <c r="B5" t="s">
        <v>31</v>
      </c>
      <c r="C5" s="5" t="s">
        <v>34</v>
      </c>
      <c r="D5" s="5"/>
      <c r="E5" s="5">
        <v>12</v>
      </c>
    </row>
    <row r="6" spans="2:5" x14ac:dyDescent="0.25">
      <c r="B6" t="s">
        <v>32</v>
      </c>
      <c r="C6" s="5" t="s">
        <v>33</v>
      </c>
      <c r="D6" s="5"/>
      <c r="E6" s="5">
        <v>24</v>
      </c>
    </row>
    <row r="7" spans="2:5" x14ac:dyDescent="0.25">
      <c r="B7" t="s">
        <v>36</v>
      </c>
      <c r="C7" s="5"/>
      <c r="D7" s="5" t="s">
        <v>2</v>
      </c>
      <c r="E7" s="5">
        <v>43</v>
      </c>
    </row>
    <row r="8" spans="2:5" x14ac:dyDescent="0.25">
      <c r="B8" t="s">
        <v>37</v>
      </c>
      <c r="C8" s="5"/>
      <c r="D8" s="5" t="s">
        <v>38</v>
      </c>
      <c r="E8" s="5">
        <v>52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illots"/>
  <dimension ref="B2:C101"/>
  <sheetViews>
    <sheetView workbookViewId="0">
      <selection activeCell="C3" sqref="C3"/>
    </sheetView>
  </sheetViews>
  <sheetFormatPr baseColWidth="10" defaultRowHeight="15" x14ac:dyDescent="0.25"/>
  <cols>
    <col min="3" max="3" width="11.5703125" customWidth="1"/>
  </cols>
  <sheetData>
    <row r="2" spans="2:3" x14ac:dyDescent="0.25">
      <c r="B2" t="s">
        <v>26</v>
      </c>
      <c r="C2" t="s">
        <v>39</v>
      </c>
    </row>
    <row r="3" spans="2:3" x14ac:dyDescent="0.25">
      <c r="B3" s="6">
        <v>1</v>
      </c>
    </row>
    <row r="4" spans="2:3" x14ac:dyDescent="0.25">
      <c r="B4" s="6">
        <v>2</v>
      </c>
    </row>
    <row r="5" spans="2:3" x14ac:dyDescent="0.25">
      <c r="B5" s="6">
        <v>3</v>
      </c>
    </row>
    <row r="6" spans="2:3" x14ac:dyDescent="0.25">
      <c r="B6" s="6">
        <v>4</v>
      </c>
    </row>
    <row r="7" spans="2:3" x14ac:dyDescent="0.25">
      <c r="B7" s="6">
        <v>5</v>
      </c>
    </row>
    <row r="8" spans="2:3" x14ac:dyDescent="0.25">
      <c r="B8" s="6">
        <v>6</v>
      </c>
    </row>
    <row r="9" spans="2:3" x14ac:dyDescent="0.25">
      <c r="B9" s="6">
        <v>7</v>
      </c>
    </row>
    <row r="10" spans="2:3" x14ac:dyDescent="0.25">
      <c r="B10" s="6">
        <v>8</v>
      </c>
    </row>
    <row r="11" spans="2:3" x14ac:dyDescent="0.25">
      <c r="B11" s="6">
        <v>9</v>
      </c>
    </row>
    <row r="12" spans="2:3" x14ac:dyDescent="0.25">
      <c r="B12" s="6">
        <v>10</v>
      </c>
    </row>
    <row r="13" spans="2:3" x14ac:dyDescent="0.25">
      <c r="B13" s="6">
        <v>11</v>
      </c>
    </row>
    <row r="14" spans="2:3" x14ac:dyDescent="0.25">
      <c r="B14" s="6">
        <v>12</v>
      </c>
    </row>
    <row r="15" spans="2:3" x14ac:dyDescent="0.25">
      <c r="B15" s="6">
        <v>13</v>
      </c>
    </row>
    <row r="16" spans="2:3" x14ac:dyDescent="0.25">
      <c r="B16" s="6">
        <v>14</v>
      </c>
    </row>
    <row r="17" spans="2:2" x14ac:dyDescent="0.25">
      <c r="B17" s="6">
        <v>15</v>
      </c>
    </row>
    <row r="18" spans="2:2" x14ac:dyDescent="0.25">
      <c r="B18" s="6">
        <v>16</v>
      </c>
    </row>
    <row r="19" spans="2:2" x14ac:dyDescent="0.25">
      <c r="B19" s="6">
        <v>17</v>
      </c>
    </row>
    <row r="20" spans="2:2" x14ac:dyDescent="0.25">
      <c r="B20" s="6">
        <v>18</v>
      </c>
    </row>
    <row r="21" spans="2:2" x14ac:dyDescent="0.25">
      <c r="B21" s="6">
        <v>19</v>
      </c>
    </row>
    <row r="22" spans="2:2" x14ac:dyDescent="0.25">
      <c r="B22" s="6">
        <v>20</v>
      </c>
    </row>
    <row r="23" spans="2:2" x14ac:dyDescent="0.25">
      <c r="B23" s="6">
        <v>21</v>
      </c>
    </row>
    <row r="24" spans="2:2" x14ac:dyDescent="0.25">
      <c r="B24" s="6">
        <v>22</v>
      </c>
    </row>
    <row r="25" spans="2:2" x14ac:dyDescent="0.25">
      <c r="B25" s="6">
        <v>23</v>
      </c>
    </row>
    <row r="26" spans="2:2" x14ac:dyDescent="0.25">
      <c r="B26" s="6">
        <v>24</v>
      </c>
    </row>
    <row r="27" spans="2:2" x14ac:dyDescent="0.25">
      <c r="B27" s="6">
        <v>25</v>
      </c>
    </row>
    <row r="28" spans="2:2" x14ac:dyDescent="0.25">
      <c r="B28" s="6">
        <v>26</v>
      </c>
    </row>
    <row r="29" spans="2:2" x14ac:dyDescent="0.25">
      <c r="B29" s="6">
        <v>27</v>
      </c>
    </row>
    <row r="30" spans="2:2" x14ac:dyDescent="0.25">
      <c r="B30" s="6">
        <v>28</v>
      </c>
    </row>
    <row r="31" spans="2:2" x14ac:dyDescent="0.25">
      <c r="B31" s="6">
        <v>29</v>
      </c>
    </row>
    <row r="32" spans="2:2" x14ac:dyDescent="0.25">
      <c r="B32" s="6">
        <v>30</v>
      </c>
    </row>
    <row r="33" spans="2:2" x14ac:dyDescent="0.25">
      <c r="B33" s="6">
        <v>31</v>
      </c>
    </row>
    <row r="34" spans="2:2" x14ac:dyDescent="0.25">
      <c r="B34" s="6">
        <v>32</v>
      </c>
    </row>
    <row r="35" spans="2:2" x14ac:dyDescent="0.25">
      <c r="B35" s="6">
        <v>33</v>
      </c>
    </row>
    <row r="36" spans="2:2" x14ac:dyDescent="0.25">
      <c r="B36" s="6">
        <v>34</v>
      </c>
    </row>
    <row r="37" spans="2:2" x14ac:dyDescent="0.25">
      <c r="B37" s="6">
        <v>35</v>
      </c>
    </row>
    <row r="38" spans="2:2" x14ac:dyDescent="0.25">
      <c r="B38" s="6">
        <v>36</v>
      </c>
    </row>
    <row r="39" spans="2:2" x14ac:dyDescent="0.25">
      <c r="B39" s="6">
        <v>37</v>
      </c>
    </row>
    <row r="40" spans="2:2" x14ac:dyDescent="0.25">
      <c r="B40" s="6">
        <v>38</v>
      </c>
    </row>
    <row r="41" spans="2:2" x14ac:dyDescent="0.25">
      <c r="B41" s="6">
        <v>39</v>
      </c>
    </row>
    <row r="42" spans="2:2" x14ac:dyDescent="0.25">
      <c r="B42" s="6">
        <v>40</v>
      </c>
    </row>
    <row r="43" spans="2:2" x14ac:dyDescent="0.25">
      <c r="B43" s="6">
        <v>41</v>
      </c>
    </row>
    <row r="44" spans="2:2" x14ac:dyDescent="0.25">
      <c r="B44" s="6">
        <v>42</v>
      </c>
    </row>
    <row r="45" spans="2:2" x14ac:dyDescent="0.25">
      <c r="B45" s="6">
        <v>43</v>
      </c>
    </row>
    <row r="46" spans="2:2" x14ac:dyDescent="0.25">
      <c r="B46" s="6">
        <v>44</v>
      </c>
    </row>
    <row r="47" spans="2:2" x14ac:dyDescent="0.25">
      <c r="B47" s="6">
        <v>45</v>
      </c>
    </row>
    <row r="48" spans="2:2" x14ac:dyDescent="0.25">
      <c r="B48" s="6">
        <v>46</v>
      </c>
    </row>
    <row r="49" spans="2:2" x14ac:dyDescent="0.25">
      <c r="B49" s="6">
        <v>47</v>
      </c>
    </row>
    <row r="50" spans="2:2" x14ac:dyDescent="0.25">
      <c r="B50" s="6">
        <v>48</v>
      </c>
    </row>
    <row r="51" spans="2:2" x14ac:dyDescent="0.25">
      <c r="B51" s="6">
        <v>49</v>
      </c>
    </row>
    <row r="52" spans="2:2" x14ac:dyDescent="0.25">
      <c r="B52" s="6">
        <v>50</v>
      </c>
    </row>
    <row r="53" spans="2:2" x14ac:dyDescent="0.25">
      <c r="B53" s="6">
        <v>51</v>
      </c>
    </row>
    <row r="54" spans="2:2" x14ac:dyDescent="0.25">
      <c r="B54" s="6">
        <v>52</v>
      </c>
    </row>
    <row r="55" spans="2:2" x14ac:dyDescent="0.25">
      <c r="B55" s="6">
        <v>53</v>
      </c>
    </row>
    <row r="56" spans="2:2" x14ac:dyDescent="0.25">
      <c r="B56" s="6">
        <v>54</v>
      </c>
    </row>
    <row r="57" spans="2:2" x14ac:dyDescent="0.25">
      <c r="B57" s="6">
        <v>55</v>
      </c>
    </row>
    <row r="58" spans="2:2" x14ac:dyDescent="0.25">
      <c r="B58" s="6">
        <v>56</v>
      </c>
    </row>
    <row r="59" spans="2:2" x14ac:dyDescent="0.25">
      <c r="B59" s="6">
        <v>57</v>
      </c>
    </row>
    <row r="60" spans="2:2" x14ac:dyDescent="0.25">
      <c r="B60" s="6">
        <v>58</v>
      </c>
    </row>
    <row r="61" spans="2:2" x14ac:dyDescent="0.25">
      <c r="B61" s="6">
        <v>59</v>
      </c>
    </row>
    <row r="62" spans="2:2" x14ac:dyDescent="0.25">
      <c r="B62" s="6">
        <v>60</v>
      </c>
    </row>
    <row r="63" spans="2:2" x14ac:dyDescent="0.25">
      <c r="B63" s="6">
        <v>61</v>
      </c>
    </row>
    <row r="64" spans="2:2" x14ac:dyDescent="0.25">
      <c r="B64" s="6">
        <v>62</v>
      </c>
    </row>
    <row r="65" spans="2:2" x14ac:dyDescent="0.25">
      <c r="B65" s="6">
        <v>63</v>
      </c>
    </row>
    <row r="66" spans="2:2" x14ac:dyDescent="0.25">
      <c r="B66" s="6">
        <v>64</v>
      </c>
    </row>
    <row r="67" spans="2:2" x14ac:dyDescent="0.25">
      <c r="B67" s="6">
        <v>65</v>
      </c>
    </row>
    <row r="68" spans="2:2" x14ac:dyDescent="0.25">
      <c r="B68" s="6">
        <v>66</v>
      </c>
    </row>
    <row r="69" spans="2:2" x14ac:dyDescent="0.25">
      <c r="B69" s="6">
        <v>67</v>
      </c>
    </row>
    <row r="70" spans="2:2" x14ac:dyDescent="0.25">
      <c r="B70" s="6">
        <v>68</v>
      </c>
    </row>
    <row r="71" spans="2:2" x14ac:dyDescent="0.25">
      <c r="B71" s="6">
        <v>69</v>
      </c>
    </row>
    <row r="72" spans="2:2" x14ac:dyDescent="0.25">
      <c r="B72" s="6">
        <v>70</v>
      </c>
    </row>
    <row r="73" spans="2:2" x14ac:dyDescent="0.25">
      <c r="B73" s="6">
        <v>71</v>
      </c>
    </row>
    <row r="74" spans="2:2" x14ac:dyDescent="0.25">
      <c r="B74" s="6">
        <v>72</v>
      </c>
    </row>
    <row r="75" spans="2:2" x14ac:dyDescent="0.25">
      <c r="B75" s="6">
        <v>73</v>
      </c>
    </row>
    <row r="76" spans="2:2" x14ac:dyDescent="0.25">
      <c r="B76" s="6">
        <v>74</v>
      </c>
    </row>
    <row r="77" spans="2:2" x14ac:dyDescent="0.25">
      <c r="B77" s="6">
        <v>75</v>
      </c>
    </row>
    <row r="78" spans="2:2" x14ac:dyDescent="0.25">
      <c r="B78" s="6">
        <v>76</v>
      </c>
    </row>
    <row r="79" spans="2:2" x14ac:dyDescent="0.25">
      <c r="B79" s="6">
        <v>77</v>
      </c>
    </row>
    <row r="80" spans="2:2" x14ac:dyDescent="0.25">
      <c r="B80" s="6">
        <v>78</v>
      </c>
    </row>
    <row r="81" spans="2:2" x14ac:dyDescent="0.25">
      <c r="B81" s="6">
        <v>79</v>
      </c>
    </row>
    <row r="82" spans="2:2" x14ac:dyDescent="0.25">
      <c r="B82" s="6">
        <v>80</v>
      </c>
    </row>
    <row r="83" spans="2:2" x14ac:dyDescent="0.25">
      <c r="B83" s="6">
        <v>81</v>
      </c>
    </row>
    <row r="84" spans="2:2" x14ac:dyDescent="0.25">
      <c r="B84" s="6">
        <v>82</v>
      </c>
    </row>
    <row r="85" spans="2:2" x14ac:dyDescent="0.25">
      <c r="B85" s="6">
        <v>83</v>
      </c>
    </row>
    <row r="86" spans="2:2" x14ac:dyDescent="0.25">
      <c r="B86" s="6">
        <v>84</v>
      </c>
    </row>
    <row r="87" spans="2:2" x14ac:dyDescent="0.25">
      <c r="B87" s="6">
        <v>85</v>
      </c>
    </row>
    <row r="88" spans="2:2" x14ac:dyDescent="0.25">
      <c r="B88" s="6">
        <v>86</v>
      </c>
    </row>
    <row r="89" spans="2:2" x14ac:dyDescent="0.25">
      <c r="B89" s="6">
        <v>87</v>
      </c>
    </row>
    <row r="90" spans="2:2" x14ac:dyDescent="0.25">
      <c r="B90" s="6">
        <v>88</v>
      </c>
    </row>
    <row r="91" spans="2:2" x14ac:dyDescent="0.25">
      <c r="B91" s="6">
        <v>89</v>
      </c>
    </row>
    <row r="92" spans="2:2" x14ac:dyDescent="0.25">
      <c r="B92" s="6">
        <v>90</v>
      </c>
    </row>
    <row r="93" spans="2:2" x14ac:dyDescent="0.25">
      <c r="B93" s="6">
        <v>91</v>
      </c>
    </row>
    <row r="94" spans="2:2" x14ac:dyDescent="0.25">
      <c r="B94" s="6">
        <v>92</v>
      </c>
    </row>
    <row r="95" spans="2:2" x14ac:dyDescent="0.25">
      <c r="B95" s="6">
        <v>93</v>
      </c>
    </row>
    <row r="96" spans="2:2" x14ac:dyDescent="0.25">
      <c r="B96" s="6">
        <v>94</v>
      </c>
    </row>
    <row r="97" spans="2:2" x14ac:dyDescent="0.25">
      <c r="B97" s="6">
        <v>95</v>
      </c>
    </row>
    <row r="98" spans="2:2" x14ac:dyDescent="0.25">
      <c r="B98" s="6">
        <v>96</v>
      </c>
    </row>
    <row r="99" spans="2:2" x14ac:dyDescent="0.25">
      <c r="B99" s="6">
        <v>97</v>
      </c>
    </row>
    <row r="100" spans="2:2" x14ac:dyDescent="0.25">
      <c r="B100" s="6">
        <v>98</v>
      </c>
    </row>
    <row r="101" spans="2:2" x14ac:dyDescent="0.25">
      <c r="B101" s="6">
        <v>99</v>
      </c>
    </row>
  </sheetData>
  <conditionalFormatting sqref="B3:B101">
    <cfRule type="expression" dxfId="3" priority="2">
      <formula>IF($A6=Numéro,1,0)</formula>
    </cfRule>
  </conditionalFormatting>
  <conditionalFormatting sqref="B3:B101">
    <cfRule type="duplicateValues" dxfId="2" priority="1"/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Stock</vt:lpstr>
      <vt:lpstr>Matériel distribué</vt:lpstr>
      <vt:lpstr>Roster de Match</vt:lpstr>
      <vt:lpstr>Maillots</vt:lpstr>
      <vt:lpstr>Casque</vt:lpstr>
      <vt:lpstr>Epaulière</vt:lpstr>
      <vt:lpstr>Numéro</vt:lpstr>
      <vt:lpstr>Pantalon</vt:lpstr>
      <vt:lpstr>Tailles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gouineaud</dc:creator>
  <cp:lastModifiedBy>isabelle gouineaud</cp:lastModifiedBy>
  <dcterms:created xsi:type="dcterms:W3CDTF">2015-01-20T08:30:07Z</dcterms:created>
  <dcterms:modified xsi:type="dcterms:W3CDTF">2015-01-20T21:03:24Z</dcterms:modified>
</cp:coreProperties>
</file>