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showInkAnnotation="0" codeName="ThisWorkbook" autoCompressPictures="0"/>
  <bookViews>
    <workbookView xWindow="-45" yWindow="0" windowWidth="20730" windowHeight="11760" tabRatio="500"/>
  </bookViews>
  <sheets>
    <sheet name="Entrées" sheetId="1" r:id="rId1"/>
    <sheet name="Feuil2" sheetId="3" state="hidden" r:id="rId2"/>
    <sheet name="Facture" sheetId="14" r:id="rId3"/>
  </sheets>
  <definedNames>
    <definedName name="_xlnm._FilterDatabase" localSheetId="0" hidden="1">Entrées!$A$3:$P$5</definedName>
    <definedName name="_xlnm.Print_Area" localSheetId="0">Entrées!$A$1:$Q$8</definedName>
  </definedNames>
  <calcPr calcId="145621" concurrentCalc="0"/>
  <extLst>
    <ext xmlns:mx="http://schemas.microsoft.com/office/mac/excel/2008/main" uri="http://schemas.microsoft.com/office/mac/excel/2008/main">
      <mx:ArchID Flags="1"/>
    </ext>
  </extLst>
</workbook>
</file>

<file path=xl/calcChain.xml><?xml version="1.0" encoding="utf-8"?>
<calcChain xmlns="http://schemas.openxmlformats.org/spreadsheetml/2006/main">
  <c r="O7" i="1" l="1"/>
  <c r="O8" i="1"/>
  <c r="I5" i="1"/>
  <c r="I4" i="1"/>
  <c r="I11" i="1"/>
  <c r="O11" i="1"/>
</calcChain>
</file>

<file path=xl/sharedStrings.xml><?xml version="1.0" encoding="utf-8"?>
<sst xmlns="http://schemas.openxmlformats.org/spreadsheetml/2006/main" count="53" uniqueCount="43">
  <si>
    <t>Date</t>
    <phoneticPr fontId="10" type="noConversion"/>
  </si>
  <si>
    <t>Volume</t>
    <phoneticPr fontId="10" type="noConversion"/>
  </si>
  <si>
    <t>D°</t>
    <phoneticPr fontId="10" type="noConversion"/>
  </si>
  <si>
    <t>COMPTABILITE MATIERE</t>
    <phoneticPr fontId="10" type="noConversion"/>
  </si>
  <si>
    <t>Cru</t>
    <phoneticPr fontId="10" type="noConversion"/>
  </si>
  <si>
    <t>PC</t>
    <phoneticPr fontId="10" type="noConversion"/>
  </si>
  <si>
    <t>2017-0002</t>
    <phoneticPr fontId="10" type="noConversion"/>
  </si>
  <si>
    <t>Prix Achat vin</t>
    <phoneticPr fontId="10" type="noConversion"/>
  </si>
  <si>
    <t>ECHEANCE</t>
  </si>
  <si>
    <t>Total Achats</t>
    <phoneticPr fontId="10" type="noConversion"/>
  </si>
  <si>
    <t>Total Façon</t>
    <phoneticPr fontId="10" type="noConversion"/>
  </si>
  <si>
    <t>Courtier</t>
    <phoneticPr fontId="10" type="noConversion"/>
  </si>
  <si>
    <t>AP</t>
    <phoneticPr fontId="10" type="noConversion"/>
  </si>
  <si>
    <t>VOL AP</t>
    <phoneticPr fontId="10" type="noConversion"/>
  </si>
  <si>
    <t>Facons</t>
    <phoneticPr fontId="10" type="noConversion"/>
  </si>
  <si>
    <t>ENTREES</t>
    <phoneticPr fontId="10" type="noConversion"/>
  </si>
  <si>
    <t>Achat ou Façon</t>
    <phoneticPr fontId="10" type="noConversion"/>
  </si>
  <si>
    <t xml:space="preserve">Noms </t>
    <phoneticPr fontId="10" type="noConversion"/>
  </si>
  <si>
    <t>N°DAE</t>
  </si>
  <si>
    <t>Adresses</t>
  </si>
  <si>
    <t>Monsieur X</t>
  </si>
  <si>
    <t>75000 Paris</t>
  </si>
  <si>
    <t xml:space="preserve">Achat </t>
  </si>
  <si>
    <t>D°5</t>
  </si>
  <si>
    <t>2017-0002</t>
  </si>
  <si>
    <t>PC</t>
  </si>
  <si>
    <t>Monsieur Y</t>
  </si>
  <si>
    <t>71000 MACON</t>
  </si>
  <si>
    <t>2017-003</t>
  </si>
  <si>
    <t xml:space="preserve">DATE </t>
  </si>
  <si>
    <t xml:space="preserve">Volume </t>
  </si>
  <si>
    <t xml:space="preserve">Cru </t>
  </si>
  <si>
    <t>Noms</t>
  </si>
  <si>
    <t>SORTIES</t>
  </si>
  <si>
    <t>NOMS</t>
  </si>
  <si>
    <t>ADRESSE</t>
  </si>
  <si>
    <t>ACHAT ou
FACON</t>
  </si>
  <si>
    <t>DATE</t>
  </si>
  <si>
    <t>N° DAE</t>
  </si>
  <si>
    <t>CRU</t>
  </si>
  <si>
    <t>VOLUME</t>
  </si>
  <si>
    <t>D°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</si>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</sst>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.0000"/>
    <numFmt numFmtId="165" formatCode="_-* #,##0.00\ [$€-40C]_-;\-* #,##0.00\ [$€-40C]_-;_-* &quot;-&quot;??\ [$€-40C]_-;_-@_-"/>
    <numFmt numFmtId="166" formatCode="_ * #,##0.00_ \ [$€-1]_ ;_ * \-#,##0.00\ \ [$€-1]_ ;_ * &quot;-&quot;??_ \ [$€-1]_ ;_ @_ "/>
    <numFmt numFmtId="167" formatCode="0.000"/>
    <numFmt numFmtId="168" formatCode="00000"/>
  </numFmts>
  <fonts count="17" x14ac:knownFonts="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sz val="8"/>
      <name val="Verdana"/>
    </font>
    <font>
      <sz val="20"/>
      <name val="Verdana"/>
    </font>
    <font>
      <b/>
      <sz val="10"/>
      <color indexed="53"/>
      <name val="Verdana"/>
    </font>
    <font>
      <b/>
      <sz val="9"/>
      <name val="Verdana"/>
      <family val="2"/>
    </font>
    <font>
      <b/>
      <sz val="8"/>
      <name val="Verdana"/>
      <family val="2"/>
    </font>
    <font>
      <sz val="10"/>
      <name val="Verdana"/>
      <family val="2"/>
    </font>
    <font>
      <b/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81">
    <xf numFmtId="0" fontId="0" fillId="0" borderId="0" xfId="0"/>
    <xf numFmtId="165" fontId="0" fillId="0" borderId="0" xfId="0" applyNumberFormat="1"/>
    <xf numFmtId="44" fontId="9" fillId="0" borderId="0" xfId="0" applyNumberFormat="1" applyFont="1" applyFill="1" applyBorder="1" applyAlignment="1">
      <alignment vertical="center" wrapText="1"/>
    </xf>
    <xf numFmtId="164" fontId="0" fillId="0" borderId="0" xfId="0" applyNumberFormat="1"/>
    <xf numFmtId="2" fontId="0" fillId="0" borderId="0" xfId="0" applyNumberFormat="1"/>
    <xf numFmtId="167" fontId="0" fillId="0" borderId="0" xfId="0" applyNumberFormat="1"/>
    <xf numFmtId="2" fontId="0" fillId="0" borderId="0" xfId="0" applyNumberFormat="1"/>
    <xf numFmtId="0" fontId="0" fillId="0" borderId="0" xfId="0" applyProtection="1">
      <protection hidden="1"/>
    </xf>
    <xf numFmtId="44" fontId="0" fillId="0" borderId="0" xfId="1" applyFont="1" applyProtection="1">
      <protection hidden="1"/>
    </xf>
    <xf numFmtId="164" fontId="0" fillId="0" borderId="0" xfId="0" applyNumberFormat="1"/>
    <xf numFmtId="168" fontId="0" fillId="0" borderId="0" xfId="0" applyNumberFormat="1"/>
    <xf numFmtId="0" fontId="0" fillId="0" borderId="0" xfId="0" applyAlignment="1"/>
    <xf numFmtId="0" fontId="11" fillId="0" borderId="0" xfId="0" applyFont="1" applyAlignment="1">
      <alignment horizontal="center" vertical="center"/>
    </xf>
    <xf numFmtId="166" fontId="0" fillId="0" borderId="0" xfId="0" applyNumberFormat="1" applyProtection="1">
      <protection hidden="1"/>
    </xf>
    <xf numFmtId="44" fontId="0" fillId="0" borderId="0" xfId="1" applyFont="1" applyAlignment="1" applyProtection="1">
      <alignment horizontal="right"/>
      <protection hidden="1"/>
    </xf>
    <xf numFmtId="164" fontId="0" fillId="0" borderId="0" xfId="0" applyNumberFormat="1" applyFont="1" applyFill="1" applyBorder="1" applyAlignment="1">
      <alignment vertical="center" wrapText="1"/>
    </xf>
    <xf numFmtId="0" fontId="14" fillId="0" borderId="9" xfId="0" applyFont="1" applyBorder="1" applyAlignment="1">
      <alignment horizontal="center" vertical="center"/>
    </xf>
    <xf numFmtId="44" fontId="14" fillId="0" borderId="9" xfId="1" applyFont="1" applyBorder="1" applyAlignment="1" applyProtection="1">
      <alignment horizontal="center" vertical="center" wrapText="1"/>
      <protection hidden="1"/>
    </xf>
    <xf numFmtId="166" fontId="14" fillId="0" borderId="9" xfId="0" applyNumberFormat="1" applyFont="1" applyFill="1" applyBorder="1" applyAlignment="1" applyProtection="1">
      <alignment horizontal="center" vertical="center"/>
      <protection hidden="1"/>
    </xf>
    <xf numFmtId="0" fontId="14" fillId="0" borderId="9" xfId="0" applyFont="1" applyFill="1" applyBorder="1" applyAlignment="1" applyProtection="1">
      <alignment horizontal="center" vertical="center"/>
      <protection hidden="1"/>
    </xf>
    <xf numFmtId="0" fontId="15" fillId="0" borderId="10" xfId="0" applyFont="1" applyBorder="1" applyAlignment="1">
      <alignment horizontal="center" vertical="center"/>
    </xf>
    <xf numFmtId="168" fontId="15" fillId="0" borderId="10" xfId="0" applyNumberFormat="1" applyFont="1" applyBorder="1" applyAlignment="1">
      <alignment horizontal="left" vertical="center" wrapText="1"/>
    </xf>
    <xf numFmtId="0" fontId="2" fillId="0" borderId="10" xfId="0" applyFont="1" applyBorder="1" applyAlignment="1">
      <alignment horizontal="right" vertical="center"/>
    </xf>
    <xf numFmtId="14" fontId="6" fillId="0" borderId="10" xfId="0" applyNumberFormat="1" applyFont="1" applyBorder="1" applyAlignment="1">
      <alignment horizontal="right" vertical="center"/>
    </xf>
    <xf numFmtId="0" fontId="12" fillId="0" borderId="11" xfId="0" applyFont="1" applyBorder="1" applyAlignment="1">
      <alignment horizontal="left" vertical="center"/>
    </xf>
    <xf numFmtId="2" fontId="6" fillId="0" borderId="10" xfId="0" applyNumberFormat="1" applyFont="1" applyBorder="1" applyAlignment="1">
      <alignment horizontal="right" vertical="center"/>
    </xf>
    <xf numFmtId="0" fontId="6" fillId="0" borderId="10" xfId="0" applyFont="1" applyBorder="1" applyAlignment="1">
      <alignment horizontal="right" vertical="center"/>
    </xf>
    <xf numFmtId="0" fontId="3" fillId="0" borderId="10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center" vertical="center" wrapText="1"/>
    </xf>
    <xf numFmtId="164" fontId="3" fillId="0" borderId="11" xfId="0" applyNumberFormat="1" applyFont="1" applyFill="1" applyBorder="1" applyAlignment="1">
      <alignment vertical="center"/>
    </xf>
    <xf numFmtId="0" fontId="0" fillId="0" borderId="10" xfId="0" applyFont="1" applyBorder="1" applyAlignment="1">
      <alignment horizontal="center" vertical="center"/>
    </xf>
    <xf numFmtId="168" fontId="0" fillId="0" borderId="10" xfId="0" applyNumberFormat="1" applyFont="1" applyBorder="1" applyAlignment="1">
      <alignment horizontal="left" vertical="center" wrapText="1"/>
    </xf>
    <xf numFmtId="0" fontId="1" fillId="0" borderId="10" xfId="0" applyFont="1" applyBorder="1" applyAlignment="1">
      <alignment horizontal="right" vertical="center"/>
    </xf>
    <xf numFmtId="14" fontId="0" fillId="0" borderId="10" xfId="0" applyNumberFormat="1" applyFont="1" applyBorder="1" applyAlignment="1">
      <alignment horizontal="right" vertical="center"/>
    </xf>
    <xf numFmtId="2" fontId="0" fillId="0" borderId="10" xfId="0" applyNumberFormat="1" applyFont="1" applyBorder="1" applyAlignment="1">
      <alignment horizontal="right" vertical="center"/>
    </xf>
    <xf numFmtId="44" fontId="0" fillId="0" borderId="10" xfId="1" applyFont="1" applyFill="1" applyBorder="1" applyAlignment="1" applyProtection="1">
      <alignment vertical="center" wrapText="1"/>
      <protection hidden="1"/>
    </xf>
    <xf numFmtId="0" fontId="0" fillId="0" borderId="11" xfId="0" applyFont="1" applyFill="1" applyBorder="1" applyAlignment="1" applyProtection="1">
      <alignment horizontal="center" vertical="center" wrapText="1"/>
      <protection hidden="1"/>
    </xf>
    <xf numFmtId="164" fontId="0" fillId="0" borderId="11" xfId="0" applyNumberFormat="1" applyFont="1" applyFill="1" applyBorder="1" applyAlignment="1" applyProtection="1">
      <alignment vertical="center"/>
      <protection hidden="1"/>
    </xf>
    <xf numFmtId="44" fontId="16" fillId="0" borderId="11" xfId="1" applyFont="1" applyBorder="1" applyAlignment="1" applyProtection="1">
      <alignment horizontal="center" vertical="center" wrapText="1"/>
      <protection hidden="1"/>
    </xf>
    <xf numFmtId="166" fontId="16" fillId="0" borderId="11" xfId="1" applyNumberFormat="1" applyFont="1" applyFill="1" applyBorder="1" applyAlignment="1" applyProtection="1">
      <alignment horizontal="center" vertical="center"/>
      <protection hidden="1"/>
    </xf>
    <xf numFmtId="44" fontId="10" fillId="0" borderId="11" xfId="0" applyNumberFormat="1" applyFont="1" applyBorder="1" applyAlignment="1" applyProtection="1">
      <alignment vertical="center" wrapText="1"/>
      <protection hidden="1"/>
    </xf>
    <xf numFmtId="44" fontId="10" fillId="0" borderId="11" xfId="1" applyFont="1" applyBorder="1" applyAlignment="1" applyProtection="1">
      <alignment vertical="center" wrapText="1"/>
      <protection hidden="1"/>
    </xf>
    <xf numFmtId="14" fontId="16" fillId="2" borderId="1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vertical="center" wrapText="1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164" fontId="9" fillId="3" borderId="3" xfId="0" applyNumberFormat="1" applyFont="1" applyFill="1" applyBorder="1" applyAlignment="1">
      <alignment vertical="center" wrapText="1"/>
    </xf>
    <xf numFmtId="0" fontId="14" fillId="0" borderId="2" xfId="0" applyFont="1" applyBorder="1" applyAlignment="1">
      <alignment horizontal="center" vertical="center"/>
    </xf>
    <xf numFmtId="14" fontId="8" fillId="0" borderId="14" xfId="2" applyNumberFormat="1" applyFont="1" applyFill="1" applyBorder="1" applyAlignment="1">
      <alignment horizontal="center" vertical="center"/>
    </xf>
    <xf numFmtId="14" fontId="1" fillId="0" borderId="14" xfId="2" applyNumberFormat="1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top"/>
    </xf>
    <xf numFmtId="168" fontId="1" fillId="0" borderId="7" xfId="0" applyNumberFormat="1" applyFont="1" applyBorder="1" applyAlignment="1">
      <alignment horizontal="center" vertical="top"/>
    </xf>
    <xf numFmtId="0" fontId="13" fillId="0" borderId="7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/>
    </xf>
    <xf numFmtId="0" fontId="8" fillId="0" borderId="7" xfId="0" applyFont="1" applyBorder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0" fontId="1" fillId="0" borderId="7" xfId="0" applyFont="1" applyFill="1" applyBorder="1" applyAlignment="1">
      <alignment horizontal="center" vertical="top" wrapText="1"/>
    </xf>
    <xf numFmtId="0" fontId="8" fillId="0" borderId="7" xfId="0" applyFont="1" applyFill="1" applyBorder="1" applyAlignment="1">
      <alignment horizontal="center" vertical="top"/>
    </xf>
    <xf numFmtId="164" fontId="0" fillId="0" borderId="0" xfId="0" applyNumberFormat="1" applyProtection="1">
      <protection hidden="1"/>
    </xf>
    <xf numFmtId="0" fontId="14" fillId="0" borderId="9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168" fontId="0" fillId="0" borderId="11" xfId="0" applyNumberFormat="1" applyFont="1" applyBorder="1" applyAlignment="1">
      <alignment horizontal="left" vertical="center" wrapText="1"/>
    </xf>
    <xf numFmtId="0" fontId="1" fillId="0" borderId="11" xfId="0" applyFont="1" applyBorder="1" applyAlignment="1">
      <alignment horizontal="right" vertical="center"/>
    </xf>
    <xf numFmtId="14" fontId="0" fillId="0" borderId="11" xfId="0" applyNumberFormat="1" applyFont="1" applyBorder="1" applyAlignment="1">
      <alignment horizontal="right" vertical="center"/>
    </xf>
    <xf numFmtId="2" fontId="0" fillId="0" borderId="11" xfId="0" applyNumberFormat="1" applyFont="1" applyBorder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11" xfId="0" applyFont="1" applyBorder="1" applyAlignment="1">
      <alignment horizontal="right" vertical="center"/>
    </xf>
    <xf numFmtId="0" fontId="10" fillId="0" borderId="11" xfId="0" applyFont="1" applyBorder="1" applyAlignment="1">
      <alignment horizontal="right" vertical="center"/>
    </xf>
    <xf numFmtId="164" fontId="0" fillId="3" borderId="10" xfId="0" applyNumberFormat="1" applyFont="1" applyFill="1" applyBorder="1" applyAlignment="1">
      <alignment vertical="center" wrapText="1"/>
    </xf>
    <xf numFmtId="14" fontId="1" fillId="0" borderId="15" xfId="2" applyNumberFormat="1" applyFont="1" applyFill="1" applyBorder="1" applyAlignment="1">
      <alignment horizontal="center" vertical="center"/>
    </xf>
    <xf numFmtId="1" fontId="4" fillId="0" borderId="11" xfId="0" applyNumberFormat="1" applyFont="1" applyFill="1" applyBorder="1" applyAlignment="1">
      <alignment horizontal="center" vertical="center"/>
    </xf>
    <xf numFmtId="14" fontId="1" fillId="0" borderId="16" xfId="2" applyNumberFormat="1" applyFont="1" applyFill="1" applyBorder="1" applyAlignment="1">
      <alignment horizontal="center" vertical="center"/>
    </xf>
    <xf numFmtId="44" fontId="0" fillId="0" borderId="11" xfId="1" applyFont="1" applyFill="1" applyBorder="1" applyAlignment="1" applyProtection="1">
      <alignment vertical="center" wrapText="1"/>
      <protection hidden="1"/>
    </xf>
    <xf numFmtId="1" fontId="0" fillId="0" borderId="11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top"/>
    </xf>
    <xf numFmtId="0" fontId="0" fillId="0" borderId="0" xfId="0" applyAlignment="1"/>
    <xf numFmtId="0" fontId="11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6" formatCode="_ * #,##0.00_ \ [$€-1]_ ;_ * \-#,##0.00\ \ [$€-1]_ ;_ * &quot;-&quot;??_ \ [$€-1]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solid">
          <fgColor indexed="64"/>
          <bgColor indexed="4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53"/>
        <name val="Verdana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8" formatCode="00000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ck">
          <color indexed="64"/>
        </top>
        <bottom style="thin">
          <color indexed="64"/>
        </bottom>
      </border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0.0000"/>
      <fill>
        <patternFill patternType="solid">
          <fgColor indexed="64"/>
          <bgColor indexed="4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53"/>
        <name val="Verdana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8" formatCode="00000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alignment horizontal="center" vertical="top" textRotation="0" indent="0" justifyLastLine="0" shrinkToFit="0" readingOrder="0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O8" totalsRowShown="0" headerRowDxfId="33" tableBorderDxfId="32">
  <autoFilter ref="A3:O8"/>
  <tableColumns count="15">
    <tableColumn id="1" name="Noms " dataDxfId="31"/>
    <tableColumn id="2" name="Adresses" dataDxfId="30"/>
    <tableColumn id="3" name="Achat ou Façon" dataDxfId="29"/>
    <tableColumn id="4" name="N°DAE" dataDxfId="28"/>
    <tableColumn id="5" name="Date" dataDxfId="27"/>
    <tableColumn id="6" name="Cru" dataDxfId="26"/>
    <tableColumn id="7" name="Volume" dataDxfId="25"/>
    <tableColumn id="8" name="D°" dataDxfId="24"/>
    <tableColumn id="9" name="AP" dataDxfId="23">
      <calculatedColumnFormula>Tableau2[[#This Row],[D°]]*Tableau2[[#This Row],[Volume]]/100</calculatedColumnFormula>
    </tableColumn>
    <tableColumn id="11" name="DATE " dataDxfId="22" dataCellStyle="Pourcentage"/>
    <tableColumn id="12" name="Noms" dataDxfId="21"/>
    <tableColumn id="13" name="Cru " dataDxfId="20"/>
    <tableColumn id="14" name="Volume " dataDxfId="19"/>
    <tableColumn id="15" name="D°5" dataDxfId="18"/>
    <tableColumn id="16" name="VOL AP" dataDxfId="17">
      <calculatedColumnFormula>Tableau2[[#This Row],[D°5]]*Tableau2[[#This Row],[Volume ]]/100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O8" totalsRowShown="0" headerRowBorderDxfId="16" tableBorderDxfId="15">
  <autoFilter ref="A3:O8"/>
  <tableColumns count="15">
    <tableColumn id="1" name="NOMS" dataDxfId="14"/>
    <tableColumn id="2" name="ADRESSE" dataDxfId="13"/>
    <tableColumn id="3" name="ACHAT ou_x000a_FACON" dataDxfId="12"/>
    <tableColumn id="4" name="N° DAE" dataDxfId="11"/>
    <tableColumn id="5" name="DATE" dataDxfId="10"/>
    <tableColumn id="6" name="CRU" dataDxfId="9"/>
    <tableColumn id="7" name="VOLUME" dataDxfId="8"/>
    <tableColumn id="8" name="D°" dataDxfId="7"/>
    <tableColumn id="9" name="AP" dataDxfId="6"/>
    <tableColumn id="10" name="Courtier" dataDxfId="5"/>
    <tableColumn id="11" name="Prix Achat vin" dataDxfId="4" dataCellStyle="Monétaire"/>
    <tableColumn id="12" name="Total Achats" dataDxfId="3" dataCellStyle="Monétaire"/>
    <tableColumn id="13" name="Facons" dataDxfId="2"/>
    <tableColumn id="14" name="Total Façon" dataDxfId="1" dataCellStyle="Monétaire"/>
    <tableColumn id="15" name="ECHEANCE" dataDxfId="0">
      <calculatedColumnFormula>M15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 enableFormatConditionsCalculation="0">
    <pageSetUpPr fitToPage="1"/>
  </sheetPr>
  <dimension ref="A1:Q72"/>
  <sheetViews>
    <sheetView tabSelected="1" zoomScale="80" zoomScaleNormal="80" workbookViewId="0">
      <selection activeCell="C14" sqref="C14"/>
    </sheetView>
  </sheetViews>
  <sheetFormatPr baseColWidth="10" defaultRowHeight="12.75" x14ac:dyDescent="0.2"/>
  <cols>
    <col min="1" max="1" width="28.5" customWidth="1"/>
    <col min="2" max="2" width="24.25" style="10" customWidth="1"/>
    <col min="3" max="3" width="16.75" customWidth="1"/>
    <col min="4" max="4" width="12.125" customWidth="1"/>
    <col min="5" max="5" width="13.375" customWidth="1"/>
    <col min="6" max="6" width="6.25" customWidth="1"/>
    <col min="7" max="7" width="10.375" customWidth="1"/>
    <col min="8" max="8" width="5.875" customWidth="1"/>
    <col min="9" max="9" width="9.875" customWidth="1"/>
    <col min="10" max="10" width="9.375" customWidth="1"/>
    <col min="11" max="11" width="20.875" style="8" customWidth="1"/>
    <col min="12" max="12" width="6" style="7" customWidth="1"/>
    <col min="13" max="13" width="14.75" style="7" customWidth="1"/>
    <col min="14" max="14" width="12.75" style="7" customWidth="1"/>
    <col min="15" max="15" width="12.5" style="7" customWidth="1"/>
    <col min="16" max="16" width="6.125" customWidth="1"/>
    <col min="17" max="17" width="14.875" customWidth="1"/>
  </cols>
  <sheetData>
    <row r="1" spans="1:17" ht="44.1" customHeight="1" thickBot="1" x14ac:dyDescent="0.25">
      <c r="D1" s="11"/>
      <c r="E1" s="11"/>
      <c r="F1" s="11"/>
      <c r="G1" s="11"/>
      <c r="H1" s="11"/>
      <c r="I1" s="12" t="s">
        <v>3</v>
      </c>
      <c r="J1" s="11"/>
      <c r="K1" s="11"/>
    </row>
    <row r="2" spans="1:17" ht="27.95" customHeight="1" thickBot="1" x14ac:dyDescent="0.25">
      <c r="A2" s="76" t="s">
        <v>15</v>
      </c>
      <c r="B2" s="77"/>
      <c r="C2" s="77"/>
      <c r="D2" s="77"/>
      <c r="E2" s="77"/>
      <c r="F2" s="77"/>
      <c r="G2" s="77"/>
      <c r="H2" s="77"/>
      <c r="I2" s="78"/>
      <c r="J2" s="79" t="s">
        <v>33</v>
      </c>
      <c r="K2" s="79"/>
      <c r="L2" s="79"/>
      <c r="M2" s="79"/>
      <c r="N2" s="79"/>
      <c r="O2" s="80"/>
    </row>
    <row r="3" spans="1:17" ht="30.75" customHeight="1" thickBot="1" x14ac:dyDescent="0.25">
      <c r="A3" s="50" t="s">
        <v>17</v>
      </c>
      <c r="B3" s="51" t="s">
        <v>19</v>
      </c>
      <c r="C3" s="52" t="s">
        <v>16</v>
      </c>
      <c r="D3" s="53" t="s">
        <v>18</v>
      </c>
      <c r="E3" s="54" t="s">
        <v>0</v>
      </c>
      <c r="F3" s="54" t="s">
        <v>4</v>
      </c>
      <c r="G3" s="54" t="s">
        <v>1</v>
      </c>
      <c r="H3" s="54" t="s">
        <v>2</v>
      </c>
      <c r="I3" s="55" t="s">
        <v>12</v>
      </c>
      <c r="J3" s="74" t="s">
        <v>29</v>
      </c>
      <c r="K3" s="56" t="s">
        <v>32</v>
      </c>
      <c r="L3" s="56" t="s">
        <v>31</v>
      </c>
      <c r="M3" s="53" t="s">
        <v>30</v>
      </c>
      <c r="N3" s="57" t="s">
        <v>23</v>
      </c>
      <c r="O3" s="57" t="s">
        <v>13</v>
      </c>
    </row>
    <row r="4" spans="1:17" ht="24.95" customHeight="1" x14ac:dyDescent="0.2">
      <c r="A4" s="20" t="s">
        <v>20</v>
      </c>
      <c r="B4" s="21" t="s">
        <v>21</v>
      </c>
      <c r="C4" s="20" t="s">
        <v>22</v>
      </c>
      <c r="D4" s="22" t="s">
        <v>6</v>
      </c>
      <c r="E4" s="23">
        <v>41538</v>
      </c>
      <c r="F4" s="24" t="s">
        <v>5</v>
      </c>
      <c r="G4" s="25">
        <v>125</v>
      </c>
      <c r="H4" s="26">
        <v>8.6999999999999993</v>
      </c>
      <c r="I4" s="46">
        <f>Tableau2[[#This Row],[D°]]*Tableau2[[#This Row],[Volume]]/100</f>
        <v>10.875</v>
      </c>
      <c r="J4" s="48"/>
      <c r="K4" s="27"/>
      <c r="L4" s="28"/>
      <c r="M4" s="29"/>
      <c r="N4" s="29"/>
      <c r="O4" s="70">
        <v>12</v>
      </c>
    </row>
    <row r="5" spans="1:17" ht="23.1" customHeight="1" x14ac:dyDescent="0.2">
      <c r="A5" s="20" t="s">
        <v>26</v>
      </c>
      <c r="B5" s="21" t="s">
        <v>27</v>
      </c>
      <c r="C5" s="20" t="s">
        <v>22</v>
      </c>
      <c r="D5" s="32" t="s">
        <v>28</v>
      </c>
      <c r="E5" s="23">
        <v>41539</v>
      </c>
      <c r="F5" s="24" t="s">
        <v>25</v>
      </c>
      <c r="G5" s="25">
        <v>75</v>
      </c>
      <c r="H5" s="26">
        <v>12</v>
      </c>
      <c r="I5" s="46">
        <f>Tableau2[[#This Row],[D°]]*Tableau2[[#This Row],[Volume]]/100</f>
        <v>9</v>
      </c>
      <c r="J5" s="49"/>
      <c r="K5" s="35"/>
      <c r="L5" s="36"/>
      <c r="M5" s="37"/>
      <c r="N5" s="37"/>
      <c r="O5" s="70">
        <v>12</v>
      </c>
      <c r="P5" s="2"/>
    </row>
    <row r="6" spans="1:17" ht="23.1" customHeight="1" x14ac:dyDescent="0.2">
      <c r="A6" s="20"/>
      <c r="B6" s="21"/>
      <c r="C6" s="20"/>
      <c r="D6" s="32"/>
      <c r="E6" s="23"/>
      <c r="F6" s="24"/>
      <c r="G6" s="25"/>
      <c r="H6" s="26"/>
      <c r="I6" s="46"/>
      <c r="J6" s="69"/>
      <c r="K6" s="35"/>
      <c r="L6" s="36"/>
      <c r="M6" s="37"/>
      <c r="N6" s="37"/>
      <c r="O6" s="70">
        <v>0</v>
      </c>
      <c r="P6" s="2"/>
    </row>
    <row r="7" spans="1:17" ht="17.100000000000001" customHeight="1" x14ac:dyDescent="0.2">
      <c r="A7" s="20"/>
      <c r="B7" s="21"/>
      <c r="C7" s="20"/>
      <c r="D7" s="32"/>
      <c r="E7" s="23"/>
      <c r="F7" s="24"/>
      <c r="G7" s="25"/>
      <c r="H7" s="26"/>
      <c r="I7" s="46"/>
      <c r="J7" s="69"/>
      <c r="K7" s="35"/>
      <c r="L7" s="36"/>
      <c r="M7" s="37"/>
      <c r="N7" s="37"/>
      <c r="O7" s="73">
        <f>Tableau2[[#This Row],[D°5]]*Tableau2[[#This Row],[Volume ]]/100</f>
        <v>0</v>
      </c>
      <c r="Q7" s="75"/>
    </row>
    <row r="8" spans="1:17" ht="27.95" customHeight="1" x14ac:dyDescent="0.2">
      <c r="A8" s="20"/>
      <c r="B8" s="21"/>
      <c r="C8" s="20"/>
      <c r="D8" s="32"/>
      <c r="E8" s="23"/>
      <c r="F8" s="24"/>
      <c r="G8" s="25"/>
      <c r="H8" s="26"/>
      <c r="I8" s="46"/>
      <c r="J8" s="71"/>
      <c r="K8" s="72"/>
      <c r="L8" s="36"/>
      <c r="M8" s="37"/>
      <c r="N8" s="37"/>
      <c r="O8" s="73">
        <f>Tableau2[[#This Row],[D°5]]*Tableau2[[#This Row],[Volume ]]/100</f>
        <v>0</v>
      </c>
    </row>
    <row r="9" spans="1:17" ht="27.95" customHeight="1" x14ac:dyDescent="0.2">
      <c r="G9" s="4"/>
      <c r="I9" s="5"/>
    </row>
    <row r="10" spans="1:17" ht="27.95" customHeight="1" x14ac:dyDescent="0.2">
      <c r="G10" s="6"/>
      <c r="I10" s="15"/>
    </row>
    <row r="11" spans="1:17" ht="26.1" customHeight="1" x14ac:dyDescent="0.2">
      <c r="I11" s="9">
        <f>SUM(I4:I10)</f>
        <v>19.875</v>
      </c>
      <c r="K11" s="14"/>
      <c r="L11" s="13"/>
      <c r="O11" s="58">
        <f>SUM(O4:O10)</f>
        <v>24</v>
      </c>
    </row>
    <row r="12" spans="1:17" ht="26.1" customHeight="1" x14ac:dyDescent="0.2">
      <c r="B12"/>
      <c r="K12"/>
      <c r="L12"/>
      <c r="M12"/>
      <c r="N12"/>
      <c r="O12"/>
    </row>
    <row r="13" spans="1:17" ht="26.1" customHeight="1" x14ac:dyDescent="0.2">
      <c r="B13"/>
      <c r="K13"/>
      <c r="L13"/>
      <c r="M13"/>
      <c r="N13"/>
      <c r="O13"/>
    </row>
    <row r="14" spans="1:17" ht="26.1" customHeight="1" x14ac:dyDescent="0.2">
      <c r="B14"/>
      <c r="K14"/>
      <c r="L14"/>
      <c r="M14"/>
      <c r="N14"/>
      <c r="O14"/>
    </row>
    <row r="15" spans="1:17" ht="26.1" customHeight="1" x14ac:dyDescent="0.2">
      <c r="B15"/>
      <c r="K15"/>
      <c r="L15"/>
      <c r="M15"/>
      <c r="N15"/>
      <c r="O15"/>
    </row>
    <row r="16" spans="1:17" ht="26.1" customHeight="1" x14ac:dyDescent="0.2">
      <c r="B16"/>
      <c r="K16"/>
      <c r="L16"/>
      <c r="M16"/>
      <c r="N16"/>
      <c r="O16"/>
    </row>
    <row r="17" spans="2:15" ht="26.1" customHeight="1" x14ac:dyDescent="0.2">
      <c r="B17"/>
      <c r="K17"/>
      <c r="L17"/>
      <c r="M17"/>
      <c r="N17"/>
      <c r="O17"/>
    </row>
    <row r="18" spans="2:15" ht="26.1" customHeight="1" x14ac:dyDescent="0.2">
      <c r="B18"/>
      <c r="K18"/>
      <c r="L18"/>
      <c r="M18"/>
      <c r="N18"/>
      <c r="O18"/>
    </row>
    <row r="19" spans="2:15" ht="26.1" customHeight="1" x14ac:dyDescent="0.2">
      <c r="B19"/>
      <c r="K19"/>
      <c r="L19"/>
      <c r="M19"/>
      <c r="N19"/>
      <c r="O19"/>
    </row>
    <row r="20" spans="2:15" ht="26.1" customHeight="1" x14ac:dyDescent="0.2">
      <c r="B20"/>
      <c r="K20"/>
      <c r="L20"/>
      <c r="M20"/>
      <c r="N20"/>
      <c r="O20"/>
    </row>
    <row r="21" spans="2:15" ht="26.1" customHeight="1" x14ac:dyDescent="0.2">
      <c r="B21"/>
      <c r="K21"/>
      <c r="L21"/>
      <c r="M21"/>
      <c r="N21"/>
      <c r="O21"/>
    </row>
    <row r="22" spans="2:15" ht="26.1" customHeight="1" x14ac:dyDescent="0.2">
      <c r="B22"/>
      <c r="K22"/>
      <c r="L22"/>
      <c r="M22"/>
      <c r="N22"/>
      <c r="O22"/>
    </row>
    <row r="23" spans="2:15" x14ac:dyDescent="0.2">
      <c r="B23"/>
      <c r="K23"/>
      <c r="L23"/>
      <c r="M23"/>
      <c r="N23"/>
      <c r="O23"/>
    </row>
    <row r="24" spans="2:15" x14ac:dyDescent="0.2">
      <c r="B24"/>
      <c r="K24"/>
      <c r="L24"/>
      <c r="M24"/>
      <c r="N24"/>
      <c r="O24"/>
    </row>
    <row r="25" spans="2:15" x14ac:dyDescent="0.2">
      <c r="B25"/>
      <c r="K25"/>
      <c r="L25"/>
      <c r="M25"/>
      <c r="N25"/>
      <c r="O25"/>
    </row>
    <row r="26" spans="2:15" x14ac:dyDescent="0.2">
      <c r="B26"/>
      <c r="K26"/>
      <c r="L26"/>
      <c r="M26"/>
      <c r="N26"/>
      <c r="O26"/>
    </row>
    <row r="27" spans="2:15" x14ac:dyDescent="0.2">
      <c r="B27"/>
      <c r="K27"/>
      <c r="L27"/>
      <c r="M27"/>
      <c r="N27"/>
      <c r="O27"/>
    </row>
    <row r="28" spans="2:15" ht="12.95" customHeight="1" x14ac:dyDescent="0.2">
      <c r="B28"/>
      <c r="K28"/>
      <c r="L28"/>
      <c r="M28"/>
      <c r="N28"/>
      <c r="O28"/>
    </row>
    <row r="29" spans="2:15" ht="18.95" customHeight="1" x14ac:dyDescent="0.2">
      <c r="B29"/>
      <c r="K29"/>
      <c r="L29"/>
      <c r="M29"/>
      <c r="N29"/>
      <c r="O29"/>
    </row>
    <row r="30" spans="2:15" ht="18.95" customHeight="1" x14ac:dyDescent="0.2">
      <c r="B30"/>
      <c r="K30"/>
      <c r="L30"/>
      <c r="M30"/>
      <c r="N30"/>
      <c r="O30"/>
    </row>
    <row r="31" spans="2:15" x14ac:dyDescent="0.2">
      <c r="B31"/>
      <c r="K31"/>
      <c r="L31"/>
      <c r="M31"/>
      <c r="N31"/>
      <c r="O31"/>
    </row>
    <row r="32" spans="2:15" ht="20.100000000000001" customHeight="1" x14ac:dyDescent="0.2">
      <c r="B32"/>
      <c r="K32"/>
      <c r="L32"/>
      <c r="M32"/>
      <c r="N32"/>
      <c r="O32"/>
    </row>
    <row r="33" spans="1:15" ht="20.100000000000001" customHeight="1" x14ac:dyDescent="0.2">
      <c r="B33"/>
      <c r="K33"/>
      <c r="L33"/>
      <c r="M33"/>
      <c r="N33"/>
      <c r="O33"/>
    </row>
    <row r="34" spans="1:15" ht="20.100000000000001" customHeight="1" x14ac:dyDescent="0.2">
      <c r="B34"/>
      <c r="K34"/>
      <c r="L34"/>
      <c r="M34"/>
      <c r="N34"/>
      <c r="O34"/>
    </row>
    <row r="35" spans="1:15" ht="20.100000000000001" customHeight="1" x14ac:dyDescent="0.2">
      <c r="B35"/>
      <c r="K35"/>
      <c r="L35"/>
      <c r="M35"/>
      <c r="N35"/>
      <c r="O35"/>
    </row>
    <row r="36" spans="1:15" ht="18" customHeight="1" x14ac:dyDescent="0.2">
      <c r="A36" s="3"/>
    </row>
    <row r="39" spans="1:15" ht="20.100000000000001" customHeight="1" x14ac:dyDescent="0.2"/>
    <row r="40" spans="1:15" ht="20.100000000000001" customHeight="1" x14ac:dyDescent="0.2"/>
    <row r="41" spans="1:15" ht="20.100000000000001" customHeight="1" x14ac:dyDescent="0.2"/>
    <row r="42" spans="1:15" ht="20.100000000000001" customHeight="1" x14ac:dyDescent="0.2"/>
    <row r="43" spans="1:15" x14ac:dyDescent="0.2">
      <c r="A43" s="3"/>
    </row>
    <row r="44" spans="1:15" x14ac:dyDescent="0.2">
      <c r="A44" s="3"/>
    </row>
    <row r="45" spans="1:15" x14ac:dyDescent="0.2">
      <c r="A45" s="3"/>
      <c r="G45" s="1"/>
    </row>
    <row r="46" spans="1:15" x14ac:dyDescent="0.2">
      <c r="A46" s="3"/>
    </row>
    <row r="47" spans="1:15" x14ac:dyDescent="0.2">
      <c r="A47" s="3"/>
    </row>
    <row r="48" spans="1:15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</sheetData>
  <mergeCells count="3">
    <mergeCell ref="Q7"/>
    <mergeCell ref="A2:I2"/>
    <mergeCell ref="J2:O2"/>
  </mergeCells>
  <phoneticPr fontId="10" type="noConversion"/>
  <pageMargins left="0.75196850393700787" right="0.75196850393700787" top="1" bottom="1" header="0.5" footer="0.5"/>
  <pageSetup paperSize="9" orientation="portrait" r:id="rId1"/>
  <tableParts count="1">
    <tablePart r:id="rId2"/>
  </tableParts>
  <extLst>
    <ext xmlns:mx="http://schemas.microsoft.com/office/mac/excel/2008/main" uri="http://schemas.microsoft.com/office/mac/excel/2008/main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 enableFormatConditionsCalculation="0"/>
  <dimension ref="A1"/>
  <sheetViews>
    <sheetView workbookViewId="0">
      <selection activeCell="F53" sqref="F53"/>
    </sheetView>
  </sheetViews>
  <sheetFormatPr baseColWidth="10" defaultRowHeight="12.75" x14ac:dyDescent="0.2"/>
  <cols>
    <col min="6" max="6" width="9.375" customWidth="1"/>
  </cols>
  <sheetData/>
  <phoneticPr fontId="10" type="noConversion"/>
  <printOptions gridLines="1"/>
  <pageMargins left="0.75196850393700787" right="0.75196850393700787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2:O8"/>
  <sheetViews>
    <sheetView workbookViewId="0">
      <selection activeCell="H14" sqref="H14"/>
    </sheetView>
  </sheetViews>
  <sheetFormatPr baseColWidth="10" defaultRowHeight="12.75" x14ac:dyDescent="0.2"/>
  <cols>
    <col min="1" max="1" width="26.75" customWidth="1"/>
    <col min="2" max="2" width="22.125" customWidth="1"/>
    <col min="3" max="3" width="10" customWidth="1"/>
    <col min="6" max="6" width="5.5" customWidth="1"/>
    <col min="8" max="8" width="5.125" customWidth="1"/>
    <col min="11" max="11" width="15.125" customWidth="1"/>
    <col min="12" max="12" width="17.25" customWidth="1"/>
    <col min="14" max="14" width="12.25" customWidth="1"/>
    <col min="15" max="15" width="14.125" customWidth="1"/>
  </cols>
  <sheetData>
    <row r="2" spans="1:15" ht="13.5" thickBot="1" x14ac:dyDescent="0.25"/>
    <row r="3" spans="1:15" ht="36" customHeight="1" thickBot="1" x14ac:dyDescent="0.25">
      <c r="A3" s="16" t="s">
        <v>34</v>
      </c>
      <c r="B3" s="16" t="s">
        <v>35</v>
      </c>
      <c r="C3" s="59" t="s">
        <v>36</v>
      </c>
      <c r="D3" s="16" t="s">
        <v>38</v>
      </c>
      <c r="E3" s="16" t="s">
        <v>37</v>
      </c>
      <c r="F3" s="16" t="s">
        <v>39</v>
      </c>
      <c r="G3" s="16" t="s">
        <v>40</v>
      </c>
      <c r="H3" s="44" t="s">
        <v>41</v>
      </c>
      <c r="I3" s="47" t="s">
        <v>42</v>
      </c>
      <c r="J3" s="45" t="s">
        <v>11</v>
      </c>
      <c r="K3" s="17" t="s">
        <v>7</v>
      </c>
      <c r="L3" s="18" t="s">
        <v>9</v>
      </c>
      <c r="M3" s="19" t="s">
        <v>14</v>
      </c>
      <c r="N3" s="19" t="s">
        <v>10</v>
      </c>
      <c r="O3" s="16" t="s">
        <v>8</v>
      </c>
    </row>
    <row r="4" spans="1:15" ht="13.5" thickTop="1" x14ac:dyDescent="0.2">
      <c r="A4" s="30" t="s">
        <v>20</v>
      </c>
      <c r="B4" s="31" t="s">
        <v>21</v>
      </c>
      <c r="C4" s="30" t="s">
        <v>22</v>
      </c>
      <c r="D4" s="32" t="s">
        <v>24</v>
      </c>
      <c r="E4" s="33">
        <v>41538</v>
      </c>
      <c r="F4" s="24" t="s">
        <v>25</v>
      </c>
      <c r="G4" s="34">
        <v>125</v>
      </c>
      <c r="H4" s="65">
        <v>8.6999999999999993</v>
      </c>
      <c r="I4" s="43">
        <v>10.875</v>
      </c>
      <c r="J4" s="67"/>
      <c r="K4" s="38"/>
      <c r="L4" s="39"/>
      <c r="M4" s="40"/>
      <c r="N4" s="41"/>
      <c r="O4" s="42">
        <v>41538</v>
      </c>
    </row>
    <row r="5" spans="1:15" x14ac:dyDescent="0.2">
      <c r="A5" s="60" t="s">
        <v>26</v>
      </c>
      <c r="B5" s="61" t="s">
        <v>27</v>
      </c>
      <c r="C5" s="60" t="s">
        <v>22</v>
      </c>
      <c r="D5" s="62" t="s">
        <v>28</v>
      </c>
      <c r="E5" s="63">
        <v>41539</v>
      </c>
      <c r="F5" s="24" t="s">
        <v>25</v>
      </c>
      <c r="G5" s="64">
        <v>75</v>
      </c>
      <c r="H5" s="66">
        <v>12</v>
      </c>
      <c r="I5" s="68">
        <v>9</v>
      </c>
      <c r="J5" s="67"/>
      <c r="K5" s="38"/>
      <c r="L5" s="39"/>
      <c r="M5" s="40"/>
      <c r="N5" s="41"/>
      <c r="O5" s="42">
        <v>41540</v>
      </c>
    </row>
    <row r="6" spans="1:15" x14ac:dyDescent="0.2">
      <c r="A6" s="30"/>
      <c r="B6" s="31"/>
      <c r="C6" s="30"/>
      <c r="D6" s="32"/>
      <c r="E6" s="33"/>
      <c r="F6" s="24"/>
      <c r="G6" s="34"/>
      <c r="H6" s="65"/>
      <c r="I6" s="43"/>
      <c r="J6" s="67"/>
      <c r="K6" s="38"/>
      <c r="L6" s="39"/>
      <c r="M6" s="40"/>
      <c r="N6" s="41"/>
      <c r="O6" s="42"/>
    </row>
    <row r="7" spans="1:15" x14ac:dyDescent="0.2">
      <c r="A7" s="30"/>
      <c r="B7" s="31"/>
      <c r="C7" s="30"/>
      <c r="D7" s="32"/>
      <c r="E7" s="33"/>
      <c r="F7" s="24"/>
      <c r="G7" s="34"/>
      <c r="H7" s="65"/>
      <c r="I7" s="43"/>
      <c r="J7" s="67"/>
      <c r="K7" s="38"/>
      <c r="L7" s="39"/>
      <c r="M7" s="40"/>
      <c r="N7" s="41"/>
      <c r="O7" s="42"/>
    </row>
    <row r="8" spans="1:15" x14ac:dyDescent="0.2">
      <c r="A8" s="60"/>
      <c r="B8" s="61"/>
      <c r="C8" s="60"/>
      <c r="D8" s="62"/>
      <c r="E8" s="63"/>
      <c r="F8" s="24"/>
      <c r="G8" s="64"/>
      <c r="H8" s="66"/>
      <c r="I8" s="43"/>
      <c r="J8" s="67"/>
      <c r="K8" s="38"/>
      <c r="L8" s="39"/>
      <c r="M8" s="40"/>
      <c r="N8" s="41"/>
      <c r="O8" s="4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Entrées</vt:lpstr>
      <vt:lpstr>Feuil2</vt:lpstr>
      <vt:lpstr>Facture</vt:lpstr>
      <vt:lpstr>Entrées!Zone_d_impression</vt:lpstr>
    </vt:vector>
  </TitlesOfParts>
  <Company>Distillerie Delage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Gonzague Tesseron</dc:creator>
  <cp:lastModifiedBy>maison</cp:lastModifiedBy>
  <cp:lastPrinted>2016-11-15T10:55:59Z</cp:lastPrinted>
  <dcterms:created xsi:type="dcterms:W3CDTF">2014-01-18T15:59:54Z</dcterms:created>
  <dcterms:modified xsi:type="dcterms:W3CDTF">2017-09-29T14:56:52Z</dcterms:modified>
</cp:coreProperties>
</file>