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585"/>
  </bookViews>
  <sheets>
    <sheet name="Feuil2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  <c r="H8" i="2"/>
  <c r="H9" i="2"/>
  <c r="A10" i="2"/>
  <c r="C10" i="2"/>
  <c r="G10" i="2"/>
  <c r="H10" i="2"/>
  <c r="A9" i="2"/>
  <c r="C9" i="2"/>
  <c r="G9" i="2"/>
  <c r="A8" i="2"/>
  <c r="A7" i="2" l="1"/>
  <c r="H6" i="2"/>
  <c r="G6" i="2"/>
  <c r="C7" i="2" s="1"/>
  <c r="A6" i="2"/>
  <c r="G7" i="2" l="1"/>
  <c r="C8" i="2"/>
  <c r="G8" i="2"/>
</calcChain>
</file>

<file path=xl/sharedStrings.xml><?xml version="1.0" encoding="utf-8"?>
<sst xmlns="http://schemas.openxmlformats.org/spreadsheetml/2006/main" count="9" uniqueCount="9">
  <si>
    <t>Mois</t>
  </si>
  <si>
    <t>Date</t>
  </si>
  <si>
    <t>Solde initial</t>
  </si>
  <si>
    <t>Livraisons</t>
  </si>
  <si>
    <t>Retour</t>
  </si>
  <si>
    <t>Versements</t>
  </si>
  <si>
    <t>Solde Final</t>
  </si>
  <si>
    <t>TX de recouvrement</t>
  </si>
  <si>
    <t>Suivi Financier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</si>
</sst>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color theme="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0" fontId="2" fillId="2" borderId="7" xfId="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0" fontId="0" fillId="0" borderId="1" xfId="2" applyNumberFormat="1" applyFon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10" fontId="3" fillId="0" borderId="1" xfId="2" applyNumberFormat="1" applyFont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4" fontId="3" fillId="0" borderId="8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0" fontId="0" fillId="0" borderId="7" xfId="0" applyNumberFormat="1" applyFont="1" applyBorder="1" applyAlignment="1">
      <alignment horizontal="center" vertical="center"/>
    </xf>
    <xf numFmtId="10" fontId="3" fillId="0" borderId="7" xfId="0" applyNumberFormat="1" applyFont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_-* #,##0\ _€_-;\-* #,##0\ _€_-;_-* &quot;-&quot;??\ _€_-;_-@_-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4" formatCode="0.00%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_-* #,##0\ _€_-;\-* #,##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_-* #,##0\ _€_-;\-* #,##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_-* #,##0\ _€_-;\-* #,##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_-* #,##0\ _€_-;\-* #,##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1</xdr:row>
          <xdr:rowOff>9525</xdr:rowOff>
        </xdr:from>
        <xdr:to>
          <xdr:col>10</xdr:col>
          <xdr:colOff>342900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5:H10" totalsRowShown="0" headerRowDxfId="8" dataDxfId="7" tableBorderDxfId="10" dataCellStyle="Milliers">
  <autoFilter ref="A5:H10"/>
  <tableColumns count="8">
    <tableColumn id="1" name="Mois" dataDxfId="9">
      <calculatedColumnFormula>IF(B6="","",MONTH(B6))</calculatedColumnFormula>
    </tableColumn>
    <tableColumn id="2" name="Date" dataDxfId="6"/>
    <tableColumn id="3" name="Solde initial" dataDxfId="5" dataCellStyle="Milliers">
      <calculatedColumnFormula>G5</calculatedColumnFormula>
    </tableColumn>
    <tableColumn id="4" name="Livraisons" dataDxfId="4" dataCellStyle="Milliers"/>
    <tableColumn id="5" name="Retour" dataDxfId="3" dataCellStyle="Milliers"/>
    <tableColumn id="6" name="Versements" dataDxfId="2" dataCellStyle="Milliers"/>
    <tableColumn id="7" name="Solde Final" dataDxfId="0" dataCellStyle="Milliers">
      <calculatedColumnFormula>IF(B6="","",G5+D6-E6-F6)</calculatedColumnFormula>
    </tableColumn>
    <tableColumn id="8" name="TX de recouvrement" dataDxfId="1">
      <calculatedColumnFormula>IFERROR(((SUM($F$6:$F$10)+SUM($E$6:$E$10))/($C$6+SUM($D$6:$D$10))),"")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H10"/>
  <sheetViews>
    <sheetView tabSelected="1" workbookViewId="0">
      <selection activeCell="E19" sqref="E19"/>
    </sheetView>
  </sheetViews>
  <sheetFormatPr baseColWidth="10" defaultRowHeight="15" x14ac:dyDescent="0.25"/>
  <cols>
    <col min="1" max="2" width="11.42578125" style="4"/>
    <col min="3" max="3" width="14.140625" style="4" customWidth="1"/>
    <col min="4" max="4" width="12.42578125" style="4" customWidth="1"/>
    <col min="5" max="5" width="11.42578125" style="4"/>
    <col min="6" max="7" width="13.5703125" style="4" customWidth="1"/>
    <col min="8" max="8" width="21.28515625" style="7" customWidth="1"/>
    <col min="9" max="16384" width="11.42578125" style="4"/>
  </cols>
  <sheetData>
    <row r="2" spans="1:8" x14ac:dyDescent="0.25">
      <c r="A2" s="13" t="s">
        <v>8</v>
      </c>
      <c r="B2" s="14"/>
      <c r="C2" s="14"/>
      <c r="D2" s="14"/>
      <c r="E2" s="14"/>
      <c r="F2" s="14"/>
      <c r="G2" s="14"/>
      <c r="H2" s="15"/>
    </row>
    <row r="3" spans="1:8" x14ac:dyDescent="0.25">
      <c r="A3" s="16"/>
      <c r="B3" s="17"/>
      <c r="C3" s="17"/>
      <c r="D3" s="17"/>
      <c r="E3" s="17"/>
      <c r="F3" s="17"/>
      <c r="G3" s="17"/>
      <c r="H3" s="18"/>
    </row>
    <row r="5" spans="1:8" x14ac:dyDescent="0.25">
      <c r="A5" s="1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3" t="s">
        <v>7</v>
      </c>
    </row>
    <row r="6" spans="1:8" x14ac:dyDescent="0.25">
      <c r="A6" s="5">
        <f>IF(B6="","",MONTH(B6))</f>
        <v>9</v>
      </c>
      <c r="B6" s="10">
        <v>43344</v>
      </c>
      <c r="C6" s="11">
        <v>1000</v>
      </c>
      <c r="D6" s="11">
        <v>25</v>
      </c>
      <c r="E6" s="11">
        <v>15</v>
      </c>
      <c r="F6" s="11">
        <v>10</v>
      </c>
      <c r="G6" s="8">
        <f>IF(B6="","",C6+D6-E6-F6)</f>
        <v>1000</v>
      </c>
      <c r="H6" s="9">
        <f>IFERROR(((E6+F6)/(C6+D6)),"")</f>
        <v>2.4390243902439025E-2</v>
      </c>
    </row>
    <row r="7" spans="1:8" x14ac:dyDescent="0.25">
      <c r="A7" s="5">
        <f>IF(B7="","",MONTH(B7))</f>
        <v>9</v>
      </c>
      <c r="B7" s="10">
        <v>43344</v>
      </c>
      <c r="C7" s="11">
        <f>G6</f>
        <v>1000</v>
      </c>
      <c r="D7" s="11">
        <v>0</v>
      </c>
      <c r="E7" s="11">
        <v>0</v>
      </c>
      <c r="F7" s="11">
        <v>0</v>
      </c>
      <c r="G7" s="8">
        <f>IF(B7="","",G6+D7-E7-F7)</f>
        <v>1000</v>
      </c>
      <c r="H7" s="6">
        <f>IFERROR(((SUM($F$6:$F$10)+SUM($E$6:$E$10))/($C$6+SUM($D$6:$D$10))),"")</f>
        <v>0.57983193277310929</v>
      </c>
    </row>
    <row r="8" spans="1:8" x14ac:dyDescent="0.25">
      <c r="A8" s="5">
        <f>IF(B8="","",MONTH(B8))</f>
        <v>9</v>
      </c>
      <c r="B8" s="12">
        <v>43369</v>
      </c>
      <c r="C8" s="11">
        <f>G7</f>
        <v>1000</v>
      </c>
      <c r="D8" s="11">
        <v>35</v>
      </c>
      <c r="E8" s="11">
        <v>0</v>
      </c>
      <c r="F8" s="11">
        <v>125</v>
      </c>
      <c r="G8" s="8">
        <f>IF(B8="","",G7+D8-E8-F8)</f>
        <v>910</v>
      </c>
      <c r="H8" s="19">
        <f>IFERROR(((SUM($F$6:$F$10)+SUM($E$6:$E$10))/($C$6+SUM($D$6:$D$10))),"")</f>
        <v>0.57983193277310929</v>
      </c>
    </row>
    <row r="9" spans="1:8" x14ac:dyDescent="0.25">
      <c r="A9" s="5">
        <f>IF(B9="","",MONTH(B9))</f>
        <v>9</v>
      </c>
      <c r="B9" s="12">
        <v>43370</v>
      </c>
      <c r="C9" s="11">
        <f>G8</f>
        <v>910</v>
      </c>
      <c r="D9" s="11">
        <v>50</v>
      </c>
      <c r="E9" s="11">
        <v>0</v>
      </c>
      <c r="F9" s="11">
        <v>300</v>
      </c>
      <c r="G9" s="8">
        <f>IF(B9="","",G8+D9-E9-F9)</f>
        <v>660</v>
      </c>
      <c r="H9" s="19">
        <f>IFERROR(((SUM($F$6:$F$10)+SUM($E$6:$E$10))/($C$6+SUM($D$6:$D$10))),"")</f>
        <v>0.57983193277310929</v>
      </c>
    </row>
    <row r="10" spans="1:8" x14ac:dyDescent="0.25">
      <c r="A10" s="5">
        <f>IF(B10="","",MONTH(B10))</f>
        <v>9</v>
      </c>
      <c r="B10" s="12">
        <v>43371</v>
      </c>
      <c r="C10" s="11">
        <f>G9</f>
        <v>660</v>
      </c>
      <c r="D10" s="11">
        <v>80</v>
      </c>
      <c r="E10" s="11">
        <v>40</v>
      </c>
      <c r="F10" s="11">
        <v>200</v>
      </c>
      <c r="G10" s="8">
        <f>IF(B10="","",G9+D10-E10-F10)</f>
        <v>500</v>
      </c>
      <c r="H10" s="20">
        <f>IFERROR(((SUM($F$6:$F$10)+SUM($E$6:$E$10))/($C$6+SUM($D$6:$D$10))),"")</f>
        <v>0.57983193277310929</v>
      </c>
    </row>
  </sheetData>
  <mergeCells count="1">
    <mergeCell ref="A2:H3"/>
  </mergeCells>
  <pageMargins left="0.7" right="0.7" top="0.75" bottom="0.75" header="0.3" footer="0.3"/>
  <pageSetup paperSize="9" orientation="portrait" r:id="rId1"/>
  <ignoredErrors>
    <ignoredError sqref="G6:H6" calculatedColumn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9</xdr:col>
                    <xdr:colOff>28575</xdr:colOff>
                    <xdr:row>1</xdr:row>
                    <xdr:rowOff>9525</xdr:rowOff>
                  </from>
                  <to>
                    <xdr:col>10</xdr:col>
                    <xdr:colOff>342900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maison</cp:lastModifiedBy>
  <dcterms:created xsi:type="dcterms:W3CDTF">2018-09-26T15:04:18Z</dcterms:created>
  <dcterms:modified xsi:type="dcterms:W3CDTF">2018-09-27T00:33:43Z</dcterms:modified>
</cp:coreProperties>
</file>