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15" i="1" l="1"/>
  <c r="K16" i="1"/>
  <c r="K17" i="1"/>
  <c r="K18" i="1"/>
  <c r="K19" i="1"/>
  <c r="K20" i="1"/>
  <c r="K21" i="1"/>
  <c r="K22" i="1"/>
  <c r="K23" i="1"/>
  <c r="K14" i="1"/>
  <c r="K3" i="1"/>
  <c r="K4" i="1"/>
  <c r="K5" i="1"/>
  <c r="K6" i="1"/>
  <c r="K7" i="1"/>
  <c r="K8" i="1"/>
  <c r="K9" i="1"/>
  <c r="K10" i="1"/>
  <c r="K11" i="1"/>
  <c r="K2" i="1"/>
  <c r="J15" i="1"/>
  <c r="J16" i="1"/>
  <c r="J17" i="1"/>
  <c r="J18" i="1"/>
  <c r="J19" i="1"/>
  <c r="J20" i="1"/>
  <c r="J21" i="1"/>
  <c r="J22" i="1"/>
  <c r="J23" i="1"/>
  <c r="J14" i="1"/>
  <c r="J3" i="1"/>
  <c r="J4" i="1"/>
  <c r="J5" i="1"/>
  <c r="J6" i="1"/>
  <c r="J7" i="1"/>
  <c r="J8" i="1"/>
  <c r="J9" i="1"/>
  <c r="J10" i="1"/>
  <c r="J11" i="1"/>
  <c r="J2" i="1"/>
  <c r="D2" i="1"/>
  <c r="E2" i="1" s="1"/>
  <c r="D3" i="1"/>
  <c r="E3" i="1" s="1"/>
  <c r="D4" i="1"/>
  <c r="E4" i="1" s="1"/>
  <c r="D5" i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E19" i="1" s="1"/>
  <c r="D20" i="1"/>
  <c r="E20" i="1" s="1"/>
  <c r="D21" i="1"/>
  <c r="E21" i="1" s="1"/>
  <c r="D22" i="1"/>
  <c r="E22" i="1" s="1"/>
  <c r="D23" i="1"/>
  <c r="E23" i="1" s="1"/>
  <c r="D24" i="1"/>
  <c r="E24" i="1" s="1"/>
  <c r="D25" i="1"/>
  <c r="E25" i="1" s="1"/>
  <c r="D26" i="1"/>
  <c r="E26" i="1" s="1"/>
  <c r="D27" i="1"/>
  <c r="E27" i="1" s="1"/>
</calcChain>
</file>

<file path=xl/sharedStrings.xml><?xml version="1.0" encoding="utf-8"?>
<sst xmlns="http://schemas.openxmlformats.org/spreadsheetml/2006/main" count="33" uniqueCount="33">
  <si>
    <t>NOM</t>
  </si>
  <si>
    <t>Taux B</t>
  </si>
  <si>
    <t>taux C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</si>
  <si>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</si>
  <si>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</si>
  <si>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</si>
  <si>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</si>
  <si>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</si>
  <si>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</si>
  <si>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</si>
  <si>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</si>
  <si>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</si>
  <si>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</si>
  <si>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</si>
  <si>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</si>
  <si>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</si>
  <si>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</si>
  <si>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</si>
  <si>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</si>
  <si>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</si>
  <si>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</si>
  <si>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</si>
  <si>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</si>
  <si>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</si>
  <si>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</si>
  <si>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</si>
  <si>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</si>
  <si>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</si>
  <si>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</si>
  <si>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classement</t>
  </si>
  <si>
    <t>calcul</t>
  </si>
  <si>
    <t>Top 10</t>
  </si>
  <si>
    <t>Flop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</si>
</sst>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0" fontId="0" fillId="0" borderId="0" xfId="0" applyNumberFormat="1"/>
    <xf numFmtId="1" fontId="0" fillId="0" borderId="0" xfId="0" applyNumberFormat="1"/>
    <xf numFmtId="0" fontId="0" fillId="3" borderId="14" xfId="0" applyFill="1" applyBorder="1" applyAlignment="1">
      <alignment horizontal="centerContinuous" vertical="center"/>
    </xf>
    <xf numFmtId="10" fontId="0" fillId="3" borderId="15" xfId="0" applyNumberFormat="1" applyFill="1" applyBorder="1" applyAlignment="1">
      <alignment horizontal="centerContinuous" vertical="center"/>
    </xf>
    <xf numFmtId="0" fontId="0" fillId="3" borderId="3" xfId="0" applyFill="1" applyBorder="1" applyAlignment="1">
      <alignment horizontal="centerContinuous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0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0" fontId="0" fillId="0" borderId="11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0" fontId="0" fillId="0" borderId="17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0" fontId="0" fillId="0" borderId="2" xfId="0" applyNumberFormat="1" applyBorder="1" applyAlignment="1">
      <alignment horizontal="center" vertical="center"/>
    </xf>
    <xf numFmtId="0" fontId="0" fillId="2" borderId="14" xfId="0" applyFill="1" applyBorder="1" applyAlignment="1">
      <alignment horizontal="centerContinuous" vertical="center"/>
    </xf>
    <xf numFmtId="10" fontId="0" fillId="2" borderId="15" xfId="0" applyNumberFormat="1" applyFill="1" applyBorder="1" applyAlignment="1">
      <alignment horizontal="centerContinuous" vertical="center"/>
    </xf>
    <xf numFmtId="0" fontId="0" fillId="2" borderId="3" xfId="0" applyFill="1" applyBorder="1" applyAlignment="1">
      <alignment horizontal="centerContinuous" vertical="center"/>
    </xf>
  </cellXfs>
  <cellStyles count="1">
    <cellStyle name="Normal" xfId="0" builtinId="0"/>
  </cellStyles>
  <dxfs count="4">
    <dxf>
      <numFmt numFmtId="1" formatCode="0"/>
    </dxf>
    <dxf>
      <numFmt numFmtId="14" formatCode="0.00%"/>
    </dxf>
    <dxf>
      <numFmt numFmtId="14" formatCode="0.00%"/>
    </dxf>
    <dxf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27" totalsRowShown="0">
  <autoFilter ref="A1:E27"/>
  <tableColumns count="5">
    <tableColumn id="1" name="NOM"/>
    <tableColumn id="2" name="Taux B" dataDxfId="3"/>
    <tableColumn id="3" name="taux C" dataDxfId="2"/>
    <tableColumn id="5" name="calcul" dataDxfId="1">
      <calculatedColumnFormula>MAX($B$2:$B$100)*B2+(MAX($C$2:$C$100)*C2)</calculatedColumnFormula>
    </tableColumn>
    <tableColumn id="4" name="classement" dataDxfId="0">
      <calculatedColumnFormula>RANK(D2,$D$2:$D$100)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workbookViewId="0">
      <selection activeCell="G14" sqref="G14"/>
    </sheetView>
  </sheetViews>
  <sheetFormatPr baseColWidth="10" defaultRowHeight="15" x14ac:dyDescent="0.25"/>
  <cols>
    <col min="5" max="5" width="11.42578125" style="2"/>
    <col min="9" max="9" width="11.42578125" style="14"/>
    <col min="10" max="10" width="11.42578125" style="15"/>
    <col min="11" max="11" width="11.42578125" style="14"/>
  </cols>
  <sheetData>
    <row r="1" spans="1:11" ht="15.75" thickBot="1" x14ac:dyDescent="0.3">
      <c r="A1" t="s">
        <v>0</v>
      </c>
      <c r="B1" t="s">
        <v>1</v>
      </c>
      <c r="C1" t="s">
        <v>2</v>
      </c>
      <c r="D1" t="s">
        <v>30</v>
      </c>
      <c r="E1" s="2" t="s">
        <v>29</v>
      </c>
      <c r="I1" s="23" t="s">
        <v>31</v>
      </c>
      <c r="J1" s="24"/>
      <c r="K1" s="25"/>
    </row>
    <row r="2" spans="1:11" x14ac:dyDescent="0.25">
      <c r="A2" t="s">
        <v>3</v>
      </c>
      <c r="B2" s="1">
        <v>0.70399999999999996</v>
      </c>
      <c r="C2" s="1">
        <v>0.59499999999999997</v>
      </c>
      <c r="D2" s="1">
        <f t="shared" ref="D2:D27" si="0">MAX($B$2:$B$100)*B2+(MAX($C$2:$C$100)*C2)</f>
        <v>0.96530599999999989</v>
      </c>
      <c r="E2" s="2">
        <f t="shared" ref="E2:E27" si="1">RANK(D2,$D$2:$D$100)</f>
        <v>3</v>
      </c>
      <c r="I2" s="21">
        <v>1</v>
      </c>
      <c r="J2" s="22">
        <f>LARGE(Tableau1[calcul],I2)</f>
        <v>1.053607</v>
      </c>
      <c r="K2" s="18" t="str">
        <f>INDEX(Tableau1[NOM],MATCH(J2,Tableau1[calcul],0))</f>
        <v>P</v>
      </c>
    </row>
    <row r="3" spans="1:11" x14ac:dyDescent="0.25">
      <c r="A3" t="s">
        <v>4</v>
      </c>
      <c r="B3" s="1">
        <v>0.497</v>
      </c>
      <c r="C3" s="1">
        <v>0.33100000000000002</v>
      </c>
      <c r="D3" s="1">
        <f t="shared" si="0"/>
        <v>0.62750899999999998</v>
      </c>
      <c r="E3" s="2">
        <f t="shared" si="1"/>
        <v>21</v>
      </c>
      <c r="I3" s="8">
        <v>2</v>
      </c>
      <c r="J3" s="9">
        <f>LARGE(Tableau1[calcul],I3)</f>
        <v>1.039833</v>
      </c>
      <c r="K3" s="10" t="str">
        <f>INDEX(Tableau1[NOM],MATCH(J3,Tableau1[calcul],0))</f>
        <v>M</v>
      </c>
    </row>
    <row r="4" spans="1:11" x14ac:dyDescent="0.25">
      <c r="A4" t="s">
        <v>5</v>
      </c>
      <c r="B4" s="1">
        <v>0.48099999999999998</v>
      </c>
      <c r="C4" s="1">
        <v>0.48099999999999998</v>
      </c>
      <c r="D4" s="1">
        <f t="shared" si="0"/>
        <v>0.70466499999999987</v>
      </c>
      <c r="E4" s="2">
        <f t="shared" si="1"/>
        <v>18</v>
      </c>
      <c r="I4" s="8">
        <v>3</v>
      </c>
      <c r="J4" s="9">
        <f>LARGE(Tableau1[calcul],I4)</f>
        <v>0.96530599999999989</v>
      </c>
      <c r="K4" s="10" t="str">
        <f>INDEX(Tableau1[NOM],MATCH(J4,Tableau1[calcul],0))</f>
        <v>A</v>
      </c>
    </row>
    <row r="5" spans="1:11" x14ac:dyDescent="0.25">
      <c r="A5" t="s">
        <v>6</v>
      </c>
      <c r="B5" s="1">
        <v>0.6</v>
      </c>
      <c r="C5" s="1">
        <v>0.51300000000000001</v>
      </c>
      <c r="D5" s="1">
        <f t="shared" si="0"/>
        <v>0.82627799999999996</v>
      </c>
      <c r="E5" s="2">
        <f t="shared" si="1"/>
        <v>12</v>
      </c>
      <c r="I5" s="8">
        <v>4</v>
      </c>
      <c r="J5" s="9">
        <f>LARGE(Tableau1[calcul],I5)</f>
        <v>0.92706900000000003</v>
      </c>
      <c r="K5" s="10" t="str">
        <f>INDEX(Tableau1[NOM],MATCH(J5,Tableau1[calcul],0))</f>
        <v>S</v>
      </c>
    </row>
    <row r="6" spans="1:11" x14ac:dyDescent="0.25">
      <c r="A6" t="s">
        <v>7</v>
      </c>
      <c r="B6" s="1">
        <v>0.51600000000000001</v>
      </c>
      <c r="C6" s="1">
        <v>0.25</v>
      </c>
      <c r="D6" s="1">
        <f t="shared" si="0"/>
        <v>0.59474400000000005</v>
      </c>
      <c r="E6" s="2">
        <f t="shared" si="1"/>
        <v>22</v>
      </c>
      <c r="I6" s="8">
        <v>5</v>
      </c>
      <c r="J6" s="9">
        <f>LARGE(Tableau1[calcul],I6)</f>
        <v>0.88467800000000008</v>
      </c>
      <c r="K6" s="10" t="str">
        <f>INDEX(Tableau1[NOM],MATCH(J6,Tableau1[calcul],0))</f>
        <v>U</v>
      </c>
    </row>
    <row r="7" spans="1:11" x14ac:dyDescent="0.25">
      <c r="A7" t="s">
        <v>8</v>
      </c>
      <c r="B7" s="1">
        <v>0.65500000000000003</v>
      </c>
      <c r="C7" s="1">
        <v>0.38500000000000001</v>
      </c>
      <c r="D7" s="1">
        <f t="shared" si="0"/>
        <v>0.79595500000000008</v>
      </c>
      <c r="E7" s="2">
        <f t="shared" si="1"/>
        <v>16</v>
      </c>
      <c r="I7" s="8">
        <v>6</v>
      </c>
      <c r="J7" s="9">
        <f>LARGE(Tableau1[calcul],I7)</f>
        <v>0.8647800000000001</v>
      </c>
      <c r="K7" s="10" t="str">
        <f>INDEX(Tableau1[NOM],MATCH(J7,Tableau1[calcul],0))</f>
        <v>Q</v>
      </c>
    </row>
    <row r="8" spans="1:11" x14ac:dyDescent="0.25">
      <c r="A8" t="s">
        <v>9</v>
      </c>
      <c r="B8" s="1">
        <v>0.64700000000000002</v>
      </c>
      <c r="C8" s="1">
        <v>0.497</v>
      </c>
      <c r="D8" s="1">
        <f t="shared" si="0"/>
        <v>0.85695499999999991</v>
      </c>
      <c r="E8" s="2">
        <f t="shared" si="1"/>
        <v>8</v>
      </c>
      <c r="I8" s="8">
        <v>7</v>
      </c>
      <c r="J8" s="9">
        <f>LARGE(Tableau1[calcul],I8)</f>
        <v>0.85782599999999998</v>
      </c>
      <c r="K8" s="10" t="str">
        <f>INDEX(Tableau1[NOM],MATCH(J8,Tableau1[calcul],0))</f>
        <v>W</v>
      </c>
    </row>
    <row r="9" spans="1:11" x14ac:dyDescent="0.25">
      <c r="A9" t="s">
        <v>10</v>
      </c>
      <c r="B9" s="1">
        <v>0.59699999999999998</v>
      </c>
      <c r="C9" s="1">
        <v>0.47899999999999998</v>
      </c>
      <c r="D9" s="1">
        <f t="shared" si="0"/>
        <v>0.80309699999999995</v>
      </c>
      <c r="E9" s="2">
        <f t="shared" si="1"/>
        <v>15</v>
      </c>
      <c r="I9" s="8">
        <v>8</v>
      </c>
      <c r="J9" s="9">
        <f>LARGE(Tableau1[calcul],I9)</f>
        <v>0.85695499999999991</v>
      </c>
      <c r="K9" s="10" t="str">
        <f>INDEX(Tableau1[NOM],MATCH(J9,Tableau1[calcul],0))</f>
        <v>G</v>
      </c>
    </row>
    <row r="10" spans="1:11" x14ac:dyDescent="0.25">
      <c r="A10" t="s">
        <v>11</v>
      </c>
      <c r="B10" s="1">
        <v>0</v>
      </c>
      <c r="C10" s="1">
        <v>0</v>
      </c>
      <c r="D10" s="1">
        <f t="shared" si="0"/>
        <v>0</v>
      </c>
      <c r="E10" s="2">
        <f t="shared" si="1"/>
        <v>26</v>
      </c>
      <c r="I10" s="8">
        <v>9</v>
      </c>
      <c r="J10" s="9">
        <f>LARGE(Tableau1[calcul],I10)</f>
        <v>0.84074000000000004</v>
      </c>
      <c r="K10" s="10" t="str">
        <f>INDEX(Tableau1[NOM],MATCH(J10,Tableau1[calcul],0))</f>
        <v>V</v>
      </c>
    </row>
    <row r="11" spans="1:11" ht="15.75" thickBot="1" x14ac:dyDescent="0.3">
      <c r="A11" t="s">
        <v>12</v>
      </c>
      <c r="B11" s="1">
        <v>0.5</v>
      </c>
      <c r="C11" s="1">
        <v>0.216</v>
      </c>
      <c r="D11" s="1">
        <f t="shared" si="0"/>
        <v>0.56039600000000001</v>
      </c>
      <c r="E11" s="2">
        <f t="shared" si="1"/>
        <v>23</v>
      </c>
      <c r="I11" s="11">
        <v>10</v>
      </c>
      <c r="J11" s="12">
        <f>LARGE(Tableau1[calcul],I11)</f>
        <v>0.83272699999999999</v>
      </c>
      <c r="K11" s="13" t="str">
        <f>INDEX(Tableau1[NOM],MATCH(J11,Tableau1[calcul],0))</f>
        <v>Z</v>
      </c>
    </row>
    <row r="12" spans="1:11" ht="15.75" thickBot="1" x14ac:dyDescent="0.3">
      <c r="A12" t="s">
        <v>13</v>
      </c>
      <c r="B12" s="1">
        <v>0.317</v>
      </c>
      <c r="C12" s="1">
        <v>0.218</v>
      </c>
      <c r="D12" s="1">
        <f t="shared" si="0"/>
        <v>0.40441100000000002</v>
      </c>
      <c r="E12" s="2">
        <f t="shared" si="1"/>
        <v>24</v>
      </c>
    </row>
    <row r="13" spans="1:11" ht="15.75" thickBot="1" x14ac:dyDescent="0.3">
      <c r="A13" t="s">
        <v>14</v>
      </c>
      <c r="B13" s="1">
        <v>0.623</v>
      </c>
      <c r="C13" s="1">
        <v>0.443</v>
      </c>
      <c r="D13" s="1">
        <f t="shared" si="0"/>
        <v>0.80361499999999997</v>
      </c>
      <c r="E13" s="2">
        <f t="shared" si="1"/>
        <v>14</v>
      </c>
      <c r="I13" s="3" t="s">
        <v>32</v>
      </c>
      <c r="J13" s="4"/>
      <c r="K13" s="5"/>
    </row>
    <row r="14" spans="1:11" x14ac:dyDescent="0.25">
      <c r="A14" t="s">
        <v>15</v>
      </c>
      <c r="B14" s="1">
        <v>0.78300000000000003</v>
      </c>
      <c r="C14" s="1">
        <v>0.60599999999999998</v>
      </c>
      <c r="D14" s="1">
        <f t="shared" si="0"/>
        <v>1.039833</v>
      </c>
      <c r="E14" s="2">
        <f t="shared" si="1"/>
        <v>2</v>
      </c>
      <c r="I14" s="6">
        <v>1</v>
      </c>
      <c r="J14" s="16">
        <f>SMALL(Tableau1[calcul],I14)</f>
        <v>0</v>
      </c>
      <c r="K14" s="7" t="str">
        <f>INDEX(Tableau1[NOM],MATCH(J14,Tableau1[calcul],0))</f>
        <v>I</v>
      </c>
    </row>
    <row r="15" spans="1:11" x14ac:dyDescent="0.25">
      <c r="A15" t="s">
        <v>16</v>
      </c>
      <c r="B15" s="1">
        <v>0.68</v>
      </c>
      <c r="C15" s="1">
        <v>0.34599999999999997</v>
      </c>
      <c r="D15" s="1">
        <f t="shared" si="0"/>
        <v>0.79379600000000006</v>
      </c>
      <c r="E15" s="2">
        <f t="shared" si="1"/>
        <v>17</v>
      </c>
      <c r="I15" s="8">
        <v>2</v>
      </c>
      <c r="J15" s="17">
        <f>SMALL(Tableau1[calcul],I15)</f>
        <v>7.9109999999999986E-2</v>
      </c>
      <c r="K15" s="18" t="str">
        <f>INDEX(Tableau1[NOM],MATCH(J15,Tableau1[calcul],0))</f>
        <v>O</v>
      </c>
    </row>
    <row r="16" spans="1:11" x14ac:dyDescent="0.25">
      <c r="A16" t="s">
        <v>17</v>
      </c>
      <c r="B16" s="1">
        <v>5.3999999999999999E-2</v>
      </c>
      <c r="C16" s="1">
        <v>5.3999999999999999E-2</v>
      </c>
      <c r="D16" s="1">
        <f t="shared" si="0"/>
        <v>7.9109999999999986E-2</v>
      </c>
      <c r="E16" s="2">
        <f t="shared" si="1"/>
        <v>25</v>
      </c>
      <c r="I16" s="8">
        <v>3</v>
      </c>
      <c r="J16" s="17">
        <f>SMALL(Tableau1[calcul],I16)</f>
        <v>0.40441100000000002</v>
      </c>
      <c r="K16" s="18" t="str">
        <f>INDEX(Tableau1[NOM],MATCH(J16,Tableau1[calcul],0))</f>
        <v>K</v>
      </c>
    </row>
    <row r="17" spans="1:11" x14ac:dyDescent="0.25">
      <c r="A17" t="s">
        <v>18</v>
      </c>
      <c r="B17" s="1">
        <v>0.85899999999999999</v>
      </c>
      <c r="C17" s="1">
        <v>0.52100000000000002</v>
      </c>
      <c r="D17" s="1">
        <f t="shared" si="0"/>
        <v>1.053607</v>
      </c>
      <c r="E17" s="2">
        <f t="shared" si="1"/>
        <v>1</v>
      </c>
      <c r="I17" s="8">
        <v>4</v>
      </c>
      <c r="J17" s="17">
        <f>SMALL(Tableau1[calcul],I17)</f>
        <v>0.56039600000000001</v>
      </c>
      <c r="K17" s="18" t="str">
        <f>INDEX(Tableau1[NOM],MATCH(J17,Tableau1[calcul],0))</f>
        <v>J</v>
      </c>
    </row>
    <row r="18" spans="1:11" x14ac:dyDescent="0.25">
      <c r="A18" t="s">
        <v>19</v>
      </c>
      <c r="B18" s="1">
        <v>0.64200000000000002</v>
      </c>
      <c r="C18" s="1">
        <v>0.51700000000000002</v>
      </c>
      <c r="D18" s="1">
        <f t="shared" si="0"/>
        <v>0.8647800000000001</v>
      </c>
      <c r="E18" s="2">
        <f t="shared" si="1"/>
        <v>6</v>
      </c>
      <c r="I18" s="8">
        <v>5</v>
      </c>
      <c r="J18" s="17">
        <f>SMALL(Tableau1[calcul],I18)</f>
        <v>0.59474400000000005</v>
      </c>
      <c r="K18" s="18" t="str">
        <f>INDEX(Tableau1[NOM],MATCH(J18,Tableau1[calcul],0))</f>
        <v>E</v>
      </c>
    </row>
    <row r="19" spans="1:11" x14ac:dyDescent="0.25">
      <c r="A19" t="s">
        <v>20</v>
      </c>
      <c r="B19" s="1">
        <v>0.61499999999999999</v>
      </c>
      <c r="C19" s="1">
        <v>0.48499999999999999</v>
      </c>
      <c r="D19" s="1">
        <f t="shared" si="0"/>
        <v>0.82219500000000001</v>
      </c>
      <c r="E19" s="2">
        <f t="shared" si="1"/>
        <v>13</v>
      </c>
      <c r="I19" s="8">
        <v>6</v>
      </c>
      <c r="J19" s="17">
        <f>SMALL(Tableau1[calcul],I19)</f>
        <v>0.62750899999999998</v>
      </c>
      <c r="K19" s="18" t="str">
        <f>INDEX(Tableau1[NOM],MATCH(J19,Tableau1[calcul],0))</f>
        <v>B</v>
      </c>
    </row>
    <row r="20" spans="1:11" x14ac:dyDescent="0.25">
      <c r="A20" t="s">
        <v>21</v>
      </c>
      <c r="B20" s="1">
        <v>0.68700000000000006</v>
      </c>
      <c r="C20" s="1">
        <v>0.55600000000000005</v>
      </c>
      <c r="D20" s="1">
        <f t="shared" si="0"/>
        <v>0.92706900000000003</v>
      </c>
      <c r="E20" s="2">
        <f t="shared" si="1"/>
        <v>4</v>
      </c>
      <c r="I20" s="8">
        <v>7</v>
      </c>
      <c r="J20" s="17">
        <f>SMALL(Tableau1[calcul],I20)</f>
        <v>0.66300999999999999</v>
      </c>
      <c r="K20" s="18" t="str">
        <f>INDEX(Tableau1[NOM],MATCH(J20,Tableau1[calcul],0))</f>
        <v>X</v>
      </c>
    </row>
    <row r="21" spans="1:11" x14ac:dyDescent="0.25">
      <c r="A21" t="s">
        <v>22</v>
      </c>
      <c r="B21" s="1">
        <v>0.51700000000000002</v>
      </c>
      <c r="C21" s="1">
        <v>0.379</v>
      </c>
      <c r="D21" s="1">
        <f t="shared" si="0"/>
        <v>0.67377700000000007</v>
      </c>
      <c r="E21" s="2">
        <f t="shared" si="1"/>
        <v>19</v>
      </c>
      <c r="I21" s="8">
        <v>8</v>
      </c>
      <c r="J21" s="17">
        <f>SMALL(Tableau1[calcul],I21)</f>
        <v>0.67377700000000007</v>
      </c>
      <c r="K21" s="18" t="str">
        <f>INDEX(Tableau1[NOM],MATCH(J21,Tableau1[calcul],0))</f>
        <v>T</v>
      </c>
    </row>
    <row r="22" spans="1:11" x14ac:dyDescent="0.25">
      <c r="A22" t="s">
        <v>23</v>
      </c>
      <c r="B22" s="1">
        <v>0.64400000000000002</v>
      </c>
      <c r="C22" s="1">
        <v>0.54700000000000004</v>
      </c>
      <c r="D22" s="1">
        <f t="shared" si="0"/>
        <v>0.88467800000000008</v>
      </c>
      <c r="E22" s="2">
        <f t="shared" si="1"/>
        <v>5</v>
      </c>
      <c r="I22" s="8">
        <v>9</v>
      </c>
      <c r="J22" s="17">
        <f>SMALL(Tableau1[calcul],I22)</f>
        <v>0.70466499999999987</v>
      </c>
      <c r="K22" s="18" t="str">
        <f>INDEX(Tableau1[NOM],MATCH(J22,Tableau1[calcul],0))</f>
        <v>C</v>
      </c>
    </row>
    <row r="23" spans="1:11" ht="15.75" thickBot="1" x14ac:dyDescent="0.3">
      <c r="A23" t="s">
        <v>24</v>
      </c>
      <c r="B23" s="1">
        <v>0.63800000000000001</v>
      </c>
      <c r="C23" s="1">
        <v>0.48299999999999998</v>
      </c>
      <c r="D23" s="1">
        <f t="shared" si="0"/>
        <v>0.84074000000000004</v>
      </c>
      <c r="E23" s="2">
        <f t="shared" si="1"/>
        <v>9</v>
      </c>
      <c r="I23" s="11">
        <v>10</v>
      </c>
      <c r="J23" s="19">
        <f>SMALL(Tableau1[calcul],I23)</f>
        <v>0.79379600000000006</v>
      </c>
      <c r="K23" s="20" t="str">
        <f>INDEX(Tableau1[NOM],MATCH(J23,Tableau1[calcul],0))</f>
        <v>N</v>
      </c>
    </row>
    <row r="24" spans="1:11" x14ac:dyDescent="0.25">
      <c r="A24" t="s">
        <v>25</v>
      </c>
      <c r="B24" s="1">
        <v>0.67200000000000004</v>
      </c>
      <c r="C24" s="1">
        <v>0.46300000000000002</v>
      </c>
      <c r="D24" s="1">
        <f t="shared" si="0"/>
        <v>0.85782599999999998</v>
      </c>
      <c r="E24" s="2">
        <f t="shared" si="1"/>
        <v>7</v>
      </c>
    </row>
    <row r="25" spans="1:11" x14ac:dyDescent="0.25">
      <c r="A25" t="s">
        <v>26</v>
      </c>
      <c r="B25" s="1">
        <v>0.496</v>
      </c>
      <c r="C25" s="1">
        <v>0.39100000000000001</v>
      </c>
      <c r="D25" s="1">
        <f t="shared" si="0"/>
        <v>0.66300999999999999</v>
      </c>
      <c r="E25" s="2">
        <f t="shared" si="1"/>
        <v>20</v>
      </c>
    </row>
    <row r="26" spans="1:11" x14ac:dyDescent="0.25">
      <c r="A26" t="s">
        <v>27</v>
      </c>
      <c r="B26" s="1">
        <v>0.64700000000000002</v>
      </c>
      <c r="C26" s="1">
        <v>0.45200000000000001</v>
      </c>
      <c r="D26" s="1">
        <f t="shared" si="0"/>
        <v>0.82968500000000001</v>
      </c>
      <c r="E26" s="2">
        <f t="shared" si="1"/>
        <v>11</v>
      </c>
    </row>
    <row r="27" spans="1:11" x14ac:dyDescent="0.25">
      <c r="A27" t="s">
        <v>28</v>
      </c>
      <c r="B27" s="1">
        <v>0.67100000000000004</v>
      </c>
      <c r="C27" s="1">
        <v>0.42299999999999999</v>
      </c>
      <c r="D27" s="1">
        <f t="shared" si="0"/>
        <v>0.83272699999999999</v>
      </c>
      <c r="E27" s="2">
        <f t="shared" si="1"/>
        <v>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2019-06-22T12:01:36Z</dcterms:created>
  <dcterms:modified xsi:type="dcterms:W3CDTF">2019-06-22T12:41:03Z</dcterms:modified>
</cp:coreProperties>
</file>