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0" i="1" l="1"/>
  <c r="H20" i="1"/>
  <c r="G20" i="1"/>
  <c r="F20" i="1"/>
  <c r="G2" i="1"/>
  <c r="G3" i="1"/>
  <c r="G13" i="1" l="1"/>
  <c r="G12" i="1"/>
  <c r="G11" i="1"/>
  <c r="G10" i="1"/>
  <c r="G9" i="1"/>
  <c r="G8" i="1"/>
  <c r="G7" i="1"/>
  <c r="G6" i="1"/>
  <c r="G5" i="1"/>
  <c r="G4" i="1"/>
</calcChain>
</file>

<file path=xl/sharedStrings.xml><?xml version="1.0" encoding="utf-8"?>
<sst xmlns="http://schemas.openxmlformats.org/spreadsheetml/2006/main" count="31" uniqueCount="31">
  <si>
    <t>Ramirez</t>
  </si>
  <si>
    <t>Damien</t>
  </si>
  <si>
    <t>Eric</t>
  </si>
  <si>
    <t>NOMS</t>
  </si>
  <si>
    <t>DATES</t>
  </si>
  <si>
    <t>HEURES</t>
  </si>
  <si>
    <t>MOIS</t>
  </si>
  <si>
    <t>NB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</si>
  <si>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</si>
  <si>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</si>
  <si>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</si>
  <si>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</si>
  <si>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</si>
  <si>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</si>
  <si>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</si>
  <si>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</si>
  <si>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</si>
  <si>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</si>
  <si>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</si>
  <si>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</si>
  <si>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Jeanne</t>
  </si>
  <si>
    <t>Bruno</t>
  </si>
  <si>
    <t>Serge</t>
  </si>
  <si>
    <t>https://forum.excel-pratique.com/viewtopic.php?f=2&amp;t=135567&amp;sid=647a77f0f476598a18dfe1164a01301c</t>
  </si>
  <si>
    <t>6H-7H</t>
  </si>
  <si>
    <t>8H-9H</t>
  </si>
  <si>
    <t>7H-8H</t>
  </si>
  <si>
    <t>09H-10H</t>
  </si>
  <si>
    <t>NB camions suivant heures</t>
  </si>
  <si>
    <t>Marc</t>
  </si>
  <si>
    <t>Sylvie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</si>
</sst>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20" fontId="0" fillId="0" borderId="0" xfId="0" applyNumberFormat="1"/>
    <xf numFmtId="0" fontId="2" fillId="0" borderId="0" xfId="0" applyFont="1"/>
    <xf numFmtId="0" fontId="0" fillId="0" borderId="0" xfId="0" applyBorder="1"/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0" xfId="0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1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</cellXfs>
  <cellStyles count="1">
    <cellStyle name="Normal" xfId="0" builtinId="0"/>
  </cellStyles>
  <dxfs count="2"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NOMS"/>
    <tableColumn id="2" name="DATES" dataDxfId="1"/>
    <tableColumn id="3" name="HEUR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B16" sqref="B16"/>
    </sheetView>
  </sheetViews>
  <sheetFormatPr baseColWidth="10" defaultRowHeight="15" x14ac:dyDescent="0.25"/>
  <cols>
    <col min="1" max="1" width="22.85546875" customWidth="1"/>
    <col min="2" max="2" width="23.140625" customWidth="1"/>
  </cols>
  <sheetData>
    <row r="1" spans="1:12" ht="15.75" thickBot="1" x14ac:dyDescent="0.3">
      <c r="A1" t="s">
        <v>3</v>
      </c>
      <c r="B1" t="s">
        <v>4</v>
      </c>
      <c r="C1" t="s">
        <v>5</v>
      </c>
      <c r="F1" s="23" t="s">
        <v>6</v>
      </c>
      <c r="G1" s="24" t="s">
        <v>7</v>
      </c>
      <c r="H1" s="16"/>
      <c r="I1" s="16"/>
      <c r="J1" s="16"/>
      <c r="K1" s="16"/>
      <c r="L1" s="16"/>
    </row>
    <row r="2" spans="1:12" x14ac:dyDescent="0.25">
      <c r="A2" t="s">
        <v>0</v>
      </c>
      <c r="B2" s="1">
        <v>43831</v>
      </c>
      <c r="C2" s="2">
        <v>0.3756944444444445</v>
      </c>
      <c r="F2" s="21" t="s">
        <v>8</v>
      </c>
      <c r="G2" s="22">
        <f>COUNTIFS(Tableau1[DATES],"&gt;=1/1/20",Tableau1[DATES],"&lt;1/2/20")</f>
        <v>2</v>
      </c>
      <c r="H2" s="16"/>
      <c r="I2" s="16"/>
      <c r="J2" s="16"/>
      <c r="K2" s="16"/>
      <c r="L2" s="16"/>
    </row>
    <row r="3" spans="1:12" x14ac:dyDescent="0.25">
      <c r="A3" t="s">
        <v>1</v>
      </c>
      <c r="B3" s="1">
        <v>43832</v>
      </c>
      <c r="C3" s="2">
        <v>0.33749999999999997</v>
      </c>
      <c r="F3" s="17" t="s">
        <v>9</v>
      </c>
      <c r="G3" s="18">
        <f>COUNTIFS(Tableau1[DATES],"&gt;=1/2/20",Tableau1[DATES],"&lt;1/3/20")</f>
        <v>2</v>
      </c>
      <c r="H3" s="16"/>
      <c r="I3" s="16"/>
      <c r="J3" s="16"/>
      <c r="K3" s="16"/>
      <c r="L3" s="16"/>
    </row>
    <row r="4" spans="1:12" x14ac:dyDescent="0.25">
      <c r="A4" t="s">
        <v>2</v>
      </c>
      <c r="B4" s="1">
        <v>43864</v>
      </c>
      <c r="C4" s="2">
        <v>0.25</v>
      </c>
      <c r="F4" s="17" t="s">
        <v>10</v>
      </c>
      <c r="G4" s="18">
        <f>COUNTIFS(Tableau1[DATES],"&gt;=1/3/20",Tableau1[DATES],"&lt;1/4/20")</f>
        <v>1</v>
      </c>
      <c r="H4" s="16"/>
      <c r="I4" s="16"/>
      <c r="J4" s="16"/>
      <c r="K4" s="16"/>
      <c r="L4" s="16"/>
    </row>
    <row r="5" spans="1:12" x14ac:dyDescent="0.25">
      <c r="A5" t="s">
        <v>20</v>
      </c>
      <c r="B5" s="1">
        <v>43865</v>
      </c>
      <c r="C5" s="2">
        <v>0.39583333333333331</v>
      </c>
      <c r="F5" s="17" t="s">
        <v>11</v>
      </c>
      <c r="G5" s="18">
        <f>COUNTIFS(Tableau1[DATES],"&gt;=1/4/20",Tableau1[DATES],"&lt;1/5/20")</f>
        <v>0</v>
      </c>
      <c r="H5" s="16"/>
      <c r="I5" s="16"/>
      <c r="J5" s="16"/>
      <c r="K5" s="16"/>
      <c r="L5" s="16"/>
    </row>
    <row r="6" spans="1:12" x14ac:dyDescent="0.25">
      <c r="A6" t="s">
        <v>21</v>
      </c>
      <c r="B6" s="1">
        <v>43891</v>
      </c>
      <c r="C6" s="2">
        <v>0.29166666666666669</v>
      </c>
      <c r="F6" s="17" t="s">
        <v>12</v>
      </c>
      <c r="G6" s="18">
        <f>COUNTIFS(Tableau1[DATES],"&gt;=1/5/20",Tableau1[DATES],"&lt;1/6/20")</f>
        <v>0</v>
      </c>
      <c r="H6" s="16"/>
      <c r="I6" s="16"/>
      <c r="J6" s="16"/>
      <c r="K6" s="16"/>
      <c r="L6" s="16"/>
    </row>
    <row r="7" spans="1:12" x14ac:dyDescent="0.25">
      <c r="A7" t="s">
        <v>22</v>
      </c>
      <c r="B7" s="1">
        <v>44177</v>
      </c>
      <c r="C7" s="2">
        <v>0.25</v>
      </c>
      <c r="F7" s="17" t="s">
        <v>13</v>
      </c>
      <c r="G7" s="18">
        <f>COUNTIFS(Tableau1[DATES],"&gt;=1/6/20",Tableau1[DATES],"&lt;1/7/20")</f>
        <v>0</v>
      </c>
      <c r="H7" s="16"/>
      <c r="I7" s="16"/>
      <c r="J7" s="16"/>
      <c r="K7" s="16"/>
      <c r="L7" s="16"/>
    </row>
    <row r="8" spans="1:12" x14ac:dyDescent="0.25">
      <c r="A8" t="s">
        <v>29</v>
      </c>
      <c r="B8" s="1">
        <v>44105</v>
      </c>
      <c r="C8" s="2">
        <v>0.3576388888888889</v>
      </c>
      <c r="F8" s="17" t="s">
        <v>14</v>
      </c>
      <c r="G8" s="18">
        <f>COUNTIFS(Tableau1[DATES],"&gt;=1/7/20",Tableau1[DATES],"&lt;1/8/20")</f>
        <v>0</v>
      </c>
      <c r="H8" s="16"/>
      <c r="I8" s="16"/>
      <c r="J8" s="16"/>
      <c r="K8" s="16"/>
      <c r="L8" s="16"/>
    </row>
    <row r="9" spans="1:12" x14ac:dyDescent="0.25">
      <c r="A9" t="s">
        <v>30</v>
      </c>
      <c r="B9" s="1">
        <v>44075</v>
      </c>
      <c r="C9" s="2">
        <v>0.2951388888888889</v>
      </c>
      <c r="F9" s="17" t="s">
        <v>15</v>
      </c>
      <c r="G9" s="18">
        <f>COUNTIFS(Tableau1[DATES],"&gt;=1/8/20",Tableau1[DATES],"&lt;1/9/20")</f>
        <v>0</v>
      </c>
      <c r="H9" s="16"/>
      <c r="I9" s="16"/>
      <c r="J9" s="16"/>
      <c r="K9" s="16"/>
      <c r="L9" s="16"/>
    </row>
    <row r="10" spans="1:12" x14ac:dyDescent="0.25">
      <c r="F10" s="17" t="s">
        <v>16</v>
      </c>
      <c r="G10" s="18">
        <f>COUNTIFS(Tableau1[DATES],"&gt;=1/9/20",Tableau1[DATES],"&lt;1/10/20")</f>
        <v>1</v>
      </c>
      <c r="H10" s="16"/>
      <c r="I10" s="16"/>
      <c r="J10" s="16"/>
      <c r="K10" s="16"/>
      <c r="L10" s="16"/>
    </row>
    <row r="11" spans="1:12" x14ac:dyDescent="0.25">
      <c r="F11" s="17" t="s">
        <v>17</v>
      </c>
      <c r="G11" s="18">
        <f>COUNTIFS(Tableau1[DATES],"&gt;=1/10/20",Tableau1[DATES],"&lt;1/11/20")</f>
        <v>1</v>
      </c>
      <c r="H11" s="16"/>
      <c r="I11" s="16"/>
      <c r="J11" s="16"/>
      <c r="K11" s="16"/>
      <c r="L11" s="16"/>
    </row>
    <row r="12" spans="1:12" x14ac:dyDescent="0.25">
      <c r="F12" s="17" t="s">
        <v>18</v>
      </c>
      <c r="G12" s="18">
        <f>COUNTIFS(Tableau1[DATES],"&gt;=1/11/20",Tableau1[DATES],"&lt;1/12/20")</f>
        <v>0</v>
      </c>
      <c r="H12" s="16"/>
      <c r="I12" s="16"/>
      <c r="J12" s="16"/>
      <c r="K12" s="16"/>
      <c r="L12" s="16"/>
    </row>
    <row r="13" spans="1:12" ht="15.75" thickBot="1" x14ac:dyDescent="0.3">
      <c r="F13" s="19" t="s">
        <v>19</v>
      </c>
      <c r="G13" s="20">
        <f>COUNTIFS(Tableau1[DATES],"&gt;=1/12/20",Tableau1[DATES],"&lt;1/1/21")</f>
        <v>1</v>
      </c>
      <c r="H13" s="16"/>
      <c r="I13" s="16"/>
      <c r="J13" s="16"/>
      <c r="K13" s="16"/>
      <c r="L13" s="16"/>
    </row>
    <row r="16" spans="1:12" x14ac:dyDescent="0.25">
      <c r="F16" s="3" t="s">
        <v>23</v>
      </c>
    </row>
    <row r="17" spans="6:10" ht="15.75" thickBot="1" x14ac:dyDescent="0.3">
      <c r="J17" s="4"/>
    </row>
    <row r="18" spans="6:10" ht="15.75" thickBot="1" x14ac:dyDescent="0.3">
      <c r="F18" s="13" t="s">
        <v>28</v>
      </c>
      <c r="G18" s="14"/>
      <c r="H18" s="14"/>
      <c r="I18" s="15"/>
      <c r="J18" s="5"/>
    </row>
    <row r="19" spans="6:10" x14ac:dyDescent="0.25">
      <c r="F19" s="10" t="s">
        <v>24</v>
      </c>
      <c r="G19" s="11" t="s">
        <v>26</v>
      </c>
      <c r="H19" s="11" t="s">
        <v>25</v>
      </c>
      <c r="I19" s="12" t="s">
        <v>27</v>
      </c>
      <c r="J19" s="6"/>
    </row>
    <row r="20" spans="6:10" ht="15.75" thickBot="1" x14ac:dyDescent="0.3">
      <c r="F20" s="7">
        <f>COUNTIFS(Tableau1[HEURES],"&gt;=06:00",Tableau1[HEURES],"&lt;07:00")</f>
        <v>2</v>
      </c>
      <c r="G20" s="8">
        <f>COUNTIFS(Tableau1[HEURES],"&gt;=07:00",Tableau1[HEURES],"&lt;08:00")</f>
        <v>2</v>
      </c>
      <c r="H20" s="8">
        <f>COUNTIFS(Tableau1[HEURES],"&gt;=08:00",Tableau1[HEURES],"&lt;09:00")</f>
        <v>2</v>
      </c>
      <c r="I20" s="9">
        <f>COUNTIFS(Tableau1[HEURES],"&gt;=09:00",Tableau1[HEURES],"&lt;10:00")</f>
        <v>2</v>
      </c>
      <c r="J20" s="6"/>
    </row>
    <row r="21" spans="6:10" x14ac:dyDescent="0.25">
      <c r="J21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2020-01-27T20:16:51Z</dcterms:created>
  <dcterms:modified xsi:type="dcterms:W3CDTF">2020-01-28T08:34:18Z</dcterms:modified>
</cp:coreProperties>
</file>