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8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2" i="1"/>
  <c r="J3" i="1"/>
  <c r="J4" i="1"/>
  <c r="J5" i="1"/>
  <c r="J6" i="1"/>
  <c r="J7" i="1"/>
  <c r="J8" i="1"/>
  <c r="J9" i="1"/>
  <c r="J10" i="1"/>
  <c r="J11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</calcChain>
</file>

<file path=xl/sharedStrings.xml><?xml version="1.0" encoding="utf-8"?>
<sst xmlns="http://schemas.openxmlformats.org/spreadsheetml/2006/main" count="89" uniqueCount="61">
  <si>
    <t>ARTICLES</t>
  </si>
  <si>
    <t>ML</t>
  </si>
  <si>
    <t>QTE MIN</t>
  </si>
  <si>
    <t>QTE MAX</t>
  </si>
  <si>
    <t>U.M.</t>
  </si>
  <si>
    <t>N° Ord</t>
  </si>
  <si>
    <t>01</t>
  </si>
  <si>
    <t>05</t>
  </si>
  <si>
    <t>10</t>
  </si>
  <si>
    <t>03</t>
  </si>
  <si>
    <t>02</t>
  </si>
  <si>
    <t>04</t>
  </si>
  <si>
    <t>06</t>
  </si>
  <si>
    <t>07</t>
  </si>
  <si>
    <t>08</t>
  </si>
  <si>
    <t>09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</si>
  <si>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</si>
  <si>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</si>
  <si>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</si>
  <si>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</si>
  <si>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</si>
  <si>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</si>
  <si>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</si>
  <si>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</si>
  <si>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</si>
  <si>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</si>
  <si>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</si>
  <si>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</si>
  <si>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</si>
  <si>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</si>
  <si>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</si>
  <si>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</si>
  <si>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ARTICLE 001</t>
  </si>
  <si>
    <t>ARTICLE 002</t>
  </si>
  <si>
    <t>ARTICLE 003</t>
  </si>
  <si>
    <t>ARTICLE 004</t>
  </si>
  <si>
    <t>ARTICLE 005</t>
  </si>
  <si>
    <t>ARTICLE 006</t>
  </si>
  <si>
    <t>ARTICLE 007</t>
  </si>
  <si>
    <t>ARTICLE 008</t>
  </si>
  <si>
    <t>ARTICLE 009</t>
  </si>
  <si>
    <t>ARTICLE 010</t>
  </si>
  <si>
    <t>ARTICLE 011</t>
  </si>
  <si>
    <t>ARTICLE 012</t>
  </si>
  <si>
    <t>ARTICLE 013</t>
  </si>
  <si>
    <t>ARTICLE 014</t>
  </si>
  <si>
    <t>ARTICLE 015</t>
  </si>
  <si>
    <t>ARTICLE 016</t>
  </si>
  <si>
    <t>ARTICLE 017</t>
  </si>
  <si>
    <t>ARTICLE 018</t>
  </si>
  <si>
    <t>ARTICLE 019</t>
  </si>
  <si>
    <t>ARTICLE 020</t>
  </si>
  <si>
    <t>ARTICLE 021</t>
  </si>
  <si>
    <t>ARTICLE 022</t>
  </si>
  <si>
    <t>ARTICLE 023</t>
  </si>
  <si>
    <t>ARTICLE 024</t>
  </si>
  <si>
    <t>ARTICLE 025</t>
  </si>
  <si>
    <t>ARTICLE 026</t>
  </si>
  <si>
    <t>PU FRS 01</t>
  </si>
  <si>
    <t>PU FRS 02</t>
  </si>
  <si>
    <t>PU FRS 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</si>
</sst>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Wingdings"/>
      <charset val="2"/>
    </font>
    <font>
      <b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BE0EB"/>
        <bgColor indexed="64"/>
      </patternFill>
    </fill>
    <fill>
      <patternFill patternType="solid">
        <fgColor rgb="FF5CFA8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4">
    <xf numFmtId="0" fontId="0" fillId="0" borderId="0" xfId="0"/>
    <xf numFmtId="43" fontId="0" fillId="0" borderId="0" xfId="1" applyFont="1"/>
    <xf numFmtId="164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 applyFont="1" applyAlignment="1">
      <alignment horizontal="left"/>
    </xf>
    <xf numFmtId="49" fontId="0" fillId="0" borderId="0" xfId="0" applyNumberFormat="1" applyFont="1" applyAlignment="1">
      <alignment horizontal="center"/>
    </xf>
    <xf numFmtId="0" fontId="2" fillId="0" borderId="0" xfId="0" applyFont="1" applyFill="1" applyAlignment="1">
      <alignment vertical="center" wrapText="1"/>
    </xf>
    <xf numFmtId="49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1" applyNumberFormat="1" applyFont="1" applyFill="1" applyBorder="1"/>
    <xf numFmtId="49" fontId="0" fillId="0" borderId="2" xfId="0" applyNumberFormat="1" applyFont="1" applyBorder="1" applyAlignment="1">
      <alignment horizontal="center"/>
    </xf>
    <xf numFmtId="0" fontId="0" fillId="0" borderId="2" xfId="0" applyFont="1" applyBorder="1" applyAlignment="1">
      <alignment horizontal="left"/>
    </xf>
    <xf numFmtId="0" fontId="0" fillId="0" borderId="2" xfId="0" applyBorder="1" applyAlignment="1">
      <alignment horizontal="center"/>
    </xf>
    <xf numFmtId="164" fontId="0" fillId="0" borderId="2" xfId="1" applyNumberFormat="1" applyFont="1" applyFill="1" applyBorder="1"/>
    <xf numFmtId="49" fontId="0" fillId="0" borderId="3" xfId="0" applyNumberFormat="1" applyFont="1" applyBorder="1" applyAlignment="1">
      <alignment horizontal="center"/>
    </xf>
    <xf numFmtId="0" fontId="0" fillId="0" borderId="3" xfId="0" applyFont="1" applyBorder="1" applyAlignment="1">
      <alignment horizontal="left"/>
    </xf>
    <xf numFmtId="0" fontId="0" fillId="0" borderId="3" xfId="0" applyBorder="1" applyAlignment="1">
      <alignment horizontal="center"/>
    </xf>
    <xf numFmtId="164" fontId="0" fillId="0" borderId="3" xfId="1" applyNumberFormat="1" applyFont="1" applyFill="1" applyBorder="1"/>
    <xf numFmtId="49" fontId="3" fillId="2" borderId="0" xfId="0" applyNumberFormat="1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164" fontId="3" fillId="2" borderId="0" xfId="1" applyNumberFormat="1" applyFont="1" applyFill="1" applyAlignment="1">
      <alignment horizontal="center" vertical="center" wrapText="1"/>
    </xf>
    <xf numFmtId="164" fontId="4" fillId="0" borderId="2" xfId="1" applyNumberFormat="1" applyFont="1" applyFill="1" applyBorder="1"/>
    <xf numFmtId="164" fontId="4" fillId="0" borderId="0" xfId="1" applyNumberFormat="1" applyFont="1"/>
    <xf numFmtId="43" fontId="4" fillId="5" borderId="1" xfId="1" applyFont="1" applyFill="1" applyBorder="1"/>
    <xf numFmtId="43" fontId="4" fillId="5" borderId="2" xfId="1" applyFont="1" applyFill="1" applyBorder="1"/>
    <xf numFmtId="43" fontId="4" fillId="5" borderId="3" xfId="1" applyFont="1" applyFill="1" applyBorder="1"/>
    <xf numFmtId="43" fontId="4" fillId="0" borderId="0" xfId="1" applyFont="1"/>
    <xf numFmtId="165" fontId="5" fillId="2" borderId="0" xfId="1" applyNumberFormat="1" applyFont="1" applyFill="1" applyAlignment="1">
      <alignment horizontal="center" vertical="center" wrapText="1"/>
    </xf>
    <xf numFmtId="165" fontId="5" fillId="2" borderId="0" xfId="1" applyNumberFormat="1" applyFont="1" applyFill="1" applyAlignment="1">
      <alignment vertical="center" wrapText="1"/>
    </xf>
    <xf numFmtId="43" fontId="3" fillId="2" borderId="0" xfId="1" applyFont="1" applyFill="1" applyAlignment="1">
      <alignment horizontal="left" vertical="center" wrapText="1"/>
    </xf>
    <xf numFmtId="164" fontId="0" fillId="0" borderId="0" xfId="1" applyNumberFormat="1" applyFont="1" applyAlignment="1">
      <alignment horizontal="left"/>
    </xf>
    <xf numFmtId="43" fontId="0" fillId="0" borderId="0" xfId="1" applyFont="1" applyAlignment="1">
      <alignment horizontal="left"/>
    </xf>
    <xf numFmtId="43" fontId="0" fillId="4" borderId="1" xfId="1" applyFont="1" applyFill="1" applyBorder="1" applyAlignment="1">
      <alignment horizontal="left"/>
    </xf>
    <xf numFmtId="43" fontId="0" fillId="4" borderId="2" xfId="1" applyFont="1" applyFill="1" applyBorder="1" applyAlignment="1">
      <alignment horizontal="left"/>
    </xf>
    <xf numFmtId="43" fontId="0" fillId="4" borderId="3" xfId="1" applyFont="1" applyFill="1" applyBorder="1" applyAlignment="1">
      <alignment horizontal="left"/>
    </xf>
    <xf numFmtId="164" fontId="4" fillId="0" borderId="4" xfId="1" applyNumberFormat="1" applyFont="1" applyFill="1" applyBorder="1"/>
    <xf numFmtId="43" fontId="0" fillId="3" borderId="5" xfId="1" applyFont="1" applyFill="1" applyBorder="1" applyAlignment="1">
      <alignment horizontal="left"/>
    </xf>
    <xf numFmtId="43" fontId="4" fillId="3" borderId="4" xfId="1" applyFont="1" applyFill="1" applyBorder="1"/>
    <xf numFmtId="43" fontId="4" fillId="3" borderId="6" xfId="1" applyFont="1" applyFill="1" applyBorder="1"/>
    <xf numFmtId="43" fontId="0" fillId="5" borderId="5" xfId="1" applyFont="1" applyFill="1" applyBorder="1" applyAlignment="1">
      <alignment horizontal="left"/>
    </xf>
    <xf numFmtId="43" fontId="0" fillId="5" borderId="7" xfId="1" applyFont="1" applyFill="1" applyBorder="1" applyAlignment="1">
      <alignment horizontal="left"/>
    </xf>
    <xf numFmtId="43" fontId="4" fillId="3" borderId="8" xfId="1" applyFont="1" applyFill="1" applyBorder="1"/>
    <xf numFmtId="43" fontId="0" fillId="5" borderId="9" xfId="1" applyFont="1" applyFill="1" applyBorder="1" applyAlignment="1">
      <alignment horizontal="left"/>
    </xf>
  </cellXfs>
  <cellStyles count="2">
    <cellStyle name="Milliers" xfId="1" builtinId="3"/>
    <cellStyle name="Normal" xfId="0" builtinId="0"/>
  </cellStyles>
  <dxfs count="23"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scheme val="none"/>
      </font>
      <numFmt numFmtId="35" formatCode="_-* #,##0.00\ _€_-;\-* #,##0.00\ _€_-;_-* &quot;-&quot;??\ _€_-;_-@_-"/>
      <fill>
        <patternFill patternType="solid">
          <fgColor indexed="64"/>
          <bgColor rgb="FF5CFA82"/>
        </patternFill>
      </fill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7" tint="0.79998168889431442"/>
        </patternFill>
      </fill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left" textRotation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scheme val="none"/>
      </font>
      <numFmt numFmtId="164" formatCode="_-* #,##0\ _€_-;\-* #,##0\ _€_-;_-* &quot;-&quot;??\ _€_-;_-@_-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BE0EB"/>
        </patternFill>
      </fill>
      <alignment horizontal="left" textRotation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5CFA82"/>
        </patternFill>
      </fill>
      <alignment horizontal="left" textRotation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AAFC6C"/>
      <color rgb="FF5CFA82"/>
      <color rgb="FF0BE0EB"/>
      <color rgb="FFE57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K27" totalsRowShown="0" headerRowDxfId="17" tableBorderDxfId="18" headerRowCellStyle="Milliers">
  <autoFilter ref="A1:K27"/>
  <tableColumns count="11">
    <tableColumn id="1" name="N° Ord" dataDxfId="22"/>
    <tableColumn id="2" name="ARTICLES" dataDxfId="21"/>
    <tableColumn id="3" name="U.M." dataDxfId="20"/>
    <tableColumn id="4" name="QTE MIN" dataDxfId="19" dataCellStyle="Milliers"/>
    <tableColumn id="5" name="QTE MAX" dataDxfId="14" dataCellStyle="Milliers"/>
    <tableColumn id="9" name="01" dataDxfId="9" dataCellStyle="Milliers">
      <calculatedColumnFormula>IF(AND($G2&lt;$I2,$G2&lt;$K2),"ü","")</calculatedColumnFormula>
    </tableColumn>
    <tableColumn id="6" name="PU FRS 01" dataDxfId="8" dataCellStyle="Milliers"/>
    <tableColumn id="10" name="02" dataDxfId="7" dataCellStyle="Milliers">
      <calculatedColumnFormula>IF(AND(Tableau1[[#This Row],[PU FRS 01]]=MAX(Tableau1[[#This Row],[PU FRS 01]],Tableau1[[#This Row],[PU FRS 02]],Tableau1[[#This Row],[PU FRS 03]]),Tableau1[[#This Row],[PU FRS 02]]&lt;Tableau1[[#This Row],[PU FRS 03]]),"ü","")</calculatedColumnFormula>
    </tableColumn>
    <tableColumn id="7" name="PU FRS 02" dataDxfId="11" dataCellStyle="Milliers"/>
    <tableColumn id="11" name="03" dataDxfId="6" dataCellStyle="Milliers">
      <calculatedColumnFormula>IF(AND(Tableau1[[#This Row],[PU FRS 01]]=MAX(Tableau1[[#This Row],[PU FRS 01]],Tableau1[[#This Row],[PU FRS 02]],Tableau1[[#This Row],[PU FRS 03]]),Tableau1[[#This Row],[PU FRS 03]]&lt;Tableau1[[#This Row],[PU FRS 02]]),"ü","")</calculatedColumnFormula>
    </tableColumn>
    <tableColumn id="8" name="PU FRS 03" dataDxfId="10" dataCellStyle="Millier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showGridLines="0" tabSelected="1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I37" sqref="I37"/>
    </sheetView>
  </sheetViews>
  <sheetFormatPr baseColWidth="10" defaultRowHeight="15" x14ac:dyDescent="0.25"/>
  <cols>
    <col min="1" max="1" width="9" style="5" bestFit="1" customWidth="1"/>
    <col min="2" max="2" width="11.42578125" style="4" bestFit="1" customWidth="1"/>
    <col min="3" max="3" width="9.7109375" bestFit="1" customWidth="1"/>
    <col min="4" max="4" width="13.42578125" style="3" bestFit="1" customWidth="1"/>
    <col min="5" max="5" width="13.85546875" style="2" bestFit="1" customWidth="1"/>
    <col min="6" max="6" width="4.7109375" style="23" customWidth="1"/>
    <col min="7" max="7" width="12.5703125" style="31" customWidth="1"/>
    <col min="8" max="8" width="4.7109375" style="23" customWidth="1"/>
    <col min="9" max="9" width="15.28515625" style="32" customWidth="1"/>
    <col min="10" max="10" width="4.7109375" style="27" customWidth="1"/>
    <col min="11" max="11" width="13.85546875" style="32" customWidth="1"/>
    <col min="12" max="12" width="24.85546875" style="1" customWidth="1"/>
  </cols>
  <sheetData>
    <row r="1" spans="1:12" s="6" customFormat="1" x14ac:dyDescent="0.25">
      <c r="A1" s="19" t="s">
        <v>5</v>
      </c>
      <c r="B1" s="20" t="s">
        <v>0</v>
      </c>
      <c r="C1" s="20" t="s">
        <v>4</v>
      </c>
      <c r="D1" s="21" t="s">
        <v>2</v>
      </c>
      <c r="E1" s="21" t="s">
        <v>3</v>
      </c>
      <c r="F1" s="28" t="s">
        <v>6</v>
      </c>
      <c r="G1" s="30" t="s">
        <v>58</v>
      </c>
      <c r="H1" s="29" t="s">
        <v>10</v>
      </c>
      <c r="I1" s="30" t="s">
        <v>59</v>
      </c>
      <c r="J1" s="29" t="s">
        <v>9</v>
      </c>
      <c r="K1" s="30" t="s">
        <v>60</v>
      </c>
    </row>
    <row r="2" spans="1:12" x14ac:dyDescent="0.25">
      <c r="A2" s="7" t="s">
        <v>6</v>
      </c>
      <c r="B2" s="8" t="s">
        <v>32</v>
      </c>
      <c r="C2" s="9" t="s">
        <v>1</v>
      </c>
      <c r="D2" s="10">
        <v>1000</v>
      </c>
      <c r="E2" s="10">
        <v>2000</v>
      </c>
      <c r="F2" s="22" t="str">
        <f t="shared" ref="F2:F27" si="0">IF(AND($G2&lt;$I2,$G2&lt;$K2),"ü","")</f>
        <v/>
      </c>
      <c r="G2" s="37">
        <v>254</v>
      </c>
      <c r="H2" s="42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2" s="43">
        <v>221</v>
      </c>
      <c r="J2" s="24" t="str">
        <f>IF(AND(Tableau1[[#This Row],[PU FRS 01]]=MAX(Tableau1[[#This Row],[PU FRS 01]],Tableau1[[#This Row],[PU FRS 02]],Tableau1[[#This Row],[PU FRS 03]]),Tableau1[[#This Row],[PU FRS 03]]&lt;Tableau1[[#This Row],[PU FRS 02]]),"ü","")</f>
        <v>ü</v>
      </c>
      <c r="K2" s="33">
        <v>220</v>
      </c>
      <c r="L2"/>
    </row>
    <row r="3" spans="1:12" x14ac:dyDescent="0.25">
      <c r="A3" s="11" t="s">
        <v>10</v>
      </c>
      <c r="B3" s="12" t="s">
        <v>33</v>
      </c>
      <c r="C3" s="13" t="s">
        <v>1</v>
      </c>
      <c r="D3" s="14">
        <v>1000</v>
      </c>
      <c r="E3" s="14">
        <v>4000</v>
      </c>
      <c r="F3" s="22" t="str">
        <f t="shared" si="0"/>
        <v/>
      </c>
      <c r="G3" s="37">
        <v>403</v>
      </c>
      <c r="H3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3" s="40">
        <v>329</v>
      </c>
      <c r="J3" s="25" t="str">
        <f>IF(AND(Tableau1[[#This Row],[PU FRS 01]]=MAX(Tableau1[[#This Row],[PU FRS 01]],Tableau1[[#This Row],[PU FRS 02]],Tableau1[[#This Row],[PU FRS 03]]),Tableau1[[#This Row],[PU FRS 03]]&lt;Tableau1[[#This Row],[PU FRS 02]]),"ü","")</f>
        <v>ü</v>
      </c>
      <c r="K3" s="34">
        <v>30</v>
      </c>
      <c r="L3"/>
    </row>
    <row r="4" spans="1:12" x14ac:dyDescent="0.25">
      <c r="A4" s="11" t="s">
        <v>9</v>
      </c>
      <c r="B4" s="8" t="s">
        <v>34</v>
      </c>
      <c r="C4" s="13" t="s">
        <v>1</v>
      </c>
      <c r="D4" s="14">
        <v>1000</v>
      </c>
      <c r="E4" s="14">
        <v>10000</v>
      </c>
      <c r="F4" s="22" t="str">
        <f t="shared" si="0"/>
        <v/>
      </c>
      <c r="G4" s="37">
        <v>588</v>
      </c>
      <c r="H4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4" s="40">
        <v>515</v>
      </c>
      <c r="J4" s="25" t="str">
        <f>IF(AND(Tableau1[[#This Row],[PU FRS 01]]=MAX(Tableau1[[#This Row],[PU FRS 01]],Tableau1[[#This Row],[PU FRS 02]],Tableau1[[#This Row],[PU FRS 03]]),Tableau1[[#This Row],[PU FRS 03]]&lt;Tableau1[[#This Row],[PU FRS 02]]),"ü","")</f>
        <v>ü</v>
      </c>
      <c r="K4" s="34">
        <v>510</v>
      </c>
      <c r="L4"/>
    </row>
    <row r="5" spans="1:12" x14ac:dyDescent="0.25">
      <c r="A5" s="11" t="s">
        <v>11</v>
      </c>
      <c r="B5" s="12" t="s">
        <v>35</v>
      </c>
      <c r="C5" s="13" t="s">
        <v>1</v>
      </c>
      <c r="D5" s="14">
        <v>1000</v>
      </c>
      <c r="E5" s="14">
        <v>14000</v>
      </c>
      <c r="F5" s="36" t="str">
        <f t="shared" si="0"/>
        <v/>
      </c>
      <c r="G5" s="37">
        <v>913</v>
      </c>
      <c r="H5" s="38" t="str">
        <f>IF(AND(Tableau1[[#This Row],[PU FRS 01]]=MAX(Tableau1[[#This Row],[PU FRS 01]],Tableau1[[#This Row],[PU FRS 02]],Tableau1[[#This Row],[PU FRS 03]]),Tableau1[[#This Row],[PU FRS 02]]&lt;Tableau1[[#This Row],[PU FRS 03]]),"ü","")</f>
        <v>ü</v>
      </c>
      <c r="I5" s="40">
        <v>815</v>
      </c>
      <c r="J5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5" s="34">
        <v>820</v>
      </c>
      <c r="L5"/>
    </row>
    <row r="6" spans="1:12" x14ac:dyDescent="0.25">
      <c r="A6" s="11" t="s">
        <v>7</v>
      </c>
      <c r="B6" s="8" t="s">
        <v>36</v>
      </c>
      <c r="C6" s="13" t="s">
        <v>1</v>
      </c>
      <c r="D6" s="14">
        <v>1000</v>
      </c>
      <c r="E6" s="14">
        <v>16000</v>
      </c>
      <c r="F6" s="36" t="str">
        <f t="shared" si="0"/>
        <v/>
      </c>
      <c r="G6" s="37">
        <v>1240</v>
      </c>
      <c r="H6" s="38" t="str">
        <f>IF(AND(Tableau1[[#This Row],[PU FRS 01]]=MAX(Tableau1[[#This Row],[PU FRS 01]],Tableau1[[#This Row],[PU FRS 02]],Tableau1[[#This Row],[PU FRS 03]]),Tableau1[[#This Row],[PU FRS 02]]&lt;Tableau1[[#This Row],[PU FRS 03]]),"ü","")</f>
        <v>ü</v>
      </c>
      <c r="I6" s="40">
        <v>1120</v>
      </c>
      <c r="J6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6" s="34">
        <v>1130</v>
      </c>
      <c r="L6"/>
    </row>
    <row r="7" spans="1:12" x14ac:dyDescent="0.25">
      <c r="A7" s="11" t="s">
        <v>12</v>
      </c>
      <c r="B7" s="12" t="s">
        <v>37</v>
      </c>
      <c r="C7" s="13" t="s">
        <v>1</v>
      </c>
      <c r="D7" s="14">
        <v>1000</v>
      </c>
      <c r="E7" s="14">
        <v>2000</v>
      </c>
      <c r="F7" s="36" t="str">
        <f t="shared" si="0"/>
        <v/>
      </c>
      <c r="G7" s="37">
        <v>1635</v>
      </c>
      <c r="H7" s="38" t="str">
        <f>IF(AND(Tableau1[[#This Row],[PU FRS 01]]=MAX(Tableau1[[#This Row],[PU FRS 01]],Tableau1[[#This Row],[PU FRS 02]],Tableau1[[#This Row],[PU FRS 03]]),Tableau1[[#This Row],[PU FRS 02]]&lt;Tableau1[[#This Row],[PU FRS 03]]),"ü","")</f>
        <v>ü</v>
      </c>
      <c r="I7" s="40">
        <v>1530</v>
      </c>
      <c r="J7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7" s="34">
        <v>1540</v>
      </c>
      <c r="L7"/>
    </row>
    <row r="8" spans="1:12" x14ac:dyDescent="0.25">
      <c r="A8" s="11" t="s">
        <v>13</v>
      </c>
      <c r="B8" s="8" t="s">
        <v>38</v>
      </c>
      <c r="C8" s="13" t="s">
        <v>1</v>
      </c>
      <c r="D8" s="14">
        <v>1000</v>
      </c>
      <c r="E8" s="14">
        <v>2000</v>
      </c>
      <c r="F8" s="36" t="str">
        <f t="shared" si="0"/>
        <v/>
      </c>
      <c r="G8" s="37">
        <v>2360</v>
      </c>
      <c r="H8" s="38" t="str">
        <f>IF(AND(Tableau1[[#This Row],[PU FRS 01]]=MAX(Tableau1[[#This Row],[PU FRS 01]],Tableau1[[#This Row],[PU FRS 02]],Tableau1[[#This Row],[PU FRS 03]]),Tableau1[[#This Row],[PU FRS 02]]&lt;Tableau1[[#This Row],[PU FRS 03]]),"ü","")</f>
        <v>ü</v>
      </c>
      <c r="I8" s="40">
        <v>2200</v>
      </c>
      <c r="J8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8" s="34">
        <v>2220</v>
      </c>
      <c r="L8"/>
    </row>
    <row r="9" spans="1:12" x14ac:dyDescent="0.25">
      <c r="A9" s="11" t="s">
        <v>14</v>
      </c>
      <c r="B9" s="12" t="s">
        <v>39</v>
      </c>
      <c r="C9" s="13" t="s">
        <v>1</v>
      </c>
      <c r="D9" s="14">
        <v>100</v>
      </c>
      <c r="E9" s="14">
        <v>500</v>
      </c>
      <c r="F9" s="36" t="str">
        <f t="shared" si="0"/>
        <v/>
      </c>
      <c r="G9" s="37">
        <v>3256</v>
      </c>
      <c r="H9" s="38" t="str">
        <f>IF(AND(Tableau1[[#This Row],[PU FRS 01]]=MAX(Tableau1[[#This Row],[PU FRS 01]],Tableau1[[#This Row],[PU FRS 02]],Tableau1[[#This Row],[PU FRS 03]]),Tableau1[[#This Row],[PU FRS 02]]&lt;Tableau1[[#This Row],[PU FRS 03]]),"ü","")</f>
        <v>ü</v>
      </c>
      <c r="I9" s="40">
        <v>3055</v>
      </c>
      <c r="J9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9" s="34">
        <v>3080</v>
      </c>
      <c r="L9"/>
    </row>
    <row r="10" spans="1:12" x14ac:dyDescent="0.25">
      <c r="A10" s="11" t="s">
        <v>15</v>
      </c>
      <c r="B10" s="8" t="s">
        <v>40</v>
      </c>
      <c r="C10" s="13" t="s">
        <v>1</v>
      </c>
      <c r="D10" s="14">
        <v>100</v>
      </c>
      <c r="E10" s="14">
        <v>500</v>
      </c>
      <c r="F10" s="36" t="str">
        <f t="shared" si="0"/>
        <v/>
      </c>
      <c r="G10" s="37">
        <v>4110</v>
      </c>
      <c r="H10" s="38" t="str">
        <f>IF(AND(Tableau1[[#This Row],[PU FRS 01]]=MAX(Tableau1[[#This Row],[PU FRS 01]],Tableau1[[#This Row],[PU FRS 02]],Tableau1[[#This Row],[PU FRS 03]]),Tableau1[[#This Row],[PU FRS 02]]&lt;Tableau1[[#This Row],[PU FRS 03]]),"ü","")</f>
        <v>ü</v>
      </c>
      <c r="I10" s="40">
        <v>3850</v>
      </c>
      <c r="J10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10" s="34">
        <v>3880</v>
      </c>
      <c r="L10"/>
    </row>
    <row r="11" spans="1:12" x14ac:dyDescent="0.25">
      <c r="A11" s="11" t="s">
        <v>8</v>
      </c>
      <c r="B11" s="12" t="s">
        <v>41</v>
      </c>
      <c r="C11" s="13" t="s">
        <v>1</v>
      </c>
      <c r="D11" s="14">
        <v>5000</v>
      </c>
      <c r="E11" s="14">
        <v>10000</v>
      </c>
      <c r="F11" s="36" t="str">
        <f t="shared" si="0"/>
        <v/>
      </c>
      <c r="G11" s="37">
        <v>232</v>
      </c>
      <c r="H11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11" s="40">
        <v>220</v>
      </c>
      <c r="J11" s="25" t="str">
        <f>IF(AND(Tableau1[[#This Row],[PU FRS 01]]=MAX(Tableau1[[#This Row],[PU FRS 01]],Tableau1[[#This Row],[PU FRS 02]],Tableau1[[#This Row],[PU FRS 03]]),Tableau1[[#This Row],[PU FRS 03]]&lt;Tableau1[[#This Row],[PU FRS 02]]),"ü","")</f>
        <v>ü</v>
      </c>
      <c r="K11" s="34">
        <v>205</v>
      </c>
      <c r="L11"/>
    </row>
    <row r="12" spans="1:12" x14ac:dyDescent="0.25">
      <c r="A12" s="11" t="s">
        <v>16</v>
      </c>
      <c r="B12" s="8" t="s">
        <v>42</v>
      </c>
      <c r="C12" s="13" t="s">
        <v>1</v>
      </c>
      <c r="D12" s="14">
        <v>5000</v>
      </c>
      <c r="E12" s="14">
        <v>10000</v>
      </c>
      <c r="F12" s="36" t="str">
        <f t="shared" si="0"/>
        <v>ü</v>
      </c>
      <c r="G12" s="37">
        <v>148</v>
      </c>
      <c r="H12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12" s="40">
        <v>159</v>
      </c>
      <c r="J12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12" s="34">
        <v>180</v>
      </c>
      <c r="L12"/>
    </row>
    <row r="13" spans="1:12" x14ac:dyDescent="0.25">
      <c r="A13" s="11" t="s">
        <v>17</v>
      </c>
      <c r="B13" s="12" t="s">
        <v>43</v>
      </c>
      <c r="C13" s="13" t="s">
        <v>1</v>
      </c>
      <c r="D13" s="14">
        <v>1000</v>
      </c>
      <c r="E13" s="14">
        <v>6000</v>
      </c>
      <c r="F13" s="36" t="str">
        <f t="shared" si="0"/>
        <v/>
      </c>
      <c r="G13" s="37">
        <v>380</v>
      </c>
      <c r="H13" s="38" t="str">
        <f>IF(AND(Tableau1[[#This Row],[PU FRS 01]]=MAX(Tableau1[[#This Row],[PU FRS 01]],Tableau1[[#This Row],[PU FRS 02]],Tableau1[[#This Row],[PU FRS 03]]),Tableau1[[#This Row],[PU FRS 02]]&lt;Tableau1[[#This Row],[PU FRS 03]]),"ü","")</f>
        <v>ü</v>
      </c>
      <c r="I13" s="40">
        <v>366</v>
      </c>
      <c r="J13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13" s="34">
        <v>367.2</v>
      </c>
      <c r="L13"/>
    </row>
    <row r="14" spans="1:12" x14ac:dyDescent="0.25">
      <c r="A14" s="11" t="s">
        <v>18</v>
      </c>
      <c r="B14" s="8" t="s">
        <v>44</v>
      </c>
      <c r="C14" s="13" t="s">
        <v>1</v>
      </c>
      <c r="D14" s="14">
        <v>10000</v>
      </c>
      <c r="E14" s="14">
        <v>40000</v>
      </c>
      <c r="F14" s="36" t="str">
        <f t="shared" si="0"/>
        <v/>
      </c>
      <c r="G14" s="37">
        <v>88.8</v>
      </c>
      <c r="H14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14" s="40">
        <v>86</v>
      </c>
      <c r="J14" s="25" t="str">
        <f>IF(AND(Tableau1[[#This Row],[PU FRS 01]]=MAX(Tableau1[[#This Row],[PU FRS 01]],Tableau1[[#This Row],[PU FRS 02]],Tableau1[[#This Row],[PU FRS 03]]),Tableau1[[#This Row],[PU FRS 03]]&lt;Tableau1[[#This Row],[PU FRS 02]]),"ü","")</f>
        <v>ü</v>
      </c>
      <c r="K14" s="34">
        <v>73.88</v>
      </c>
      <c r="L14"/>
    </row>
    <row r="15" spans="1:12" x14ac:dyDescent="0.25">
      <c r="A15" s="11" t="s">
        <v>19</v>
      </c>
      <c r="B15" s="12" t="s">
        <v>45</v>
      </c>
      <c r="C15" s="13" t="s">
        <v>1</v>
      </c>
      <c r="D15" s="14">
        <v>10000</v>
      </c>
      <c r="E15" s="14">
        <v>40000</v>
      </c>
      <c r="F15" s="36" t="str">
        <f t="shared" si="0"/>
        <v/>
      </c>
      <c r="G15" s="37">
        <v>62.7</v>
      </c>
      <c r="H15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15" s="40">
        <v>56</v>
      </c>
      <c r="J15" s="25" t="str">
        <f>IF(AND(Tableau1[[#This Row],[PU FRS 01]]=MAX(Tableau1[[#This Row],[PU FRS 01]],Tableau1[[#This Row],[PU FRS 02]],Tableau1[[#This Row],[PU FRS 03]]),Tableau1[[#This Row],[PU FRS 03]]&lt;Tableau1[[#This Row],[PU FRS 02]]),"ü","")</f>
        <v>ü</v>
      </c>
      <c r="K15" s="34">
        <v>49.8</v>
      </c>
      <c r="L15"/>
    </row>
    <row r="16" spans="1:12" x14ac:dyDescent="0.25">
      <c r="A16" s="11" t="s">
        <v>20</v>
      </c>
      <c r="B16" s="8" t="s">
        <v>46</v>
      </c>
      <c r="C16" s="13" t="s">
        <v>1</v>
      </c>
      <c r="D16" s="14">
        <v>1000</v>
      </c>
      <c r="E16" s="14">
        <v>20000</v>
      </c>
      <c r="F16" s="36" t="str">
        <f t="shared" si="0"/>
        <v>ü</v>
      </c>
      <c r="G16" s="37">
        <v>11.2</v>
      </c>
      <c r="H16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16" s="40">
        <v>11.8</v>
      </c>
      <c r="J16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16" s="34">
        <v>11.3</v>
      </c>
      <c r="L16"/>
    </row>
    <row r="17" spans="1:12" x14ac:dyDescent="0.25">
      <c r="A17" s="11" t="s">
        <v>21</v>
      </c>
      <c r="B17" s="12" t="s">
        <v>47</v>
      </c>
      <c r="C17" s="13" t="s">
        <v>1</v>
      </c>
      <c r="D17" s="14">
        <v>100</v>
      </c>
      <c r="E17" s="14">
        <v>500</v>
      </c>
      <c r="F17" s="36" t="str">
        <f t="shared" si="0"/>
        <v/>
      </c>
      <c r="G17" s="37">
        <v>580</v>
      </c>
      <c r="H17" s="38" t="str">
        <f>IF(AND(Tableau1[[#This Row],[PU FRS 01]]=MAX(Tableau1[[#This Row],[PU FRS 01]],Tableau1[[#This Row],[PU FRS 02]],Tableau1[[#This Row],[PU FRS 03]]),Tableau1[[#This Row],[PU FRS 02]]&lt;Tableau1[[#This Row],[PU FRS 03]]),"ü","")</f>
        <v>ü</v>
      </c>
      <c r="I17" s="40">
        <v>556</v>
      </c>
      <c r="J17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17" s="34">
        <v>578.88</v>
      </c>
      <c r="L17"/>
    </row>
    <row r="18" spans="1:12" x14ac:dyDescent="0.25">
      <c r="A18" s="11" t="s">
        <v>22</v>
      </c>
      <c r="B18" s="8" t="s">
        <v>48</v>
      </c>
      <c r="C18" s="13" t="s">
        <v>1</v>
      </c>
      <c r="D18" s="14">
        <v>100</v>
      </c>
      <c r="E18" s="14">
        <v>500</v>
      </c>
      <c r="F18" s="36" t="str">
        <f t="shared" si="0"/>
        <v>ü</v>
      </c>
      <c r="G18" s="37">
        <v>580</v>
      </c>
      <c r="H18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18" s="40">
        <v>623</v>
      </c>
      <c r="J18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18" s="34">
        <v>648</v>
      </c>
      <c r="L18"/>
    </row>
    <row r="19" spans="1:12" x14ac:dyDescent="0.25">
      <c r="A19" s="11" t="s">
        <v>23</v>
      </c>
      <c r="B19" s="12" t="s">
        <v>49</v>
      </c>
      <c r="C19" s="13" t="s">
        <v>1</v>
      </c>
      <c r="D19" s="14">
        <v>1000</v>
      </c>
      <c r="E19" s="14">
        <v>5000</v>
      </c>
      <c r="F19" s="36" t="str">
        <f t="shared" si="0"/>
        <v/>
      </c>
      <c r="G19" s="37">
        <v>305</v>
      </c>
      <c r="H19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19" s="40">
        <v>270</v>
      </c>
      <c r="J19" s="25" t="str">
        <f>IF(AND(Tableau1[[#This Row],[PU FRS 01]]=MAX(Tableau1[[#This Row],[PU FRS 01]],Tableau1[[#This Row],[PU FRS 02]],Tableau1[[#This Row],[PU FRS 03]]),Tableau1[[#This Row],[PU FRS 03]]&lt;Tableau1[[#This Row],[PU FRS 02]]),"ü","")</f>
        <v>ü</v>
      </c>
      <c r="K19" s="34">
        <v>267</v>
      </c>
      <c r="L19"/>
    </row>
    <row r="20" spans="1:12" x14ac:dyDescent="0.25">
      <c r="A20" s="11" t="s">
        <v>24</v>
      </c>
      <c r="B20" s="8" t="s">
        <v>50</v>
      </c>
      <c r="C20" s="13" t="s">
        <v>1</v>
      </c>
      <c r="D20" s="14">
        <v>500</v>
      </c>
      <c r="E20" s="14">
        <v>2000</v>
      </c>
      <c r="F20" s="36" t="str">
        <f t="shared" si="0"/>
        <v/>
      </c>
      <c r="G20" s="37">
        <v>1940</v>
      </c>
      <c r="H20" s="38" t="str">
        <f>IF(AND(Tableau1[[#This Row],[PU FRS 01]]=MAX(Tableau1[[#This Row],[PU FRS 01]],Tableau1[[#This Row],[PU FRS 02]],Tableau1[[#This Row],[PU FRS 03]]),Tableau1[[#This Row],[PU FRS 02]]&lt;Tableau1[[#This Row],[PU FRS 03]]),"ü","")</f>
        <v>ü</v>
      </c>
      <c r="I20" s="40">
        <v>1850</v>
      </c>
      <c r="J20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20" s="34">
        <v>1860</v>
      </c>
      <c r="L20"/>
    </row>
    <row r="21" spans="1:12" x14ac:dyDescent="0.25">
      <c r="A21" s="11" t="s">
        <v>25</v>
      </c>
      <c r="B21" s="12" t="s">
        <v>51</v>
      </c>
      <c r="C21" s="13" t="s">
        <v>1</v>
      </c>
      <c r="D21" s="14">
        <v>500</v>
      </c>
      <c r="E21" s="14">
        <v>1000</v>
      </c>
      <c r="F21" s="36" t="str">
        <f t="shared" si="0"/>
        <v/>
      </c>
      <c r="G21" s="37">
        <v>410</v>
      </c>
      <c r="H21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21" s="40">
        <v>405</v>
      </c>
      <c r="J21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21" s="34">
        <v>410.4</v>
      </c>
      <c r="L21"/>
    </row>
    <row r="22" spans="1:12" x14ac:dyDescent="0.25">
      <c r="A22" s="11" t="s">
        <v>26</v>
      </c>
      <c r="B22" s="8" t="s">
        <v>52</v>
      </c>
      <c r="C22" s="13" t="s">
        <v>1</v>
      </c>
      <c r="D22" s="14">
        <v>3000</v>
      </c>
      <c r="E22" s="14">
        <v>10000</v>
      </c>
      <c r="F22" s="36" t="str">
        <f t="shared" si="0"/>
        <v>ü</v>
      </c>
      <c r="G22" s="37">
        <v>450</v>
      </c>
      <c r="H22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22" s="40">
        <v>455</v>
      </c>
      <c r="J22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22" s="34">
        <v>469</v>
      </c>
      <c r="L22"/>
    </row>
    <row r="23" spans="1:12" x14ac:dyDescent="0.25">
      <c r="A23" s="11" t="s">
        <v>27</v>
      </c>
      <c r="B23" s="12" t="s">
        <v>53</v>
      </c>
      <c r="C23" s="13" t="s">
        <v>1</v>
      </c>
      <c r="D23" s="14">
        <v>1000</v>
      </c>
      <c r="E23" s="14">
        <v>5000</v>
      </c>
      <c r="F23" s="36" t="str">
        <f t="shared" si="0"/>
        <v/>
      </c>
      <c r="G23" s="37">
        <v>470</v>
      </c>
      <c r="H23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23" s="40">
        <v>470</v>
      </c>
      <c r="J23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23" s="34">
        <v>486</v>
      </c>
      <c r="L23"/>
    </row>
    <row r="24" spans="1:12" x14ac:dyDescent="0.25">
      <c r="A24" s="11" t="s">
        <v>28</v>
      </c>
      <c r="B24" s="8" t="s">
        <v>54</v>
      </c>
      <c r="C24" s="13" t="s">
        <v>1</v>
      </c>
      <c r="D24" s="14">
        <v>1000</v>
      </c>
      <c r="E24" s="14">
        <v>7000</v>
      </c>
      <c r="F24" s="36" t="str">
        <f t="shared" si="0"/>
        <v>ü</v>
      </c>
      <c r="G24" s="37">
        <v>355</v>
      </c>
      <c r="H24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24" s="40">
        <v>365</v>
      </c>
      <c r="J24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24" s="34">
        <v>360</v>
      </c>
      <c r="L24"/>
    </row>
    <row r="25" spans="1:12" x14ac:dyDescent="0.25">
      <c r="A25" s="11" t="s">
        <v>29</v>
      </c>
      <c r="B25" s="12" t="s">
        <v>55</v>
      </c>
      <c r="C25" s="13" t="s">
        <v>1</v>
      </c>
      <c r="D25" s="14">
        <v>500</v>
      </c>
      <c r="E25" s="14">
        <v>2000</v>
      </c>
      <c r="F25" s="36" t="str">
        <f t="shared" si="0"/>
        <v/>
      </c>
      <c r="G25" s="37">
        <v>610</v>
      </c>
      <c r="H25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25" s="40">
        <v>580</v>
      </c>
      <c r="J25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25" s="34">
        <v>580</v>
      </c>
      <c r="L25"/>
    </row>
    <row r="26" spans="1:12" x14ac:dyDescent="0.25">
      <c r="A26" s="11" t="s">
        <v>30</v>
      </c>
      <c r="B26" s="8" t="s">
        <v>56</v>
      </c>
      <c r="C26" s="13" t="s">
        <v>1</v>
      </c>
      <c r="D26" s="14">
        <v>500</v>
      </c>
      <c r="E26" s="14">
        <v>4000</v>
      </c>
      <c r="F26" s="36" t="str">
        <f t="shared" si="0"/>
        <v>ü</v>
      </c>
      <c r="G26" s="37">
        <v>45</v>
      </c>
      <c r="H26" s="38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26" s="40">
        <v>48</v>
      </c>
      <c r="J26" s="25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26" s="34">
        <v>45.13</v>
      </c>
      <c r="L26"/>
    </row>
    <row r="27" spans="1:12" x14ac:dyDescent="0.25">
      <c r="A27" s="15" t="s">
        <v>31</v>
      </c>
      <c r="B27" s="16" t="s">
        <v>57</v>
      </c>
      <c r="C27" s="17" t="s">
        <v>1</v>
      </c>
      <c r="D27" s="18">
        <v>500</v>
      </c>
      <c r="E27" s="18">
        <v>2000</v>
      </c>
      <c r="F27" s="36" t="str">
        <f t="shared" si="0"/>
        <v>ü</v>
      </c>
      <c r="G27" s="37">
        <v>87</v>
      </c>
      <c r="H27" s="39" t="str">
        <f>IF(AND(Tableau1[[#This Row],[PU FRS 01]]=MAX(Tableau1[[#This Row],[PU FRS 01]],Tableau1[[#This Row],[PU FRS 02]],Tableau1[[#This Row],[PU FRS 03]]),Tableau1[[#This Row],[PU FRS 02]]&lt;Tableau1[[#This Row],[PU FRS 03]]),"ü","")</f>
        <v/>
      </c>
      <c r="I27" s="41">
        <v>88</v>
      </c>
      <c r="J27" s="26" t="str">
        <f>IF(AND(Tableau1[[#This Row],[PU FRS 01]]=MAX(Tableau1[[#This Row],[PU FRS 01]],Tableau1[[#This Row],[PU FRS 02]],Tableau1[[#This Row],[PU FRS 03]]),Tableau1[[#This Row],[PU FRS 03]]&lt;Tableau1[[#This Row],[PU FRS 02]]),"ü","")</f>
        <v/>
      </c>
      <c r="K27" s="35">
        <v>88</v>
      </c>
      <c r="L27"/>
    </row>
  </sheetData>
  <conditionalFormatting sqref="A2:K27">
    <cfRule type="expression" dxfId="1" priority="1">
      <formula>AND($G2&gt;$I2,$G2&gt;$K2)</formula>
    </cfRule>
    <cfRule type="expression" dxfId="0" priority="2">
      <formula>AND($G2&lt;$I2,$G2&lt;$K2)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maison</cp:lastModifiedBy>
  <dcterms:created xsi:type="dcterms:W3CDTF">2019-12-19T07:34:17Z</dcterms:created>
  <dcterms:modified xsi:type="dcterms:W3CDTF">2019-12-21T15:09:53Z</dcterms:modified>
</cp:coreProperties>
</file>