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0730" windowHeight="11760"/>
  </bookViews>
  <sheets>
    <sheet name="Feuil1" sheetId="1" r:id="rId1"/>
  </sheets>
  <definedNames>
    <definedName name="Grande_Précarité">Feuil1!$C$11:$C$20</definedName>
    <definedName name="Précarité">Feuil1!$D$11:$D$20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1" l="1" a="1"/>
  <c r="E7" i="1" s="1"/>
  <c r="E8" i="1" s="1" a="1"/>
  <c r="E8" i="1" s="1"/>
  <c r="D16" i="1" l="1"/>
  <c r="D17" i="1" s="1"/>
  <c r="D18" i="1" s="1"/>
  <c r="D19" i="1" s="1"/>
  <c r="D20" i="1" s="1"/>
  <c r="C16" i="1"/>
  <c r="C17" i="1" s="1"/>
  <c r="C18" i="1" s="1"/>
  <c r="C19" i="1" s="1"/>
  <c r="C20" i="1" s="1"/>
</calcChain>
</file>

<file path=xl/sharedStrings.xml><?xml version="1.0" encoding="utf-8"?>
<sst xmlns="http://schemas.openxmlformats.org/spreadsheetml/2006/main" count="25" uniqueCount="22">
  <si>
    <t>Qualification Client</t>
  </si>
  <si>
    <t>Qualité</t>
  </si>
  <si>
    <t>Gold</t>
  </si>
  <si>
    <t>Composition du ménage</t>
  </si>
  <si>
    <t>Revenu Fiscal de Référence</t>
  </si>
  <si>
    <t>Statut</t>
  </si>
  <si>
    <t>Prime CEE</t>
  </si>
  <si>
    <t>Grille de revenus</t>
  </si>
  <si>
    <t>Tableau de référence</t>
  </si>
  <si>
    <t>Classique</t>
  </si>
  <si>
    <t>Précarité</t>
  </si>
  <si>
    <t>Grande précarité</t>
  </si>
  <si>
    <t>&lt;--- La première colonne, de 1 à 10 indique la composition du ménage (de 1 à 10 personnes), la seconde colonne correspond aux seuils de revenus maximal pour que le client soit considéré en Grande Précarité</t>
  </si>
  <si>
    <t>La seconde colonne correspond aux seuils de revenus maximal pour que le client soit considéré en Précarité</t>
  </si>
  <si>
    <t>On a donc (en appelant le client X):</t>
  </si>
  <si>
    <t>Si X&lt;colonne 1, alors X=Grande précarité</t>
  </si>
  <si>
    <t>Si X&gt;colonne 1 et &lt;colonne 2 alors X=Précarité</t>
  </si>
  <si>
    <t>Si X&gt;colonne 2 alors X=classique</t>
  </si>
  <si>
    <t>&lt;--- Tableau reprenant: les trois statuts possibles (Classique, Précarité, Grande précarité), et la qualité (E4) du client</t>
  </si>
  <si>
    <t>Ainsi que les primes CEE (E8) associées</t>
  </si>
  <si>
    <t>Question: En remplissant E4, E5 et E6, je souhaiterais que E7 et E8 se remplissent automatiquement?</t>
  </si>
  <si>
    <t>Lefevre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</si>
</sst>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3" borderId="8" xfId="0" applyFill="1" applyBorder="1" applyAlignment="1">
      <alignment horizontal="center"/>
    </xf>
    <xf numFmtId="0" fontId="4" fillId="3" borderId="6" xfId="0" applyFont="1" applyFill="1" applyBorder="1" applyAlignment="1">
      <alignment horizontal="left"/>
    </xf>
    <xf numFmtId="0" fontId="4" fillId="3" borderId="0" xfId="0" applyFont="1" applyFill="1" applyAlignment="1">
      <alignment horizontal="left"/>
    </xf>
    <xf numFmtId="0" fontId="4" fillId="3" borderId="7" xfId="0" applyFont="1" applyFill="1" applyBorder="1" applyAlignment="1">
      <alignment horizontal="left"/>
    </xf>
    <xf numFmtId="164" fontId="0" fillId="3" borderId="8" xfId="0" applyNumberForma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1" fillId="0" borderId="14" xfId="0" applyFont="1" applyBorder="1" applyAlignment="1">
      <alignment horizontal="center"/>
    </xf>
    <xf numFmtId="0" fontId="5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7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0" xfId="0" applyFont="1" applyFill="1" applyAlignment="1">
      <alignment horizontal="left"/>
    </xf>
    <xf numFmtId="0" fontId="4" fillId="3" borderId="7" xfId="0" applyFont="1" applyFill="1" applyBorder="1" applyAlignment="1">
      <alignment horizontal="left"/>
    </xf>
    <xf numFmtId="0" fontId="4" fillId="4" borderId="9" xfId="0" applyFont="1" applyFill="1" applyBorder="1" applyAlignment="1">
      <alignment horizontal="left"/>
    </xf>
    <xf numFmtId="0" fontId="4" fillId="4" borderId="10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6" fillId="0" borderId="0" xfId="0" applyFont="1"/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15" xfId="0" applyBorder="1" applyAlignment="1"/>
    <xf numFmtId="0" fontId="0" fillId="7" borderId="15" xfId="0" applyFill="1" applyBorder="1" applyAlignment="1"/>
    <xf numFmtId="0" fontId="0" fillId="6" borderId="15" xfId="0" applyFill="1" applyBorder="1" applyAlignment="1"/>
    <xf numFmtId="0" fontId="1" fillId="0" borderId="15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29"/>
  <sheetViews>
    <sheetView tabSelected="1" topLeftCell="A2" workbookViewId="0">
      <selection activeCell="F6" sqref="F6"/>
    </sheetView>
  </sheetViews>
  <sheetFormatPr baseColWidth="10" defaultRowHeight="15" x14ac:dyDescent="0.25"/>
  <cols>
    <col min="5" max="5" width="21.85546875" customWidth="1"/>
    <col min="6" max="6" width="22.5703125" customWidth="1"/>
  </cols>
  <sheetData>
    <row r="2" spans="2:21" ht="15.75" thickBot="1" x14ac:dyDescent="0.3"/>
    <row r="3" spans="2:21" ht="29.25" thickBot="1" x14ac:dyDescent="0.5">
      <c r="B3" s="17" t="s">
        <v>0</v>
      </c>
      <c r="C3" s="18"/>
      <c r="D3" s="18"/>
      <c r="E3" s="19"/>
    </row>
    <row r="4" spans="2:21" ht="15.75" thickBot="1" x14ac:dyDescent="0.3">
      <c r="B4" s="20" t="s">
        <v>1</v>
      </c>
      <c r="C4" s="21"/>
      <c r="D4" s="22"/>
      <c r="E4" s="53" t="s">
        <v>21</v>
      </c>
      <c r="G4" s="12"/>
      <c r="H4" s="12"/>
      <c r="I4" s="12"/>
      <c r="J4" s="12"/>
      <c r="K4" s="12"/>
      <c r="L4" s="12"/>
      <c r="M4" s="12"/>
      <c r="N4" s="12"/>
      <c r="O4" s="12"/>
    </row>
    <row r="5" spans="2:21" ht="15.75" x14ac:dyDescent="0.25">
      <c r="B5" s="23" t="s">
        <v>3</v>
      </c>
      <c r="C5" s="24"/>
      <c r="D5" s="25"/>
      <c r="E5" s="1">
        <v>7</v>
      </c>
      <c r="G5" s="15"/>
      <c r="H5" s="15"/>
      <c r="I5" s="15"/>
      <c r="J5" s="15"/>
      <c r="K5" s="15"/>
      <c r="L5" s="15"/>
      <c r="M5" s="15"/>
      <c r="N5" s="15"/>
      <c r="O5" s="11"/>
    </row>
    <row r="6" spans="2:21" ht="15.75" x14ac:dyDescent="0.25">
      <c r="B6" s="2" t="s">
        <v>4</v>
      </c>
      <c r="C6" s="3"/>
      <c r="D6" s="4"/>
      <c r="E6" s="5">
        <v>55000</v>
      </c>
      <c r="G6" s="15"/>
      <c r="H6" s="15"/>
      <c r="I6" s="15"/>
      <c r="J6" s="15"/>
      <c r="K6" s="15"/>
      <c r="L6" s="15"/>
      <c r="M6" s="15"/>
      <c r="N6" s="15"/>
    </row>
    <row r="7" spans="2:21" ht="15.75" x14ac:dyDescent="0.25">
      <c r="B7" s="26" t="s">
        <v>5</v>
      </c>
      <c r="C7" s="27"/>
      <c r="D7" s="28"/>
      <c r="E7" s="1" t="str">
        <f t="array" ref="E7">IF($E$6&lt;=INDEX(Grande_Précarité,MATCH($E$5,$B$11:$B$20,0)),$F$14,IF($E$6&lt;=INDEX(Précarité,MATCH($E$5,$B$11:$B$20,0)),$F$13,$F$12))</f>
        <v>Précarité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2:21" ht="16.5" thickBot="1" x14ac:dyDescent="0.3">
      <c r="B8" s="29" t="s">
        <v>6</v>
      </c>
      <c r="C8" s="30"/>
      <c r="D8" s="30"/>
      <c r="E8" s="6">
        <f t="array" ref="E8">INDEX($G$12:$H$14,MATCH($E$7,$F$12:$F$14,0),MATCH($E$4,$G$11:$H$11,0))</f>
        <v>20</v>
      </c>
    </row>
    <row r="9" spans="2:21" ht="15.75" thickBot="1" x14ac:dyDescent="0.3">
      <c r="E9" s="7"/>
    </row>
    <row r="10" spans="2:21" ht="15.75" thickBot="1" x14ac:dyDescent="0.3">
      <c r="B10" s="31" t="s">
        <v>7</v>
      </c>
      <c r="C10" s="32"/>
      <c r="D10" s="33"/>
      <c r="E10" s="8"/>
      <c r="F10" s="13" t="s">
        <v>8</v>
      </c>
      <c r="G10" s="34" t="s">
        <v>6</v>
      </c>
      <c r="H10" s="35"/>
      <c r="I10" s="45"/>
      <c r="J10" s="45"/>
      <c r="K10" s="12"/>
      <c r="L10" s="12"/>
      <c r="M10" s="12"/>
      <c r="N10" s="12"/>
    </row>
    <row r="11" spans="2:21" x14ac:dyDescent="0.25">
      <c r="B11" s="9">
        <v>1</v>
      </c>
      <c r="C11" s="37">
        <v>14790</v>
      </c>
      <c r="D11" s="39">
        <v>18960</v>
      </c>
      <c r="F11" s="52" t="s">
        <v>5</v>
      </c>
      <c r="G11" s="54" t="s">
        <v>21</v>
      </c>
      <c r="H11" s="55" t="s">
        <v>2</v>
      </c>
      <c r="I11" s="46"/>
      <c r="J11" s="47"/>
      <c r="L11" t="s">
        <v>18</v>
      </c>
    </row>
    <row r="12" spans="2:21" x14ac:dyDescent="0.25">
      <c r="B12" s="10">
        <v>2</v>
      </c>
      <c r="C12" s="38">
        <v>21630</v>
      </c>
      <c r="D12" s="40">
        <v>27729</v>
      </c>
      <c r="F12" s="49" t="s">
        <v>9</v>
      </c>
      <c r="G12" s="41">
        <v>12</v>
      </c>
      <c r="H12" s="43">
        <v>10</v>
      </c>
      <c r="I12" s="46"/>
      <c r="J12" s="47"/>
      <c r="L12" t="s">
        <v>19</v>
      </c>
    </row>
    <row r="13" spans="2:21" x14ac:dyDescent="0.25">
      <c r="B13" s="10">
        <v>3</v>
      </c>
      <c r="C13" s="38">
        <v>26013</v>
      </c>
      <c r="D13" s="40">
        <v>33346</v>
      </c>
      <c r="F13" s="50" t="s">
        <v>10</v>
      </c>
      <c r="G13" s="41">
        <v>20</v>
      </c>
      <c r="H13" s="43">
        <v>20</v>
      </c>
      <c r="I13" s="46"/>
      <c r="J13" s="47"/>
    </row>
    <row r="14" spans="2:21" ht="15.75" thickBot="1" x14ac:dyDescent="0.3">
      <c r="B14" s="10">
        <v>4</v>
      </c>
      <c r="C14" s="38">
        <v>30389</v>
      </c>
      <c r="D14" s="40">
        <v>38958</v>
      </c>
      <c r="F14" s="51" t="s">
        <v>11</v>
      </c>
      <c r="G14" s="42">
        <v>20</v>
      </c>
      <c r="H14" s="44">
        <v>20</v>
      </c>
      <c r="I14" s="46"/>
      <c r="J14" s="47"/>
    </row>
    <row r="15" spans="2:21" x14ac:dyDescent="0.25">
      <c r="B15" s="10">
        <v>5</v>
      </c>
      <c r="C15" s="38">
        <v>34784</v>
      </c>
      <c r="D15" s="40">
        <v>44592</v>
      </c>
      <c r="I15" s="46"/>
      <c r="J15" s="46"/>
    </row>
    <row r="16" spans="2:21" x14ac:dyDescent="0.25">
      <c r="B16" s="10">
        <v>6</v>
      </c>
      <c r="C16" s="38">
        <f>C15+4385</f>
        <v>39169</v>
      </c>
      <c r="D16" s="40">
        <f>D15+5617</f>
        <v>50209</v>
      </c>
      <c r="G16" s="48"/>
      <c r="H16" s="48"/>
      <c r="I16" s="48"/>
    </row>
    <row r="17" spans="2:8" x14ac:dyDescent="0.25">
      <c r="B17" s="10">
        <v>7</v>
      </c>
      <c r="C17" s="38">
        <f t="shared" ref="C17:C20" si="0">C16+4385</f>
        <v>43554</v>
      </c>
      <c r="D17" s="40">
        <f t="shared" ref="D17:D20" si="1">D16+5617</f>
        <v>55826</v>
      </c>
    </row>
    <row r="18" spans="2:8" x14ac:dyDescent="0.25">
      <c r="B18" s="10">
        <v>8</v>
      </c>
      <c r="C18" s="38">
        <f t="shared" si="0"/>
        <v>47939</v>
      </c>
      <c r="D18" s="40">
        <f t="shared" si="1"/>
        <v>61443</v>
      </c>
    </row>
    <row r="19" spans="2:8" x14ac:dyDescent="0.25">
      <c r="B19" s="10">
        <v>9</v>
      </c>
      <c r="C19" s="38">
        <f t="shared" si="0"/>
        <v>52324</v>
      </c>
      <c r="D19" s="40">
        <f t="shared" si="1"/>
        <v>67060</v>
      </c>
    </row>
    <row r="20" spans="2:8" x14ac:dyDescent="0.25">
      <c r="B20" s="10">
        <v>10</v>
      </c>
      <c r="C20" s="38">
        <f t="shared" si="0"/>
        <v>56709</v>
      </c>
      <c r="D20" s="40">
        <f t="shared" si="1"/>
        <v>72677</v>
      </c>
      <c r="F20" t="s">
        <v>12</v>
      </c>
    </row>
    <row r="21" spans="2:8" x14ac:dyDescent="0.25">
      <c r="F21" t="s">
        <v>13</v>
      </c>
    </row>
    <row r="22" spans="2:8" x14ac:dyDescent="0.25">
      <c r="F22" t="s">
        <v>14</v>
      </c>
    </row>
    <row r="23" spans="2:8" x14ac:dyDescent="0.25">
      <c r="B23" s="36"/>
      <c r="C23" s="36"/>
      <c r="F23" t="s">
        <v>15</v>
      </c>
    </row>
    <row r="24" spans="2:8" x14ac:dyDescent="0.25">
      <c r="F24" t="s">
        <v>16</v>
      </c>
    </row>
    <row r="25" spans="2:8" x14ac:dyDescent="0.25">
      <c r="F25" t="s">
        <v>17</v>
      </c>
    </row>
    <row r="29" spans="2:8" ht="21" x14ac:dyDescent="0.35">
      <c r="B29" s="14" t="s">
        <v>20</v>
      </c>
      <c r="C29" s="14"/>
      <c r="D29" s="14"/>
      <c r="E29" s="14"/>
      <c r="F29" s="14"/>
      <c r="G29" s="14"/>
      <c r="H29" s="14"/>
    </row>
  </sheetData>
  <mergeCells count="9">
    <mergeCell ref="B10:D10"/>
    <mergeCell ref="B3:E3"/>
    <mergeCell ref="B4:D4"/>
    <mergeCell ref="B5:D5"/>
    <mergeCell ref="B7:D7"/>
    <mergeCell ref="B8:D8"/>
    <mergeCell ref="G5:N5"/>
    <mergeCell ref="G6:N6"/>
    <mergeCell ref="G7:U7"/>
  </mergeCells>
  <dataValidations count="2">
    <dataValidation type="list" allowBlank="1" showInputMessage="1" showErrorMessage="1" sqref="E4">
      <formula1>"Lefevre,Gold"</formula1>
    </dataValidation>
    <dataValidation type="list" allowBlank="1" showInputMessage="1" showErrorMessage="1" sqref="E5">
      <formula1>"1,2,3,4,5,6,7,8,9,10"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Grande_Précarité</vt:lpstr>
      <vt:lpstr>Précarité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Amaury du TERTRE</dc:creator>
  <cp:lastModifiedBy>maison</cp:lastModifiedBy>
  <dcterms:created xsi:type="dcterms:W3CDTF">2019-12-06T06:10:06Z</dcterms:created>
  <dcterms:modified xsi:type="dcterms:W3CDTF">2019-12-06T07:43:08Z</dcterms:modified>
</cp:coreProperties>
</file>