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800" tabRatio="639"/>
  </bookViews>
  <sheets>
    <sheet name="TM matin" sheetId="49" r:id="rId1"/>
    <sheet name="TCD1" sheetId="67" state="hidden" r:id="rId2"/>
    <sheet name="Tbl" sheetId="84" state="hidden" r:id="rId3"/>
    <sheet name="Feuil1" sheetId="52" state="hidden" r:id="rId4"/>
    <sheet name="TCD2" sheetId="69" state="hidden" r:id="rId5"/>
    <sheet name="Feuil7" sheetId="74" state="hidden" r:id="rId6"/>
    <sheet name="Feuil5" sheetId="68" state="hidden" r:id="rId7"/>
  </sheets>
  <functionGroups builtInGroupCount="17"/>
  <externalReferences>
    <externalReference r:id="rId8"/>
    <externalReference r:id="rId9"/>
  </externalReferences>
  <definedNames>
    <definedName name="HAUTEUR15" comment="HAUTEUR15">Feuil1!$A$19</definedName>
    <definedName name="HSR15_">'TM matin'!$S$70:$S$71</definedName>
    <definedName name="HSR15GC_">'TM matin'!$T$70:$T$71</definedName>
    <definedName name="HSR15LK_">'TM matin'!$U$70:$U$71</definedName>
    <definedName name="HSR20_">'TM matin'!$V$70:$V$71</definedName>
    <definedName name="HSR20GC_">'TM matin'!$W$70:$W$71</definedName>
    <definedName name="HSR20LK_">'TM matin'!$X$70:$X$71</definedName>
    <definedName name="HSR25_">'TM matin'!$Y$70:$Y$71</definedName>
    <definedName name="HSR25GC_">'TM matin'!$Z$70:$Z$71</definedName>
    <definedName name="HSR25LK_">'TM matin'!$AA$70:$AA$71</definedName>
    <definedName name="HSR30_">'TM matin'!$AB$70:$AB$71</definedName>
    <definedName name="HSR30GC_">'TM matin'!$AC$70:$AC$71</definedName>
    <definedName name="HSR30LK_">'TM matin'!$AD$70:$AD$71</definedName>
    <definedName name="HSR35_">'TM matin'!$AE$70:$AE$71</definedName>
    <definedName name="HSR35GC_">'TM matin'!$AF$70:$AF$71</definedName>
    <definedName name="HSR35LK_">'TM matin'!$AG$70:$AG$71</definedName>
    <definedName name="HSR45_">'TM matin'!$AH$70:$AH$71</definedName>
    <definedName name="HSR45GC_">'TM matin'!$AI$70:$AI$71</definedName>
    <definedName name="HSR45LK_">'TM matin'!$AJ$70:$AJ$71</definedName>
    <definedName name="SHS15_">'TM matin'!$AK$70:$AK$71</definedName>
    <definedName name="SHS15GC_">'TM matin'!$AL$70:$AL$71</definedName>
    <definedName name="SHS15LK_">'TM matin'!$AM$70:$AM$71</definedName>
    <definedName name="SHS20_">'TM matin'!$AN$70:$AN$71</definedName>
    <definedName name="SHS20GC_">'TM matin'!$AO$70:$AO$71</definedName>
    <definedName name="SHS20LK_">'TM matin'!$AP$70:$AP$71</definedName>
    <definedName name="SHS25_">'TM matin'!$AQ$70:$AQ$71</definedName>
    <definedName name="SHS25GC_">'TM matin'!$AR$70:$AR$71</definedName>
    <definedName name="SHS25LK_">'TM matin'!$AS$70:$AS$71</definedName>
    <definedName name="SHS30_">'TM matin'!$AT$70:$AT$71</definedName>
    <definedName name="SHS30GC_">'TM matin'!$AU$70:$AU$71</definedName>
    <definedName name="SHS30LK_">'TM matin'!$AV$70:$AV$71</definedName>
    <definedName name="SHS35_">'TM matin'!$AW$70:$AW$71</definedName>
    <definedName name="SHS35GC_">'TM matin'!$AX$70:$AX$71</definedName>
    <definedName name="SHS35LK_">'TM matin'!$AY$70:$AY$71</definedName>
    <definedName name="SHS45_">'TM matin'!$AZ$70:$AZ$71</definedName>
    <definedName name="SHS45GC_">'TM matin'!$BA$70:$BA$71</definedName>
    <definedName name="SHS45LK_">'TM matin'!$BB$70:$BB$71</definedName>
    <definedName name="SR15_">'TM matin'!$C$70:$C$71</definedName>
    <definedName name="SR15GC_">'TM matin'!$D$70:$D$71</definedName>
    <definedName name="SR15L_">'TM matin'!$B$70:$B$71</definedName>
    <definedName name="SR15LK_">'TM matin'!$E$70:$E$71</definedName>
    <definedName name="SR20_">'TM matin'!$F$70:$F$71</definedName>
    <definedName name="SR20GC_">'TM matin'!$G$70:$G$71</definedName>
    <definedName name="SR20LK_">'TM matin'!$H$70:$H$71</definedName>
    <definedName name="SR25_">'TM matin'!$I$70:$I$71</definedName>
    <definedName name="SR25GC_">'TM matin'!$K$70:$K$71</definedName>
    <definedName name="SR25L_">'TM matin'!$J$70:$J$71</definedName>
    <definedName name="SR25LK_">'TM matin'!$L$70:$L$71</definedName>
    <definedName name="SR30_">'TM matin'!$M$70:$M$71</definedName>
    <definedName name="SR30GC_">'TM matin'!$N$70:$N$71</definedName>
    <definedName name="SR30LK_">'TM matin'!$O$70:$O$71</definedName>
    <definedName name="SR35_">'TM matin'!$P$70:$P$71</definedName>
    <definedName name="SR35GC_">'TM matin'!$Q$70:$Q$71</definedName>
    <definedName name="SR35LK_">'TM matin'!$R$70:$R$71</definedName>
    <definedName name="YAC">'TM matin'!$SHS$21</definedName>
    <definedName name="YDR">'TM matin'!$SHS$20</definedName>
    <definedName name="_xlnm.Print_Area" localSheetId="0">'TM matin'!$B$1:$O$9</definedName>
  </definedNames>
  <calcPr calcId="145621"/>
  <pivotCaches>
    <pivotCache cacheId="0" r:id="rId10"/>
    <pivotCache cacheId="1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13" i="84" l="1"/>
  <c r="AM12" i="84"/>
  <c r="AM11" i="84"/>
  <c r="AM10" i="84"/>
  <c r="AM8" i="84"/>
  <c r="AM9" i="84"/>
  <c r="AM7" i="84"/>
  <c r="AM6" i="84"/>
  <c r="AM5" i="84"/>
  <c r="AM4" i="84"/>
  <c r="AI12" i="84"/>
  <c r="AI11" i="84"/>
  <c r="AI10" i="84"/>
  <c r="AI9" i="84"/>
  <c r="AI8" i="84"/>
  <c r="AI7" i="84"/>
  <c r="AI6" i="84"/>
  <c r="AI5" i="84"/>
  <c r="AI4" i="84"/>
  <c r="AE6" i="84"/>
  <c r="AE5" i="84"/>
  <c r="AE4" i="84"/>
  <c r="AA4" i="84"/>
  <c r="AA5" i="84"/>
  <c r="AA6" i="84"/>
  <c r="AM3" i="84"/>
  <c r="AM14" i="84" s="1"/>
  <c r="AI3" i="84"/>
  <c r="AE3" i="84"/>
  <c r="W5" i="84"/>
  <c r="W4" i="84"/>
  <c r="S5" i="84"/>
  <c r="S4" i="84"/>
  <c r="O6" i="84"/>
  <c r="O5" i="84"/>
  <c r="O4" i="84"/>
  <c r="K8" i="84"/>
  <c r="K7" i="84"/>
  <c r="K6" i="84"/>
  <c r="K5" i="84"/>
  <c r="K4" i="84"/>
  <c r="G5" i="84"/>
  <c r="G4" i="84"/>
  <c r="C9" i="84"/>
  <c r="C8" i="84"/>
  <c r="C7" i="84"/>
  <c r="C6" i="84"/>
  <c r="C5" i="84"/>
  <c r="C4" i="84"/>
  <c r="AA3" i="84"/>
  <c r="W3" i="84"/>
  <c r="S3" i="84"/>
  <c r="S6" i="84" s="1"/>
  <c r="O3" i="84"/>
  <c r="K3" i="84"/>
  <c r="G3" i="84"/>
  <c r="AI13" i="84" l="1"/>
  <c r="AE7" i="84"/>
  <c r="AA7" i="84"/>
  <c r="W6" i="84"/>
  <c r="O7" i="84"/>
  <c r="K9" i="84"/>
  <c r="G6" i="84"/>
  <c r="C3" i="84" l="1"/>
  <c r="C10" i="84" s="1"/>
  <c r="R15" i="52" l="1"/>
  <c r="R14" i="52"/>
  <c r="R13" i="52"/>
  <c r="R12" i="52"/>
  <c r="R11" i="52"/>
  <c r="R10" i="52"/>
  <c r="R9" i="52"/>
  <c r="R8" i="52"/>
  <c r="R7" i="52"/>
  <c r="R6" i="52"/>
  <c r="R5" i="52"/>
  <c r="R4" i="52"/>
  <c r="P15" i="52"/>
  <c r="P14" i="52"/>
  <c r="P13" i="52"/>
  <c r="P12" i="52"/>
  <c r="P11" i="52"/>
  <c r="P10" i="52"/>
  <c r="P9" i="52"/>
  <c r="P8" i="52"/>
  <c r="P7" i="52"/>
  <c r="P6" i="52"/>
  <c r="P5" i="52"/>
  <c r="P4" i="52"/>
  <c r="N15" i="52"/>
  <c r="N14" i="52"/>
  <c r="N13" i="52"/>
  <c r="N12" i="52"/>
  <c r="N11" i="52"/>
  <c r="N10" i="52"/>
  <c r="N9" i="52"/>
  <c r="N8" i="52"/>
  <c r="N7" i="52"/>
  <c r="N6" i="52"/>
  <c r="N5" i="52"/>
  <c r="N4" i="52"/>
  <c r="L15" i="52"/>
  <c r="L14" i="52"/>
  <c r="L13" i="52"/>
  <c r="L12" i="52"/>
  <c r="L11" i="52"/>
  <c r="L10" i="52"/>
  <c r="L9" i="52"/>
  <c r="L8" i="52"/>
  <c r="L7" i="52"/>
  <c r="L6" i="52"/>
  <c r="L5" i="52"/>
  <c r="L4" i="52"/>
  <c r="J4" i="52"/>
  <c r="J5" i="52"/>
  <c r="J6" i="52"/>
  <c r="J7" i="52"/>
  <c r="J8" i="52"/>
  <c r="J9" i="52"/>
  <c r="J10" i="52"/>
  <c r="J11" i="52"/>
  <c r="J12" i="52"/>
  <c r="J13" i="52"/>
  <c r="J14" i="52"/>
  <c r="J15" i="52"/>
  <c r="H15" i="52"/>
  <c r="E5" i="52"/>
  <c r="E6" i="52"/>
  <c r="E7" i="52"/>
  <c r="E8" i="52"/>
  <c r="E9" i="52"/>
  <c r="E10" i="52"/>
  <c r="E11" i="52"/>
  <c r="E12" i="52"/>
  <c r="E13" i="52"/>
  <c r="E14" i="52"/>
  <c r="E15" i="52"/>
  <c r="E16" i="52"/>
  <c r="F5" i="52"/>
  <c r="F6" i="52"/>
  <c r="F7" i="52"/>
  <c r="F8" i="52"/>
  <c r="F9" i="52"/>
  <c r="F10" i="52"/>
  <c r="F11" i="52"/>
  <c r="F12" i="52"/>
  <c r="F13" i="52"/>
  <c r="F14" i="52"/>
  <c r="F15" i="52"/>
  <c r="F16" i="52"/>
  <c r="H14" i="52"/>
  <c r="H13" i="52"/>
  <c r="H12" i="52"/>
  <c r="H11" i="52"/>
  <c r="H10" i="52"/>
  <c r="H9" i="52"/>
  <c r="H8" i="52"/>
  <c r="H7" i="52"/>
  <c r="H6" i="52"/>
  <c r="H5" i="52"/>
  <c r="H4" i="52"/>
  <c r="F4" i="52"/>
  <c r="D4" i="52"/>
  <c r="D5" i="52"/>
  <c r="D6" i="52"/>
  <c r="D7" i="52"/>
  <c r="D8" i="52"/>
  <c r="D9" i="52"/>
  <c r="D10" i="52"/>
  <c r="D11" i="52"/>
  <c r="G12" i="52"/>
  <c r="D12" i="52"/>
  <c r="D13" i="52"/>
  <c r="D14" i="52"/>
  <c r="G15" i="52"/>
  <c r="D15" i="52"/>
  <c r="R16" i="52"/>
  <c r="P16" i="52"/>
  <c r="N16" i="52"/>
  <c r="L16" i="52"/>
  <c r="J16" i="52"/>
  <c r="H16" i="52"/>
  <c r="D16" i="52"/>
  <c r="C16" i="52"/>
  <c r="B6" i="52"/>
  <c r="B7" i="52"/>
  <c r="B8" i="52"/>
  <c r="B9" i="52"/>
  <c r="B10" i="52"/>
  <c r="B11" i="52"/>
  <c r="B12" i="52"/>
  <c r="B13" i="52"/>
  <c r="B14" i="52"/>
  <c r="B15" i="52"/>
  <c r="B16" i="52"/>
  <c r="B5" i="52" l="1"/>
  <c r="B4" i="52"/>
  <c r="C5" i="52"/>
  <c r="C6" i="52"/>
  <c r="C7" i="52"/>
  <c r="C8" i="52"/>
  <c r="C9" i="52"/>
  <c r="C10" i="52"/>
  <c r="C11" i="52"/>
  <c r="C12" i="52"/>
  <c r="C13" i="52"/>
  <c r="C14" i="52"/>
  <c r="C15" i="52"/>
  <c r="G16" i="52"/>
  <c r="I16" i="52"/>
  <c r="K16" i="52"/>
  <c r="M16" i="52"/>
  <c r="O16" i="52"/>
  <c r="Q16" i="52"/>
  <c r="S16" i="52"/>
  <c r="I15" i="52"/>
  <c r="K15" i="52"/>
  <c r="M15" i="52"/>
  <c r="O15" i="52"/>
  <c r="Q15" i="52"/>
  <c r="S15" i="52"/>
  <c r="G14" i="52"/>
  <c r="I14" i="52"/>
  <c r="K14" i="52"/>
  <c r="M14" i="52"/>
  <c r="O14" i="52"/>
  <c r="Q14" i="52"/>
  <c r="S14" i="52"/>
  <c r="G13" i="52"/>
  <c r="I13" i="52"/>
  <c r="K13" i="52"/>
  <c r="M13" i="52"/>
  <c r="O13" i="52"/>
  <c r="Q13" i="52"/>
  <c r="S13" i="52"/>
  <c r="I12" i="52"/>
  <c r="K12" i="52"/>
  <c r="M12" i="52"/>
  <c r="O12" i="52"/>
  <c r="Q12" i="52"/>
  <c r="S12" i="52"/>
  <c r="G11" i="52"/>
  <c r="I11" i="52"/>
  <c r="K11" i="52"/>
  <c r="M11" i="52"/>
  <c r="O11" i="52"/>
  <c r="Q11" i="52"/>
  <c r="S11" i="52"/>
  <c r="G10" i="52"/>
  <c r="I10" i="52"/>
  <c r="K10" i="52"/>
  <c r="M10" i="52"/>
  <c r="O10" i="52"/>
  <c r="Q10" i="52"/>
  <c r="S10" i="52"/>
  <c r="G9" i="52"/>
  <c r="I9" i="52"/>
  <c r="K9" i="52"/>
  <c r="M9" i="52"/>
  <c r="O9" i="52"/>
  <c r="Q9" i="52"/>
  <c r="S9" i="52"/>
  <c r="G8" i="52"/>
  <c r="I8" i="52"/>
  <c r="K8" i="52"/>
  <c r="M8" i="52"/>
  <c r="O8" i="52"/>
  <c r="Q8" i="52"/>
  <c r="S8" i="52"/>
  <c r="G7" i="52"/>
  <c r="I7" i="52"/>
  <c r="K7" i="52"/>
  <c r="M7" i="52"/>
  <c r="O7" i="52"/>
  <c r="Q7" i="52"/>
  <c r="S7" i="52"/>
  <c r="G6" i="52"/>
  <c r="I6" i="52"/>
  <c r="K6" i="52"/>
  <c r="M6" i="52"/>
  <c r="O6" i="52"/>
  <c r="Q6" i="52"/>
  <c r="S6" i="52"/>
  <c r="G5" i="52"/>
  <c r="I5" i="52"/>
  <c r="K5" i="52"/>
  <c r="M5" i="52"/>
  <c r="O5" i="52"/>
  <c r="Q5" i="52"/>
  <c r="S5" i="52"/>
  <c r="E4" i="52"/>
  <c r="G4" i="52"/>
  <c r="I4" i="52"/>
  <c r="K4" i="52"/>
  <c r="M4" i="52"/>
  <c r="O4" i="52"/>
  <c r="Q4" i="52"/>
  <c r="S4" i="52"/>
  <c r="C4" i="52"/>
</calcChain>
</file>

<file path=xl/sharedStrings.xml><?xml version="1.0" encoding="utf-8"?>
<sst xmlns="http://schemas.openxmlformats.org/spreadsheetml/2006/main" count="1574" uniqueCount="244">
  <si>
    <t>Matricule</t>
  </si>
  <si>
    <t>Machine</t>
  </si>
  <si>
    <t xml:space="preserve">Types </t>
  </si>
  <si>
    <t>YDR</t>
  </si>
  <si>
    <t>DW-001</t>
  </si>
  <si>
    <t>DW-002</t>
  </si>
  <si>
    <t>DW-003</t>
  </si>
  <si>
    <t>DW-004</t>
  </si>
  <si>
    <t>x</t>
  </si>
  <si>
    <t>Ø Lamage / perçage trop grand</t>
  </si>
  <si>
    <t>Ø Lamage / perçage trop petit</t>
  </si>
  <si>
    <t>Coaxialité</t>
  </si>
  <si>
    <t>Double chanfrein</t>
  </si>
  <si>
    <t>Casse outil</t>
  </si>
  <si>
    <t>Percage</t>
  </si>
  <si>
    <t>Lamage</t>
  </si>
  <si>
    <t>Equipe</t>
  </si>
  <si>
    <t>Défaut</t>
  </si>
  <si>
    <t xml:space="preserve"> Longueur</t>
  </si>
  <si>
    <t>Nb de rails produits</t>
  </si>
  <si>
    <t>Matin</t>
  </si>
  <si>
    <t>Ap</t>
  </si>
  <si>
    <t>Nuit</t>
  </si>
  <si>
    <t>Défaut visuel</t>
  </si>
  <si>
    <t>Bavure</t>
  </si>
  <si>
    <t>Nb de  rails produits</t>
  </si>
  <si>
    <t>YTA 029</t>
  </si>
  <si>
    <t>YTA 030</t>
  </si>
  <si>
    <t>YTA 031</t>
  </si>
  <si>
    <t>YTA 032</t>
  </si>
  <si>
    <t>YDR 153</t>
  </si>
  <si>
    <t>YDR 214</t>
  </si>
  <si>
    <t>YDR 175</t>
  </si>
  <si>
    <t>YDR 242</t>
  </si>
  <si>
    <t>YDR 174</t>
  </si>
  <si>
    <t>YDR 173</t>
  </si>
  <si>
    <t>YDR 172</t>
  </si>
  <si>
    <t>YDR 148</t>
  </si>
  <si>
    <t>YDR 147</t>
  </si>
  <si>
    <t>YDR 146</t>
  </si>
  <si>
    <t>YDR 145</t>
  </si>
  <si>
    <t>YDR 144</t>
  </si>
  <si>
    <t>YDR 143</t>
  </si>
  <si>
    <t>YDR 142</t>
  </si>
  <si>
    <t>YDR 104</t>
  </si>
  <si>
    <t>YDR 099</t>
  </si>
  <si>
    <t>YDR 098</t>
  </si>
  <si>
    <t>YDR 086</t>
  </si>
  <si>
    <t>YDR 079</t>
  </si>
  <si>
    <t>YDR 078</t>
  </si>
  <si>
    <t>Aucun défaut</t>
  </si>
  <si>
    <t>HSR20</t>
  </si>
  <si>
    <t>SHS20</t>
  </si>
  <si>
    <t>HSR25</t>
  </si>
  <si>
    <t>SHS25</t>
  </si>
  <si>
    <t>HSR30</t>
  </si>
  <si>
    <t>HSR35</t>
  </si>
  <si>
    <t>SHS35</t>
  </si>
  <si>
    <t>SHS30</t>
  </si>
  <si>
    <t>HSR15</t>
  </si>
  <si>
    <t>SHS15</t>
  </si>
  <si>
    <t>SR15</t>
  </si>
  <si>
    <t>SR15 L</t>
  </si>
  <si>
    <t>SR20</t>
  </si>
  <si>
    <t>SR25 L</t>
  </si>
  <si>
    <t>SR25</t>
  </si>
  <si>
    <t>SR30</t>
  </si>
  <si>
    <t>SR35</t>
  </si>
  <si>
    <t>HSR45</t>
  </si>
  <si>
    <t>SHS45</t>
  </si>
  <si>
    <t>SHS45 LK</t>
  </si>
  <si>
    <t>DEFAUTS</t>
  </si>
  <si>
    <t>HSR/SHS 15</t>
  </si>
  <si>
    <t>HSR/SHS 20</t>
  </si>
  <si>
    <t>HSR/SHS 25</t>
  </si>
  <si>
    <t>HSR/SHS 30</t>
  </si>
  <si>
    <t>HSR/SHS 35</t>
  </si>
  <si>
    <t>HSR/SHS 45</t>
  </si>
  <si>
    <t>Hauteur Rail 15 :</t>
  </si>
  <si>
    <t>Hauteur Rail 20 :</t>
  </si>
  <si>
    <t>Hauteur Rail 25 :</t>
  </si>
  <si>
    <t>Hauteur Rail 45 :</t>
  </si>
  <si>
    <t>Hauteur Rail 30/35 :</t>
  </si>
  <si>
    <t>STD Lamage 45 :</t>
  </si>
  <si>
    <t>STD Lamage 30/35 :</t>
  </si>
  <si>
    <t>STD Lamage 25 :</t>
  </si>
  <si>
    <t>STD Lamage 20 :</t>
  </si>
  <si>
    <t>STD Lamage 15 :</t>
  </si>
  <si>
    <t>SR Lamage 15 :</t>
  </si>
  <si>
    <t>SR30 Lamage :</t>
  </si>
  <si>
    <t>SR25 Lamage :</t>
  </si>
  <si>
    <t>YDR145</t>
  </si>
  <si>
    <t>Étiquettes de lignes</t>
  </si>
  <si>
    <t>Total général</t>
  </si>
  <si>
    <t>Étiquettes de colonnes</t>
  </si>
  <si>
    <t>Somme de Nb de  rails produits</t>
  </si>
  <si>
    <t>Somme de  Longueur</t>
  </si>
  <si>
    <t>Outil par machine</t>
  </si>
  <si>
    <t>Types</t>
  </si>
  <si>
    <t>YDR 105</t>
  </si>
  <si>
    <t>Tableau1</t>
  </si>
  <si>
    <t>"         "2</t>
  </si>
  <si>
    <t>"         "3</t>
  </si>
  <si>
    <t>YDR014</t>
  </si>
  <si>
    <t>YDR015</t>
  </si>
  <si>
    <t>Colonne1</t>
  </si>
  <si>
    <t>Colonne2</t>
  </si>
  <si>
    <t>Colonne3</t>
  </si>
  <si>
    <t>Total</t>
  </si>
  <si>
    <t>YDR144</t>
  </si>
  <si>
    <t>YDR174</t>
  </si>
  <si>
    <t>YDR143</t>
  </si>
  <si>
    <t>YDR098</t>
  </si>
  <si>
    <t>YTA031</t>
  </si>
  <si>
    <t>YDR173</t>
  </si>
  <si>
    <t>YDR146</t>
  </si>
  <si>
    <t>YDR175</t>
  </si>
  <si>
    <t>YDR148</t>
  </si>
  <si>
    <t>YDR099</t>
  </si>
  <si>
    <t>YTA030</t>
  </si>
  <si>
    <t>YDR147</t>
  </si>
  <si>
    <t>YDR242</t>
  </si>
  <si>
    <t>YTA029</t>
  </si>
  <si>
    <t>YDR172</t>
  </si>
  <si>
    <t>YDR142</t>
  </si>
  <si>
    <t>YDR104</t>
  </si>
  <si>
    <t>YDR078</t>
  </si>
  <si>
    <t>YDR079</t>
  </si>
  <si>
    <t>YDR086</t>
  </si>
  <si>
    <t>YDR153</t>
  </si>
  <si>
    <t>YDR214</t>
  </si>
  <si>
    <t>YTA032</t>
  </si>
  <si>
    <t>Type</t>
  </si>
  <si>
    <t>Longueur</t>
  </si>
  <si>
    <t>SR15L</t>
  </si>
  <si>
    <t>SR15GC</t>
  </si>
  <si>
    <t>SR15LK</t>
  </si>
  <si>
    <t>SR20GC</t>
  </si>
  <si>
    <t>SR20LK</t>
  </si>
  <si>
    <t>SR25L</t>
  </si>
  <si>
    <t>SR25GC</t>
  </si>
  <si>
    <t>SR25LK</t>
  </si>
  <si>
    <t>SR30GC</t>
  </si>
  <si>
    <t>SR30LK</t>
  </si>
  <si>
    <t>SR35GC</t>
  </si>
  <si>
    <t>SR35LK</t>
  </si>
  <si>
    <t>HSR15GC</t>
  </si>
  <si>
    <t>HSR15LK</t>
  </si>
  <si>
    <t>HSR20GC</t>
  </si>
  <si>
    <t>HSR20LK</t>
  </si>
  <si>
    <t>HSR25GC</t>
  </si>
  <si>
    <t>HSR25LK</t>
  </si>
  <si>
    <t>HSR30GC</t>
  </si>
  <si>
    <t>HSR30LK</t>
  </si>
  <si>
    <t>HSR35GC</t>
  </si>
  <si>
    <t>HSR35LK</t>
  </si>
  <si>
    <t>HSR45GC</t>
  </si>
  <si>
    <t>HSR45LK</t>
  </si>
  <si>
    <t>SHS15GC</t>
  </si>
  <si>
    <t>SHS15LK</t>
  </si>
  <si>
    <t>SHS20GC</t>
  </si>
  <si>
    <t>SHS20LK</t>
  </si>
  <si>
    <t>SHS25GC</t>
  </si>
  <si>
    <t>SHS25LK</t>
  </si>
  <si>
    <t>SHS30GC</t>
  </si>
  <si>
    <t>SHS30LK</t>
  </si>
  <si>
    <t>SHS35GC</t>
  </si>
  <si>
    <t>SHS35LK</t>
  </si>
  <si>
    <t>SHS45GC</t>
  </si>
  <si>
    <t>SHS45LK</t>
  </si>
  <si>
    <t>Aucun_défaut</t>
  </si>
  <si>
    <t>Profondeur_Lamage_/Perçage</t>
  </si>
  <si>
    <t>Casse_outil</t>
  </si>
  <si>
    <t>Double_chanfrein</t>
  </si>
  <si>
    <t>Défaut_visuel</t>
  </si>
  <si>
    <t>Ø_Lamage_/Perçage_trop_petit</t>
  </si>
  <si>
    <t>Ø_Lamage / perçage trop grand</t>
  </si>
  <si>
    <r>
      <t xml:space="preserve"> </t>
    </r>
    <r>
      <rPr>
        <b/>
        <sz val="12"/>
        <rFont val="Arial"/>
        <family val="2"/>
      </rPr>
      <t>Relevé de production changement outil</t>
    </r>
  </si>
  <si>
    <t>Broche _3</t>
  </si>
  <si>
    <t>Broche _2</t>
  </si>
  <si>
    <t>Broche _1</t>
  </si>
  <si>
    <r>
      <t xml:space="preserve">Broche _2 </t>
    </r>
    <r>
      <rPr>
        <b/>
        <sz val="10"/>
        <rFont val="Arial"/>
        <family val="2"/>
      </rPr>
      <t>(Broche 4 IXION)</t>
    </r>
  </si>
  <si>
    <r>
      <t xml:space="preserve">Broche _1 </t>
    </r>
    <r>
      <rPr>
        <b/>
        <sz val="10"/>
        <rFont val="Arial"/>
        <family val="2"/>
      </rPr>
      <t>(Broche 3 IXION)</t>
    </r>
  </si>
  <si>
    <t>Nb_rails_produits</t>
  </si>
  <si>
    <t>SR15L_</t>
  </si>
  <si>
    <t>SR15_</t>
  </si>
  <si>
    <t>SR15GC_</t>
  </si>
  <si>
    <t>SR15LK_</t>
  </si>
  <si>
    <t>SR20_</t>
  </si>
  <si>
    <t>SR20GC_</t>
  </si>
  <si>
    <t>SR20LK_</t>
  </si>
  <si>
    <t>SR25_</t>
  </si>
  <si>
    <t>SR25L_</t>
  </si>
  <si>
    <t>SR25GC_</t>
  </si>
  <si>
    <t>SR25LK_</t>
  </si>
  <si>
    <t>SR30_</t>
  </si>
  <si>
    <t>SR30GC_</t>
  </si>
  <si>
    <t>SR30LK_</t>
  </si>
  <si>
    <t>SR35_</t>
  </si>
  <si>
    <t>SR35GC_</t>
  </si>
  <si>
    <t>SR35LK_</t>
  </si>
  <si>
    <t>HSR15_</t>
  </si>
  <si>
    <t>HSR15GC_</t>
  </si>
  <si>
    <t>HSR15LK_</t>
  </si>
  <si>
    <t>HSR20_</t>
  </si>
  <si>
    <t>HSR20GC_</t>
  </si>
  <si>
    <t>HSR20LK_</t>
  </si>
  <si>
    <t>HSR25_</t>
  </si>
  <si>
    <t>HSR25GC_</t>
  </si>
  <si>
    <t>HSR25LK_</t>
  </si>
  <si>
    <t>HSR30_</t>
  </si>
  <si>
    <t>HSR30GC_</t>
  </si>
  <si>
    <t>HSR30LK_</t>
  </si>
  <si>
    <t>HSR35_</t>
  </si>
  <si>
    <t>HSR35GC_</t>
  </si>
  <si>
    <t>HSR35LK_</t>
  </si>
  <si>
    <t>HSR45_</t>
  </si>
  <si>
    <t>HSR45GC_</t>
  </si>
  <si>
    <t>HSR45LK_</t>
  </si>
  <si>
    <t>SHS15_</t>
  </si>
  <si>
    <t>SHS15GC_</t>
  </si>
  <si>
    <t>SHS15LK_</t>
  </si>
  <si>
    <t>SHS20_</t>
  </si>
  <si>
    <t>SHS20GC_</t>
  </si>
  <si>
    <t>SHS20LK_</t>
  </si>
  <si>
    <t>SHS25_</t>
  </si>
  <si>
    <t>SHS25GC_</t>
  </si>
  <si>
    <t>SHS25LK_</t>
  </si>
  <si>
    <t>SHS30_</t>
  </si>
  <si>
    <t>SHS30GC_</t>
  </si>
  <si>
    <t>SHS30LK_</t>
  </si>
  <si>
    <t>SHS35_</t>
  </si>
  <si>
    <t>SHS35GC_</t>
  </si>
  <si>
    <t>SHS35LK_</t>
  </si>
  <si>
    <t>SHS45_</t>
  </si>
  <si>
    <t>SHS45GC_</t>
  </si>
  <si>
    <t>SHS45LK_</t>
  </si>
  <si>
    <t>ZAZI_SABRY_6055</t>
  </si>
  <si>
    <t>ZIZA_JIMMY_2025</t>
  </si>
  <si>
    <t>GDKD_LID_10084</t>
  </si>
  <si>
    <t>ZEPE_MED_04032</t>
  </si>
  <si>
    <t>ZOZO_NICOULAS_17018</t>
  </si>
  <si>
    <t>ZORO_MANIR_5003</t>
  </si>
  <si>
    <t>Rédacteur : G.XXXX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</si>
</sst>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6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2"/>
      <color indexed="10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b/>
      <sz val="12"/>
      <color rgb="FF00B0F0"/>
      <name val="Arial"/>
      <family val="2"/>
    </font>
    <font>
      <b/>
      <sz val="12"/>
      <color rgb="FF7030A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" fillId="0" borderId="0" applyFont="0"/>
  </cellStyleXfs>
  <cellXfs count="140">
    <xf numFmtId="0" fontId="0" fillId="0" borderId="0" xfId="0"/>
    <xf numFmtId="0" fontId="0" fillId="0" borderId="0" xfId="0" applyAlignment="1">
      <alignment textRotation="90" wrapText="1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6" fillId="0" borderId="0" xfId="0" applyFont="1" applyProtection="1">
      <protection locked="0"/>
    </xf>
    <xf numFmtId="0" fontId="0" fillId="0" borderId="0" xfId="0" applyAlignment="1" applyProtection="1">
      <protection locked="0"/>
    </xf>
    <xf numFmtId="164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textRotation="90" wrapText="1"/>
      <protection locked="0"/>
    </xf>
    <xf numFmtId="0" fontId="0" fillId="0" borderId="0" xfId="0" applyProtection="1"/>
    <xf numFmtId="0" fontId="0" fillId="0" borderId="0" xfId="0" applyAlignment="1" applyProtection="1">
      <alignment textRotation="90" wrapText="1"/>
    </xf>
    <xf numFmtId="0" fontId="1" fillId="0" borderId="0" xfId="0" applyFont="1" applyProtection="1"/>
    <xf numFmtId="0" fontId="9" fillId="0" borderId="0" xfId="0" applyFont="1" applyProtection="1"/>
    <xf numFmtId="49" fontId="10" fillId="0" borderId="17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textRotation="90" wrapText="1"/>
    </xf>
    <xf numFmtId="0" fontId="1" fillId="0" borderId="0" xfId="0" applyFont="1" applyAlignment="1" applyProtection="1">
      <alignment wrapText="1"/>
    </xf>
    <xf numFmtId="0" fontId="1" fillId="0" borderId="17" xfId="0" applyFont="1" applyBorder="1" applyProtection="1"/>
    <xf numFmtId="49" fontId="10" fillId="0" borderId="17" xfId="0" applyNumberFormat="1" applyFont="1" applyBorder="1" applyAlignment="1" applyProtection="1">
      <alignment horizontal="center"/>
    </xf>
    <xf numFmtId="0" fontId="0" fillId="0" borderId="17" xfId="0" applyBorder="1" applyProtection="1"/>
    <xf numFmtId="49" fontId="10" fillId="0" borderId="17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Protection="1"/>
    <xf numFmtId="0" fontId="3" fillId="0" borderId="0" xfId="0" applyFont="1" applyProtection="1"/>
    <xf numFmtId="0" fontId="3" fillId="0" borderId="0" xfId="0" applyFont="1" applyBorder="1" applyAlignment="1" applyProtection="1">
      <alignment horizontal="center" vertical="center"/>
    </xf>
    <xf numFmtId="0" fontId="6" fillId="0" borderId="0" xfId="0" applyFont="1" applyProtection="1"/>
    <xf numFmtId="0" fontId="5" fillId="0" borderId="0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3" fillId="0" borderId="0" xfId="0" applyFont="1" applyBorder="1" applyAlignment="1" applyProtection="1">
      <alignment horizontal="center" vertical="center" textRotation="90" wrapText="1"/>
    </xf>
    <xf numFmtId="0" fontId="13" fillId="0" borderId="6" xfId="0" applyFont="1" applyBorder="1" applyAlignment="1" applyProtection="1">
      <alignment horizontal="center" vertical="center" textRotation="90" wrapText="1"/>
    </xf>
    <xf numFmtId="0" fontId="14" fillId="5" borderId="17" xfId="0" applyFont="1" applyFill="1" applyBorder="1" applyAlignment="1" applyProtection="1">
      <alignment horizontal="center" vertical="center"/>
    </xf>
    <xf numFmtId="0" fontId="0" fillId="0" borderId="21" xfId="0" applyBorder="1"/>
    <xf numFmtId="0" fontId="14" fillId="4" borderId="24" xfId="0" applyFont="1" applyFill="1" applyBorder="1" applyAlignment="1">
      <alignment horizontal="center" vertical="center"/>
    </xf>
    <xf numFmtId="0" fontId="0" fillId="0" borderId="22" xfId="0" applyBorder="1"/>
    <xf numFmtId="49" fontId="14" fillId="0" borderId="8" xfId="0" applyNumberFormat="1" applyFont="1" applyBorder="1"/>
    <xf numFmtId="0" fontId="0" fillId="0" borderId="9" xfId="0" applyBorder="1"/>
    <xf numFmtId="49" fontId="14" fillId="0" borderId="10" xfId="0" applyNumberFormat="1" applyFont="1" applyBorder="1"/>
    <xf numFmtId="0" fontId="0" fillId="0" borderId="11" xfId="0" applyBorder="1"/>
    <xf numFmtId="49" fontId="14" fillId="0" borderId="12" xfId="0" applyNumberFormat="1" applyFont="1" applyBorder="1"/>
    <xf numFmtId="0" fontId="0" fillId="0" borderId="13" xfId="0" applyBorder="1"/>
    <xf numFmtId="49" fontId="14" fillId="0" borderId="0" xfId="0" applyNumberFormat="1" applyFont="1" applyBorder="1"/>
    <xf numFmtId="0" fontId="0" fillId="0" borderId="0" xfId="0" applyBorder="1"/>
    <xf numFmtId="49" fontId="14" fillId="0" borderId="12" xfId="0" applyNumberFormat="1" applyFont="1" applyFill="1" applyBorder="1"/>
    <xf numFmtId="2" fontId="1" fillId="0" borderId="17" xfId="0" applyNumberFormat="1" applyFont="1" applyBorder="1"/>
    <xf numFmtId="2" fontId="0" fillId="0" borderId="17" xfId="0" applyNumberFormat="1" applyBorder="1"/>
    <xf numFmtId="0" fontId="0" fillId="0" borderId="0" xfId="0" applyNumberFormat="1"/>
    <xf numFmtId="0" fontId="5" fillId="0" borderId="16" xfId="0" applyFont="1" applyBorder="1" applyAlignment="1">
      <alignment horizontal="center" vertical="center" textRotation="90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26" xfId="0" applyBorder="1"/>
    <xf numFmtId="0" fontId="0" fillId="0" borderId="17" xfId="0" applyBorder="1"/>
    <xf numFmtId="0" fontId="0" fillId="0" borderId="5" xfId="0" applyBorder="1"/>
    <xf numFmtId="0" fontId="0" fillId="0" borderId="25" xfId="0" applyBorder="1"/>
    <xf numFmtId="0" fontId="0" fillId="0" borderId="10" xfId="0" applyBorder="1"/>
    <xf numFmtId="0" fontId="0" fillId="0" borderId="29" xfId="0" applyBorder="1"/>
    <xf numFmtId="0" fontId="1" fillId="0" borderId="28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0" fillId="0" borderId="27" xfId="0" applyBorder="1"/>
    <xf numFmtId="0" fontId="0" fillId="0" borderId="23" xfId="0" applyBorder="1"/>
    <xf numFmtId="0" fontId="0" fillId="0" borderId="32" xfId="0" applyBorder="1"/>
    <xf numFmtId="0" fontId="0" fillId="0" borderId="30" xfId="0" applyBorder="1"/>
    <xf numFmtId="0" fontId="0" fillId="0" borderId="31" xfId="0" applyBorder="1"/>
    <xf numFmtId="49" fontId="15" fillId="6" borderId="3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18" xfId="0" applyNumberFormat="1" applyFont="1" applyFill="1" applyBorder="1" applyAlignment="1">
      <alignment horizontal="center" vertical="center"/>
    </xf>
    <xf numFmtId="49" fontId="15" fillId="6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3" borderId="8" xfId="0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quotePrefix="1" applyFont="1" applyFill="1" applyBorder="1" applyAlignment="1" applyProtection="1">
      <alignment horizontal="center" vertical="center" wrapText="1"/>
      <protection locked="0"/>
    </xf>
    <xf numFmtId="0" fontId="2" fillId="2" borderId="0" xfId="2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3" fillId="0" borderId="8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textRotation="90" wrapText="1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0" xfId="2" applyFont="1" applyFill="1" applyBorder="1" applyAlignment="1" applyProtection="1">
      <alignment horizontal="center" vertical="center" textRotation="90"/>
    </xf>
    <xf numFmtId="0" fontId="6" fillId="0" borderId="0" xfId="0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textRotation="90"/>
    </xf>
    <xf numFmtId="0" fontId="8" fillId="0" borderId="7" xfId="0" applyFont="1" applyBorder="1" applyAlignment="1" applyProtection="1">
      <alignment horizontal="center" vertical="center" textRotation="90"/>
    </xf>
    <xf numFmtId="0" fontId="12" fillId="0" borderId="2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 textRotation="90"/>
    </xf>
    <xf numFmtId="0" fontId="3" fillId="0" borderId="19" xfId="0" applyFont="1" applyBorder="1" applyAlignment="1" applyProtection="1">
      <alignment horizontal="center" vertical="center" textRotation="90"/>
    </xf>
    <xf numFmtId="0" fontId="8" fillId="0" borderId="16" xfId="0" applyFont="1" applyBorder="1" applyAlignment="1" applyProtection="1">
      <alignment horizontal="center" vertical="center" textRotation="90"/>
    </xf>
    <xf numFmtId="0" fontId="8" fillId="0" borderId="4" xfId="0" applyFont="1" applyBorder="1" applyAlignment="1" applyProtection="1">
      <alignment horizontal="center" vertical="center" textRotation="90"/>
    </xf>
    <xf numFmtId="0" fontId="5" fillId="0" borderId="0" xfId="0" applyFont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0" borderId="12" xfId="0" applyFont="1" applyBorder="1" applyAlignment="1" applyProtection="1">
      <alignment horizontal="center" vertical="center" textRotation="90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textRotation="90"/>
    </xf>
    <xf numFmtId="0" fontId="14" fillId="4" borderId="22" xfId="0" applyFont="1" applyFill="1" applyBorder="1" applyAlignment="1">
      <alignment horizontal="center" vertical="center"/>
    </xf>
    <xf numFmtId="0" fontId="14" fillId="4" borderId="2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27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theme="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143995</xdr:colOff>
      <xdr:row>0</xdr:row>
      <xdr:rowOff>76199</xdr:rowOff>
    </xdr:from>
    <xdr:to>
      <xdr:col>1</xdr:col>
      <xdr:colOff>1583951</xdr:colOff>
      <xdr:row>2</xdr:row>
      <xdr:rowOff>123824</xdr:rowOff>
    </xdr:to>
    <xdr:pic>
      <xdr:nvPicPr>
        <xdr:cNvPr id="2063" name="Picture 1" descr="N:\PDomaine\Jerome M\Partage\LOGO TME.bmp">
          <a:extLst>
            <a:ext uri="{FF2B5EF4-FFF2-40B4-BE49-F238E27FC236}">
              <a16:creationId xmlns="" xmlns:a16="http://schemas.microsoft.com/office/drawing/2014/main" id="{00000000-0008-0000-00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568" b="87469"/>
        <a:stretch>
          <a:fillRect/>
        </a:stretch>
      </xdr:blipFill>
      <xdr:spPr bwMode="auto">
        <a:xfrm>
          <a:off x="1903319" y="76199"/>
          <a:ext cx="1439956" cy="64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92406</xdr:colOff>
      <xdr:row>1</xdr:row>
      <xdr:rowOff>44824</xdr:rowOff>
    </xdr:from>
    <xdr:to>
      <xdr:col>14</xdr:col>
      <xdr:colOff>134471</xdr:colOff>
      <xdr:row>2</xdr:row>
      <xdr:rowOff>179294</xdr:rowOff>
    </xdr:to>
    <xdr:sp macro="[0]!RemplissageEnregistrement" textlink="">
      <xdr:nvSpPr>
        <xdr:cNvPr id="2" name="Rectangle 1">
          <a:extLst>
            <a:ext uri="{FF2B5EF4-FFF2-40B4-BE49-F238E27FC236}">
              <a16:creationId xmlns="" xmlns:a16="http://schemas.microsoft.com/office/drawing/2014/main" id="{378D27E0-8E87-45C4-9EF4-690054963B26}"/>
            </a:ext>
          </a:extLst>
        </xdr:cNvPr>
        <xdr:cNvSpPr/>
      </xdr:nvSpPr>
      <xdr:spPr bwMode="auto">
        <a:xfrm>
          <a:off x="7022910" y="293611"/>
          <a:ext cx="1222027" cy="489881"/>
        </a:xfrm>
        <a:prstGeom prst="rect">
          <a:avLst/>
        </a:prstGeom>
        <a:solidFill>
          <a:srgbClr val="FFC000"/>
        </a:solidFill>
        <a:ln w="1905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/>
            <a:t>Enregistrement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Relev&#233;%20de%20production%20-%20V1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Relev&#233;%20de%20production%20-%20V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ison/AppData/Local/Temp/V1.4%20-%2016%20MODIF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bga, Givenche" refreshedDate="43979.768583333331" createdVersion="6" refreshedVersion="6" minRefreshableVersion="3" recordCount="267">
  <cacheSource type="worksheet">
    <worksheetSource ref="A1:F268" sheet="Feuil3" r:id="rId2"/>
  </cacheSource>
  <cacheFields count="6">
    <cacheField name="Machine" numFmtId="0">
      <sharedItems count="4">
        <s v="DW-004"/>
        <s v="DW-003"/>
        <s v="DW-001"/>
        <s v="DW-002"/>
      </sharedItems>
    </cacheField>
    <cacheField name="YDR" numFmtId="0">
      <sharedItems count="12">
        <s v="YDR 148"/>
        <s v="YDR 147"/>
        <s v="YDR 146"/>
        <s v="YDR 145"/>
        <s v="YDR 144"/>
        <s v="YDR 143"/>
        <s v="YDR 104"/>
        <s v="YDR 142"/>
        <s v="YDR 153"/>
        <s v="YDR 086"/>
        <s v="YTA 032"/>
        <s v="YDR 079"/>
      </sharedItems>
    </cacheField>
    <cacheField name="DEFAUTS" numFmtId="0">
      <sharedItems/>
    </cacheField>
    <cacheField name="Types " numFmtId="0">
      <sharedItems count="15">
        <s v="SHS20"/>
        <s v="SHS25"/>
        <s v="SHS35"/>
        <s v="SR15"/>
        <s v="HSR45"/>
        <s v="SHS30"/>
        <s v="SR20"/>
        <s v="HSR35"/>
        <s v="SHS15"/>
        <s v="SR25"/>
        <s v="HSR25"/>
        <s v="SR30"/>
        <s v="SHS45 LK"/>
        <s v="SHS45"/>
        <s v="HSR20"/>
      </sharedItems>
    </cacheField>
    <cacheField name=" Longueur" numFmtId="0">
      <sharedItems containsSemiMixedTypes="0" containsString="0" containsNumber="1" containsInteger="1" minValue="3020" maxValue="4560"/>
    </cacheField>
    <cacheField name="Nb de  rails produits" numFmtId="0">
      <sharedItems containsString="0" containsBlank="1" containsNumber="1" containsInteger="1" minValue="0" maxValue="268" count="62">
        <n v="24"/>
        <n v="36"/>
        <n v="27"/>
        <n v="16"/>
        <n v="54"/>
        <n v="11"/>
        <n v="0"/>
        <n v="10"/>
        <n v="48"/>
        <n v="51"/>
        <n v="5"/>
        <n v="33"/>
        <n v="72"/>
        <n v="1"/>
        <n v="30"/>
        <n v="19"/>
        <n v="20"/>
        <n v="63"/>
        <n v="44"/>
        <n v="60"/>
        <n v="57"/>
        <n v="41"/>
        <n v="28"/>
        <n v="39"/>
        <n v="53"/>
        <n v="40"/>
        <n v="32"/>
        <n v="34"/>
        <n v="120"/>
        <n v="22"/>
        <n v="42"/>
        <n v="6"/>
        <n v="12"/>
        <n v="2"/>
        <n v="268"/>
        <n v="88"/>
        <n v="4"/>
        <n v="8"/>
        <n v="50"/>
        <n v="18"/>
        <n v="85"/>
        <n v="13"/>
        <n v="52"/>
        <n v="84"/>
        <n v="62"/>
        <n v="70"/>
        <n v="168"/>
        <n v="66"/>
        <n v="37"/>
        <m/>
        <n v="58"/>
        <n v="82"/>
        <n v="106"/>
        <n v="180"/>
        <n v="250"/>
        <n v="207"/>
        <n v="100"/>
        <n v="46"/>
        <n v="31"/>
        <n v="55"/>
        <n v="38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bga, Givenche" refreshedDate="43979.778372569446" createdVersion="6" refreshedVersion="6" minRefreshableVersion="3" recordCount="267">
  <cacheSource type="worksheet">
    <worksheetSource ref="A1:F268" sheet="Feuil5"/>
  </cacheSource>
  <cacheFields count="6">
    <cacheField name="Machine" numFmtId="0">
      <sharedItems count="4">
        <s v="DW-004"/>
        <s v="DW-003"/>
        <s v="DW-001"/>
        <s v="DW-002"/>
      </sharedItems>
    </cacheField>
    <cacheField name="YDR" numFmtId="0">
      <sharedItems count="12">
        <s v="YDR 148"/>
        <s v="YDR 147"/>
        <s v="YDR 146"/>
        <s v="YDR 145"/>
        <s v="YDR 144"/>
        <s v="YDR 143"/>
        <s v="YDR 104"/>
        <s v="YDR 142"/>
        <s v="YDR 153"/>
        <s v="YDR 086"/>
        <s v="YTA 032"/>
        <s v="YDR 079"/>
      </sharedItems>
    </cacheField>
    <cacheField name="DEFAUTS" numFmtId="0">
      <sharedItems count="7">
        <s v="Aucun défaut"/>
        <s v="Casse outil"/>
        <s v="Bavure"/>
        <s v="Ø Lamage / perçage trop petit"/>
        <s v="Défaut visuel"/>
        <s v="Ø Lamage / perçage trop grand"/>
        <s v="Double chanfrein"/>
      </sharedItems>
    </cacheField>
    <cacheField name="Types " numFmtId="0">
      <sharedItems count="15">
        <s v="SHS20"/>
        <s v="SHS25"/>
        <s v="SHS35"/>
        <s v="SR15"/>
        <s v="HSR45"/>
        <s v="SHS30"/>
        <s v="SR20"/>
        <s v="HSR35"/>
        <s v="SHS15"/>
        <s v="SR25"/>
        <s v="HSR25"/>
        <s v="SR30"/>
        <s v="SHS45 LK"/>
        <s v="SHS45"/>
        <s v="HSR20"/>
      </sharedItems>
    </cacheField>
    <cacheField name=" Longueur" numFmtId="0">
      <sharedItems containsSemiMixedTypes="0" containsString="0" containsNumber="1" containsInteger="1" minValue="3020" maxValue="4560"/>
    </cacheField>
    <cacheField name="Nb de  rails produits" numFmtId="0">
      <sharedItems containsString="0" containsBlank="1" containsNumber="1" containsInteger="1" minValue="0" maxValue="268" count="62">
        <n v="24"/>
        <n v="36"/>
        <n v="27"/>
        <n v="16"/>
        <n v="54"/>
        <n v="11"/>
        <n v="0"/>
        <n v="10"/>
        <n v="48"/>
        <n v="51"/>
        <n v="5"/>
        <n v="33"/>
        <n v="72"/>
        <n v="1"/>
        <n v="30"/>
        <n v="19"/>
        <n v="20"/>
        <n v="63"/>
        <n v="44"/>
        <n v="60"/>
        <n v="57"/>
        <n v="41"/>
        <n v="28"/>
        <n v="39"/>
        <n v="53"/>
        <n v="40"/>
        <n v="32"/>
        <n v="34"/>
        <n v="120"/>
        <n v="22"/>
        <n v="42"/>
        <n v="6"/>
        <n v="12"/>
        <n v="2"/>
        <n v="268"/>
        <n v="88"/>
        <n v="4"/>
        <n v="8"/>
        <n v="50"/>
        <n v="18"/>
        <n v="85"/>
        <n v="13"/>
        <n v="52"/>
        <n v="84"/>
        <n v="62"/>
        <n v="70"/>
        <n v="168"/>
        <n v="66"/>
        <n v="37"/>
        <m/>
        <n v="58"/>
        <n v="82"/>
        <n v="106"/>
        <n v="180"/>
        <n v="250"/>
        <n v="207"/>
        <n v="100"/>
        <n v="46"/>
        <n v="31"/>
        <n v="55"/>
        <n v="38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7">
  <r>
    <x v="0"/>
    <x v="0"/>
    <s v="Aucun défaut"/>
    <x v="0"/>
    <n v="4540"/>
    <x v="0"/>
  </r>
  <r>
    <x v="0"/>
    <x v="1"/>
    <s v="Aucun défaut"/>
    <x v="0"/>
    <n v="4540"/>
    <x v="0"/>
  </r>
  <r>
    <x v="1"/>
    <x v="2"/>
    <s v="Aucun défaut"/>
    <x v="1"/>
    <n v="3040"/>
    <x v="1"/>
  </r>
  <r>
    <x v="1"/>
    <x v="3"/>
    <s v="Aucun défaut"/>
    <x v="1"/>
    <n v="3020"/>
    <x v="1"/>
  </r>
  <r>
    <x v="0"/>
    <x v="4"/>
    <s v="Aucun défaut"/>
    <x v="2"/>
    <n v="3020"/>
    <x v="2"/>
  </r>
  <r>
    <x v="0"/>
    <x v="5"/>
    <s v="Aucun défaut"/>
    <x v="2"/>
    <n v="3020"/>
    <x v="2"/>
  </r>
  <r>
    <x v="1"/>
    <x v="2"/>
    <s v="Aucun défaut"/>
    <x v="1"/>
    <n v="3040"/>
    <x v="3"/>
  </r>
  <r>
    <x v="1"/>
    <x v="3"/>
    <s v="Aucun défaut"/>
    <x v="1"/>
    <n v="3040"/>
    <x v="3"/>
  </r>
  <r>
    <x v="2"/>
    <x v="6"/>
    <s v="Aucun défaut"/>
    <x v="3"/>
    <n v="3040"/>
    <x v="4"/>
  </r>
  <r>
    <x v="2"/>
    <x v="7"/>
    <s v="Aucun défaut"/>
    <x v="3"/>
    <n v="3040"/>
    <x v="4"/>
  </r>
  <r>
    <x v="3"/>
    <x v="8"/>
    <s v="Aucun défaut"/>
    <x v="4"/>
    <n v="4540"/>
    <x v="5"/>
  </r>
  <r>
    <x v="3"/>
    <x v="9"/>
    <s v="Aucun défaut"/>
    <x v="4"/>
    <n v="4540"/>
    <x v="6"/>
  </r>
  <r>
    <x v="3"/>
    <x v="9"/>
    <s v="Casse outil"/>
    <x v="4"/>
    <n v="4540"/>
    <x v="7"/>
  </r>
  <r>
    <x v="1"/>
    <x v="3"/>
    <s v="Aucun défaut"/>
    <x v="1"/>
    <n v="3020"/>
    <x v="8"/>
  </r>
  <r>
    <x v="0"/>
    <x v="4"/>
    <s v="Aucun défaut"/>
    <x v="2"/>
    <n v="3020"/>
    <x v="9"/>
  </r>
  <r>
    <x v="0"/>
    <x v="5"/>
    <s v="Bavure"/>
    <x v="2"/>
    <n v="3020"/>
    <x v="9"/>
  </r>
  <r>
    <x v="2"/>
    <x v="7"/>
    <s v="Aucun défaut"/>
    <x v="3"/>
    <n v="3040"/>
    <x v="0"/>
  </r>
  <r>
    <x v="2"/>
    <x v="6"/>
    <s v="Aucun défaut"/>
    <x v="3"/>
    <n v="3040"/>
    <x v="0"/>
  </r>
  <r>
    <x v="3"/>
    <x v="8"/>
    <s v="Casse outil"/>
    <x v="4"/>
    <n v="3020"/>
    <x v="10"/>
  </r>
  <r>
    <x v="0"/>
    <x v="4"/>
    <s v="Aucun défaut"/>
    <x v="2"/>
    <n v="3020"/>
    <x v="11"/>
  </r>
  <r>
    <x v="0"/>
    <x v="5"/>
    <s v="Aucun défaut"/>
    <x v="2"/>
    <n v="3020"/>
    <x v="11"/>
  </r>
  <r>
    <x v="2"/>
    <x v="0"/>
    <s v="Bavure"/>
    <x v="0"/>
    <n v="3020"/>
    <x v="12"/>
  </r>
  <r>
    <x v="2"/>
    <x v="1"/>
    <s v="Aucun défaut"/>
    <x v="0"/>
    <n v="3020"/>
    <x v="12"/>
  </r>
  <r>
    <x v="2"/>
    <x v="0"/>
    <s v="Bavure"/>
    <x v="0"/>
    <n v="3020"/>
    <x v="13"/>
  </r>
  <r>
    <x v="2"/>
    <x v="1"/>
    <s v="Bavure"/>
    <x v="0"/>
    <n v="3020"/>
    <x v="13"/>
  </r>
  <r>
    <x v="3"/>
    <x v="8"/>
    <s v="Aucun défaut"/>
    <x v="4"/>
    <n v="3020"/>
    <x v="14"/>
  </r>
  <r>
    <x v="3"/>
    <x v="9"/>
    <s v="Aucun défaut"/>
    <x v="4"/>
    <n v="3020"/>
    <x v="14"/>
  </r>
  <r>
    <x v="3"/>
    <x v="8"/>
    <s v="Casse outil"/>
    <x v="4"/>
    <n v="3020"/>
    <x v="13"/>
  </r>
  <r>
    <x v="3"/>
    <x v="9"/>
    <s v="Ø Lamage / perçage trop petit"/>
    <x v="4"/>
    <n v="3020"/>
    <x v="14"/>
  </r>
  <r>
    <x v="0"/>
    <x v="4"/>
    <s v="Défaut visuel"/>
    <x v="2"/>
    <n v="3020"/>
    <x v="15"/>
  </r>
  <r>
    <x v="0"/>
    <x v="5"/>
    <s v="Aucun défaut"/>
    <x v="2"/>
    <n v="3020"/>
    <x v="16"/>
  </r>
  <r>
    <x v="0"/>
    <x v="4"/>
    <s v="Aucun défaut"/>
    <x v="5"/>
    <n v="3020"/>
    <x v="16"/>
  </r>
  <r>
    <x v="0"/>
    <x v="5"/>
    <s v="Aucun défaut"/>
    <x v="5"/>
    <n v="3020"/>
    <x v="16"/>
  </r>
  <r>
    <x v="2"/>
    <x v="0"/>
    <s v="Aucun défaut"/>
    <x v="0"/>
    <n v="3040"/>
    <x v="1"/>
  </r>
  <r>
    <x v="2"/>
    <x v="1"/>
    <s v="Aucun défaut"/>
    <x v="0"/>
    <n v="3040"/>
    <x v="1"/>
  </r>
  <r>
    <x v="0"/>
    <x v="4"/>
    <s v="Aucun défaut"/>
    <x v="5"/>
    <n v="3020"/>
    <x v="17"/>
  </r>
  <r>
    <x v="0"/>
    <x v="5"/>
    <s v="Aucun défaut"/>
    <x v="5"/>
    <n v="3020"/>
    <x v="17"/>
  </r>
  <r>
    <x v="2"/>
    <x v="1"/>
    <s v="Aucun défaut"/>
    <x v="6"/>
    <n v="3040"/>
    <x v="4"/>
  </r>
  <r>
    <x v="2"/>
    <x v="0"/>
    <s v="Aucun défaut"/>
    <x v="6"/>
    <n v="3040"/>
    <x v="4"/>
  </r>
  <r>
    <x v="0"/>
    <x v="4"/>
    <s v="Aucun défaut"/>
    <x v="7"/>
    <n v="3020"/>
    <x v="18"/>
  </r>
  <r>
    <x v="0"/>
    <x v="5"/>
    <s v="Aucun défaut"/>
    <x v="7"/>
    <n v="3020"/>
    <x v="18"/>
  </r>
  <r>
    <x v="2"/>
    <x v="7"/>
    <s v="Aucun défaut"/>
    <x v="8"/>
    <n v="3040"/>
    <x v="19"/>
  </r>
  <r>
    <x v="2"/>
    <x v="6"/>
    <s v="Aucun défaut"/>
    <x v="8"/>
    <n v="3040"/>
    <x v="19"/>
  </r>
  <r>
    <x v="0"/>
    <x v="4"/>
    <s v="Aucun défaut"/>
    <x v="2"/>
    <n v="4560"/>
    <x v="1"/>
  </r>
  <r>
    <x v="0"/>
    <x v="5"/>
    <s v="Aucun défaut"/>
    <x v="2"/>
    <n v="4560"/>
    <x v="1"/>
  </r>
  <r>
    <x v="2"/>
    <x v="7"/>
    <s v="Aucun défaut"/>
    <x v="8"/>
    <n v="3040"/>
    <x v="20"/>
  </r>
  <r>
    <x v="2"/>
    <x v="6"/>
    <s v="Aucun défaut"/>
    <x v="8"/>
    <n v="3040"/>
    <x v="20"/>
  </r>
  <r>
    <x v="0"/>
    <x v="4"/>
    <s v="Aucun défaut"/>
    <x v="2"/>
    <n v="3020"/>
    <x v="21"/>
  </r>
  <r>
    <x v="0"/>
    <x v="5"/>
    <s v="Bavure"/>
    <x v="2"/>
    <n v="3020"/>
    <x v="21"/>
  </r>
  <r>
    <x v="2"/>
    <x v="7"/>
    <s v="Aucun défaut"/>
    <x v="8"/>
    <n v="3040"/>
    <x v="20"/>
  </r>
  <r>
    <x v="2"/>
    <x v="6"/>
    <s v="Aucun défaut"/>
    <x v="8"/>
    <n v="3040"/>
    <x v="20"/>
  </r>
  <r>
    <x v="0"/>
    <x v="2"/>
    <s v="Aucun défaut"/>
    <x v="9"/>
    <n v="4540"/>
    <x v="22"/>
  </r>
  <r>
    <x v="0"/>
    <x v="3"/>
    <s v="Aucun défaut"/>
    <x v="9"/>
    <n v="4540"/>
    <x v="22"/>
  </r>
  <r>
    <x v="1"/>
    <x v="5"/>
    <s v="Aucun défaut"/>
    <x v="5"/>
    <n v="3040"/>
    <x v="23"/>
  </r>
  <r>
    <x v="1"/>
    <x v="4"/>
    <s v="Aucun défaut"/>
    <x v="5"/>
    <n v="3040"/>
    <x v="23"/>
  </r>
  <r>
    <x v="0"/>
    <x v="2"/>
    <s v="Aucun défaut"/>
    <x v="9"/>
    <n v="4560"/>
    <x v="16"/>
  </r>
  <r>
    <x v="0"/>
    <x v="3"/>
    <s v="Aucun défaut"/>
    <x v="9"/>
    <n v="4560"/>
    <x v="16"/>
  </r>
  <r>
    <x v="2"/>
    <x v="0"/>
    <s v="Aucun défaut"/>
    <x v="0"/>
    <n v="3040"/>
    <x v="24"/>
  </r>
  <r>
    <x v="2"/>
    <x v="1"/>
    <s v="Aucun défaut"/>
    <x v="0"/>
    <n v="3040"/>
    <x v="24"/>
  </r>
  <r>
    <x v="0"/>
    <x v="2"/>
    <s v="Aucun défaut"/>
    <x v="9"/>
    <n v="3040"/>
    <x v="7"/>
  </r>
  <r>
    <x v="0"/>
    <x v="3"/>
    <s v="Aucun défaut"/>
    <x v="9"/>
    <n v="3040"/>
    <x v="7"/>
  </r>
  <r>
    <x v="1"/>
    <x v="4"/>
    <s v="Aucun défaut"/>
    <x v="5"/>
    <n v="3020"/>
    <x v="23"/>
  </r>
  <r>
    <x v="1"/>
    <x v="5"/>
    <s v="Aucun défaut"/>
    <x v="5"/>
    <n v="3020"/>
    <x v="23"/>
  </r>
  <r>
    <x v="1"/>
    <x v="4"/>
    <s v="Défaut visuel"/>
    <x v="5"/>
    <n v="3020"/>
    <x v="13"/>
  </r>
  <r>
    <x v="1"/>
    <x v="5"/>
    <s v="Ø Lamage / perçage trop petit"/>
    <x v="5"/>
    <n v="3020"/>
    <x v="13"/>
  </r>
  <r>
    <x v="0"/>
    <x v="7"/>
    <s v="Aucun défaut"/>
    <x v="3"/>
    <n v="3040"/>
    <x v="25"/>
  </r>
  <r>
    <x v="0"/>
    <x v="6"/>
    <s v="Aucun défaut"/>
    <x v="3"/>
    <n v="3040"/>
    <x v="25"/>
  </r>
  <r>
    <x v="2"/>
    <x v="0"/>
    <s v="Aucun défaut"/>
    <x v="0"/>
    <n v="3040"/>
    <x v="19"/>
  </r>
  <r>
    <x v="2"/>
    <x v="1"/>
    <s v="Aucun défaut"/>
    <x v="0"/>
    <n v="3040"/>
    <x v="19"/>
  </r>
  <r>
    <x v="1"/>
    <x v="4"/>
    <s v="Défaut visuel"/>
    <x v="5"/>
    <n v="3020"/>
    <x v="23"/>
  </r>
  <r>
    <x v="1"/>
    <x v="5"/>
    <s v="Défaut visuel"/>
    <x v="5"/>
    <n v="3020"/>
    <x v="23"/>
  </r>
  <r>
    <x v="2"/>
    <x v="1"/>
    <s v="Aucun défaut"/>
    <x v="0"/>
    <n v="3040"/>
    <x v="26"/>
  </r>
  <r>
    <x v="2"/>
    <x v="1"/>
    <s v="Casse outil"/>
    <x v="0"/>
    <n v="3040"/>
    <x v="0"/>
  </r>
  <r>
    <x v="2"/>
    <x v="0"/>
    <s v="Aucun défaut"/>
    <x v="0"/>
    <n v="3040"/>
    <x v="27"/>
  </r>
  <r>
    <x v="0"/>
    <x v="6"/>
    <s v="Aucun défaut"/>
    <x v="3"/>
    <n v="3040"/>
    <x v="8"/>
  </r>
  <r>
    <x v="0"/>
    <x v="7"/>
    <s v="Aucun défaut"/>
    <x v="3"/>
    <n v="3040"/>
    <x v="8"/>
  </r>
  <r>
    <x v="1"/>
    <x v="5"/>
    <s v="Ø Lamage / perçage trop petit"/>
    <x v="5"/>
    <n v="3020"/>
    <x v="23"/>
  </r>
  <r>
    <x v="1"/>
    <x v="4"/>
    <s v="Défaut visuel"/>
    <x v="5"/>
    <n v="3020"/>
    <x v="28"/>
  </r>
  <r>
    <x v="2"/>
    <x v="0"/>
    <s v="Ø Lamage / perçage trop petit"/>
    <x v="0"/>
    <n v="3040"/>
    <x v="29"/>
  </r>
  <r>
    <x v="1"/>
    <x v="5"/>
    <s v="Défaut visuel"/>
    <x v="5"/>
    <n v="3040"/>
    <x v="13"/>
  </r>
  <r>
    <x v="0"/>
    <x v="7"/>
    <s v="Aucun défaut"/>
    <x v="3"/>
    <n v="3040"/>
    <x v="8"/>
  </r>
  <r>
    <x v="0"/>
    <x v="6"/>
    <s v="Aucun défaut"/>
    <x v="3"/>
    <n v="3040"/>
    <x v="8"/>
  </r>
  <r>
    <x v="2"/>
    <x v="0"/>
    <s v="Aucun défaut"/>
    <x v="6"/>
    <n v="3040"/>
    <x v="30"/>
  </r>
  <r>
    <x v="2"/>
    <x v="1"/>
    <s v="Aucun défaut"/>
    <x v="6"/>
    <n v="3040"/>
    <x v="30"/>
  </r>
  <r>
    <x v="0"/>
    <x v="6"/>
    <s v="Aucun défaut"/>
    <x v="3"/>
    <n v="3040"/>
    <x v="31"/>
  </r>
  <r>
    <x v="0"/>
    <x v="7"/>
    <s v="Aucun défaut"/>
    <x v="3"/>
    <n v="3040"/>
    <x v="31"/>
  </r>
  <r>
    <x v="1"/>
    <x v="2"/>
    <s v="Aucun défaut"/>
    <x v="10"/>
    <n v="3040"/>
    <x v="32"/>
  </r>
  <r>
    <x v="1"/>
    <x v="3"/>
    <s v="Aucun défaut"/>
    <x v="10"/>
    <n v="3040"/>
    <x v="7"/>
  </r>
  <r>
    <x v="1"/>
    <x v="3"/>
    <s v="Ø Lamage / perçage trop petit"/>
    <x v="10"/>
    <n v="3040"/>
    <x v="33"/>
  </r>
  <r>
    <x v="0"/>
    <x v="4"/>
    <s v="Aucun défaut"/>
    <x v="2"/>
    <n v="4540"/>
    <x v="1"/>
  </r>
  <r>
    <x v="0"/>
    <x v="5"/>
    <s v="Aucun défaut"/>
    <x v="6"/>
    <n v="4540"/>
    <x v="1"/>
  </r>
  <r>
    <x v="2"/>
    <x v="0"/>
    <s v="Bavure"/>
    <x v="6"/>
    <n v="3020"/>
    <x v="8"/>
  </r>
  <r>
    <x v="2"/>
    <x v="1"/>
    <s v="Aucun défaut"/>
    <x v="6"/>
    <n v="3040"/>
    <x v="8"/>
  </r>
  <r>
    <x v="2"/>
    <x v="1"/>
    <s v="Bavure"/>
    <x v="6"/>
    <n v="3040"/>
    <x v="13"/>
  </r>
  <r>
    <x v="1"/>
    <x v="2"/>
    <s v="Aucun défaut"/>
    <x v="10"/>
    <n v="3040"/>
    <x v="18"/>
  </r>
  <r>
    <x v="1"/>
    <x v="3"/>
    <s v="Aucun défaut"/>
    <x v="10"/>
    <n v="3040"/>
    <x v="18"/>
  </r>
  <r>
    <x v="0"/>
    <x v="1"/>
    <s v="Aucun défaut"/>
    <x v="0"/>
    <n v="4560"/>
    <x v="0"/>
  </r>
  <r>
    <x v="0"/>
    <x v="0"/>
    <s v="Aucun défaut"/>
    <x v="0"/>
    <n v="4560"/>
    <x v="0"/>
  </r>
  <r>
    <x v="2"/>
    <x v="0"/>
    <s v="Aucun défaut"/>
    <x v="0"/>
    <n v="3040"/>
    <x v="32"/>
  </r>
  <r>
    <x v="2"/>
    <x v="1"/>
    <s v="Aucun défaut"/>
    <x v="0"/>
    <n v="3040"/>
    <x v="32"/>
  </r>
  <r>
    <x v="2"/>
    <x v="0"/>
    <s v="Aucun défaut"/>
    <x v="0"/>
    <n v="3040"/>
    <x v="8"/>
  </r>
  <r>
    <x v="2"/>
    <x v="1"/>
    <s v="Aucun défaut"/>
    <x v="0"/>
    <n v="3040"/>
    <x v="4"/>
  </r>
  <r>
    <x v="0"/>
    <x v="0"/>
    <s v="Aucun défaut"/>
    <x v="0"/>
    <n v="4560"/>
    <x v="0"/>
  </r>
  <r>
    <x v="0"/>
    <x v="1"/>
    <s v="Aucun défaut"/>
    <x v="0"/>
    <n v="4560"/>
    <x v="0"/>
  </r>
  <r>
    <x v="1"/>
    <x v="2"/>
    <s v="Aucun défaut"/>
    <x v="10"/>
    <n v="3040"/>
    <x v="34"/>
  </r>
  <r>
    <x v="1"/>
    <x v="3"/>
    <s v="Aucun défaut"/>
    <x v="10"/>
    <n v="3040"/>
    <x v="35"/>
  </r>
  <r>
    <x v="1"/>
    <x v="3"/>
    <s v="Ø Lamage / perçage trop petit"/>
    <x v="10"/>
    <n v="3040"/>
    <x v="36"/>
  </r>
  <r>
    <x v="2"/>
    <x v="0"/>
    <s v="Casse outil"/>
    <x v="0"/>
    <n v="3040"/>
    <x v="31"/>
  </r>
  <r>
    <x v="0"/>
    <x v="0"/>
    <s v="Aucun défaut"/>
    <x v="6"/>
    <n v="4560"/>
    <x v="37"/>
  </r>
  <r>
    <x v="0"/>
    <x v="1"/>
    <s v="Aucun défaut"/>
    <x v="6"/>
    <n v="4560"/>
    <x v="37"/>
  </r>
  <r>
    <x v="2"/>
    <x v="0"/>
    <s v="Aucun défaut"/>
    <x v="1"/>
    <n v="3040"/>
    <x v="8"/>
  </r>
  <r>
    <x v="2"/>
    <x v="1"/>
    <s v="Aucun défaut"/>
    <x v="1"/>
    <n v="3040"/>
    <x v="8"/>
  </r>
  <r>
    <x v="1"/>
    <x v="2"/>
    <s v="Aucun défaut"/>
    <x v="1"/>
    <n v="3040"/>
    <x v="38"/>
  </r>
  <r>
    <x v="2"/>
    <x v="3"/>
    <s v="Aucun défaut"/>
    <x v="1"/>
    <n v="3040"/>
    <x v="38"/>
  </r>
  <r>
    <x v="1"/>
    <x v="3"/>
    <s v="Ø Lamage / perçage trop petit"/>
    <x v="1"/>
    <n v="3040"/>
    <x v="6"/>
  </r>
  <r>
    <x v="0"/>
    <x v="0"/>
    <s v="Aucun défaut"/>
    <x v="6"/>
    <n v="4560"/>
    <x v="27"/>
  </r>
  <r>
    <x v="0"/>
    <x v="1"/>
    <s v="Aucun défaut"/>
    <x v="6"/>
    <n v="4560"/>
    <x v="27"/>
  </r>
  <r>
    <x v="1"/>
    <x v="2"/>
    <s v="Aucun défaut"/>
    <x v="1"/>
    <n v="3040"/>
    <x v="8"/>
  </r>
  <r>
    <x v="1"/>
    <x v="3"/>
    <s v="Aucun défaut"/>
    <x v="1"/>
    <n v="3040"/>
    <x v="8"/>
  </r>
  <r>
    <x v="0"/>
    <x v="0"/>
    <s v="Aucun défaut"/>
    <x v="6"/>
    <n v="4560"/>
    <x v="39"/>
  </r>
  <r>
    <x v="0"/>
    <x v="1"/>
    <s v="Aucun défaut"/>
    <x v="6"/>
    <n v="4560"/>
    <x v="39"/>
  </r>
  <r>
    <x v="1"/>
    <x v="1"/>
    <s v="Aucun défaut"/>
    <x v="1"/>
    <n v="3040"/>
    <x v="40"/>
  </r>
  <r>
    <x v="1"/>
    <x v="2"/>
    <s v="Aucun défaut"/>
    <x v="1"/>
    <n v="3020"/>
    <x v="40"/>
  </r>
  <r>
    <x v="2"/>
    <x v="0"/>
    <s v="Aucun défaut"/>
    <x v="0"/>
    <n v="3040"/>
    <x v="0"/>
  </r>
  <r>
    <x v="2"/>
    <x v="1"/>
    <s v="Aucun défaut"/>
    <x v="0"/>
    <n v="3040"/>
    <x v="0"/>
  </r>
  <r>
    <x v="0"/>
    <x v="2"/>
    <s v="Aucun défaut"/>
    <x v="9"/>
    <n v="4560"/>
    <x v="3"/>
  </r>
  <r>
    <x v="0"/>
    <x v="3"/>
    <s v="Aucun défaut"/>
    <x v="9"/>
    <n v="4560"/>
    <x v="3"/>
  </r>
  <r>
    <x v="2"/>
    <x v="7"/>
    <s v="Aucun défaut"/>
    <x v="8"/>
    <n v="3040"/>
    <x v="32"/>
  </r>
  <r>
    <x v="2"/>
    <x v="6"/>
    <s v="Aucun défaut"/>
    <x v="8"/>
    <n v="3040"/>
    <x v="32"/>
  </r>
  <r>
    <x v="1"/>
    <x v="2"/>
    <s v="Aucun défaut"/>
    <x v="1"/>
    <n v="3040"/>
    <x v="0"/>
  </r>
  <r>
    <x v="1"/>
    <x v="3"/>
    <s v="Aucun défaut"/>
    <x v="1"/>
    <n v="3040"/>
    <x v="0"/>
  </r>
  <r>
    <x v="2"/>
    <x v="7"/>
    <s v="Aucun défaut"/>
    <x v="8"/>
    <n v="3040"/>
    <x v="12"/>
  </r>
  <r>
    <x v="2"/>
    <x v="6"/>
    <s v="Aucun défaut"/>
    <x v="8"/>
    <n v="3040"/>
    <x v="12"/>
  </r>
  <r>
    <x v="1"/>
    <x v="3"/>
    <s v="Aucun défaut"/>
    <x v="11"/>
    <n v="3040"/>
    <x v="41"/>
  </r>
  <r>
    <x v="1"/>
    <x v="3"/>
    <s v="Ø Lamage / perçage trop petit"/>
    <x v="11"/>
    <n v="3040"/>
    <x v="13"/>
  </r>
  <r>
    <x v="2"/>
    <x v="7"/>
    <s v="Bavure"/>
    <x v="8"/>
    <n v="3040"/>
    <x v="13"/>
  </r>
  <r>
    <x v="2"/>
    <x v="6"/>
    <s v="Ø Lamage / perçage trop petit"/>
    <x v="8"/>
    <n v="3040"/>
    <x v="13"/>
  </r>
  <r>
    <x v="0"/>
    <x v="2"/>
    <s v="Aucun défaut"/>
    <x v="9"/>
    <n v="4560"/>
    <x v="1"/>
  </r>
  <r>
    <x v="0"/>
    <x v="3"/>
    <s v="Aucun défaut"/>
    <x v="9"/>
    <n v="4560"/>
    <x v="1"/>
  </r>
  <r>
    <x v="1"/>
    <x v="2"/>
    <s v="Aucun défaut"/>
    <x v="5"/>
    <n v="3020"/>
    <x v="42"/>
  </r>
  <r>
    <x v="1"/>
    <x v="3"/>
    <s v="Aucun défaut"/>
    <x v="5"/>
    <n v="3020"/>
    <x v="42"/>
  </r>
  <r>
    <x v="2"/>
    <x v="7"/>
    <s v="Aucun défaut"/>
    <x v="8"/>
    <n v="3040"/>
    <x v="19"/>
  </r>
  <r>
    <x v="2"/>
    <x v="6"/>
    <s v="Aucun défaut"/>
    <x v="8"/>
    <n v="3040"/>
    <x v="19"/>
  </r>
  <r>
    <x v="2"/>
    <x v="7"/>
    <s v="Aucun défaut"/>
    <x v="8"/>
    <n v="3040"/>
    <x v="43"/>
  </r>
  <r>
    <x v="2"/>
    <x v="6"/>
    <s v="Aucun défaut"/>
    <x v="8"/>
    <n v="3040"/>
    <x v="43"/>
  </r>
  <r>
    <x v="1"/>
    <x v="1"/>
    <s v="Aucun défaut"/>
    <x v="11"/>
    <n v="3020"/>
    <x v="42"/>
  </r>
  <r>
    <x v="1"/>
    <x v="2"/>
    <s v="Aucun défaut"/>
    <x v="11"/>
    <n v="3020"/>
    <x v="42"/>
  </r>
  <r>
    <x v="0"/>
    <x v="3"/>
    <s v="Aucun défaut"/>
    <x v="9"/>
    <n v="4560"/>
    <x v="37"/>
  </r>
  <r>
    <x v="0"/>
    <x v="2"/>
    <s v="Aucun défaut"/>
    <x v="9"/>
    <n v="4560"/>
    <x v="37"/>
  </r>
  <r>
    <x v="0"/>
    <x v="2"/>
    <s v="Aucun défaut"/>
    <x v="9"/>
    <n v="3040"/>
    <x v="32"/>
  </r>
  <r>
    <x v="0"/>
    <x v="3"/>
    <s v="Aucun défaut"/>
    <x v="9"/>
    <n v="3040"/>
    <x v="32"/>
  </r>
  <r>
    <x v="1"/>
    <x v="2"/>
    <s v="Aucun défaut"/>
    <x v="11"/>
    <n v="3040"/>
    <x v="10"/>
  </r>
  <r>
    <x v="1"/>
    <x v="3"/>
    <s v="Aucun défaut"/>
    <x v="11"/>
    <n v="3040"/>
    <x v="10"/>
  </r>
  <r>
    <x v="2"/>
    <x v="7"/>
    <s v="Aucun défaut"/>
    <x v="8"/>
    <n v="3040"/>
    <x v="12"/>
  </r>
  <r>
    <x v="2"/>
    <x v="6"/>
    <s v="Aucun défaut"/>
    <x v="8"/>
    <n v="3040"/>
    <x v="12"/>
  </r>
  <r>
    <x v="1"/>
    <x v="2"/>
    <s v="Bavure"/>
    <x v="11"/>
    <n v="3040"/>
    <x v="13"/>
  </r>
  <r>
    <x v="1"/>
    <x v="3"/>
    <s v="Ø Lamage / perçage trop petit"/>
    <x v="11"/>
    <n v="3040"/>
    <x v="13"/>
  </r>
  <r>
    <x v="1"/>
    <x v="4"/>
    <s v="Aucun défaut"/>
    <x v="5"/>
    <n v="3040"/>
    <x v="23"/>
  </r>
  <r>
    <x v="1"/>
    <x v="5"/>
    <s v="Aucun défaut"/>
    <x v="5"/>
    <n v="3040"/>
    <x v="23"/>
  </r>
  <r>
    <x v="0"/>
    <x v="2"/>
    <s v="Bavure"/>
    <x v="9"/>
    <n v="3040"/>
    <x v="42"/>
  </r>
  <r>
    <x v="0"/>
    <x v="3"/>
    <s v="Bavure"/>
    <x v="9"/>
    <n v="3040"/>
    <x v="42"/>
  </r>
  <r>
    <x v="1"/>
    <x v="4"/>
    <s v="Aucun défaut"/>
    <x v="5"/>
    <n v="3020"/>
    <x v="8"/>
  </r>
  <r>
    <x v="1"/>
    <x v="5"/>
    <s v="Aucun défaut"/>
    <x v="5"/>
    <n v="3020"/>
    <x v="8"/>
  </r>
  <r>
    <x v="2"/>
    <x v="7"/>
    <s v="Ø Lamage / perçage trop petit"/>
    <x v="8"/>
    <n v="3020"/>
    <x v="0"/>
  </r>
  <r>
    <x v="2"/>
    <x v="6"/>
    <s v="Ø Lamage / perçage trop petit"/>
    <x v="8"/>
    <n v="3020"/>
    <x v="0"/>
  </r>
  <r>
    <x v="0"/>
    <x v="2"/>
    <s v="Aucun défaut"/>
    <x v="9"/>
    <n v="3040"/>
    <x v="44"/>
  </r>
  <r>
    <x v="0"/>
    <x v="3"/>
    <s v="Aucun défaut"/>
    <x v="9"/>
    <n v="3040"/>
    <x v="44"/>
  </r>
  <r>
    <x v="3"/>
    <x v="5"/>
    <s v="Défaut visuel"/>
    <x v="5"/>
    <n v="3020"/>
    <x v="45"/>
  </r>
  <r>
    <x v="1"/>
    <x v="4"/>
    <s v="Défaut visuel"/>
    <x v="5"/>
    <n v="3020"/>
    <x v="46"/>
  </r>
  <r>
    <x v="2"/>
    <x v="0"/>
    <s v="Aucun défaut"/>
    <x v="0"/>
    <n v="3040"/>
    <x v="8"/>
  </r>
  <r>
    <x v="2"/>
    <x v="1"/>
    <s v="Aucun défaut"/>
    <x v="0"/>
    <n v="3040"/>
    <x v="18"/>
  </r>
  <r>
    <x v="2"/>
    <x v="1"/>
    <s v="Ø Lamage / perçage trop petit"/>
    <x v="0"/>
    <n v="3040"/>
    <x v="36"/>
  </r>
  <r>
    <x v="2"/>
    <x v="0"/>
    <s v="Aucun défaut"/>
    <x v="0"/>
    <n v="3020"/>
    <x v="47"/>
  </r>
  <r>
    <x v="2"/>
    <x v="1"/>
    <s v="Aucun défaut"/>
    <x v="0"/>
    <n v="3020"/>
    <x v="47"/>
  </r>
  <r>
    <x v="1"/>
    <x v="4"/>
    <s v="Aucun défaut"/>
    <x v="5"/>
    <n v="3020"/>
    <x v="26"/>
  </r>
  <r>
    <x v="1"/>
    <x v="5"/>
    <s v="Aucun défaut"/>
    <x v="5"/>
    <n v="3020"/>
    <x v="26"/>
  </r>
  <r>
    <x v="2"/>
    <x v="0"/>
    <s v="Aucun défaut"/>
    <x v="0"/>
    <n v="3040"/>
    <x v="48"/>
  </r>
  <r>
    <x v="2"/>
    <x v="1"/>
    <s v="Aucun défaut"/>
    <x v="0"/>
    <n v="3040"/>
    <x v="48"/>
  </r>
  <r>
    <x v="1"/>
    <x v="5"/>
    <s v="Ø Lamage / perçage trop petit"/>
    <x v="5"/>
    <n v="3020"/>
    <x v="49"/>
  </r>
  <r>
    <x v="1"/>
    <x v="4"/>
    <s v="Aucun défaut"/>
    <x v="5"/>
    <n v="3020"/>
    <x v="42"/>
  </r>
  <r>
    <x v="1"/>
    <x v="5"/>
    <s v="Aucun défaut"/>
    <x v="5"/>
    <n v="3020"/>
    <x v="42"/>
  </r>
  <r>
    <x v="3"/>
    <x v="10"/>
    <s v="Aucun défaut"/>
    <x v="12"/>
    <n v="3020"/>
    <x v="0"/>
  </r>
  <r>
    <x v="3"/>
    <x v="11"/>
    <s v="Aucun défaut"/>
    <x v="12"/>
    <n v="3020"/>
    <x v="0"/>
  </r>
  <r>
    <x v="3"/>
    <x v="11"/>
    <s v="Casse outil"/>
    <x v="12"/>
    <n v="3020"/>
    <x v="13"/>
  </r>
  <r>
    <x v="0"/>
    <x v="2"/>
    <s v="Aucun défaut"/>
    <x v="9"/>
    <n v="3040"/>
    <x v="50"/>
  </r>
  <r>
    <x v="0"/>
    <x v="3"/>
    <s v="Aucun défaut"/>
    <x v="9"/>
    <n v="3040"/>
    <x v="50"/>
  </r>
  <r>
    <x v="2"/>
    <x v="6"/>
    <s v="Aucun défaut"/>
    <x v="8"/>
    <n v="3040"/>
    <x v="19"/>
  </r>
  <r>
    <x v="2"/>
    <x v="7"/>
    <s v="Aucun défaut"/>
    <x v="8"/>
    <n v="3040"/>
    <x v="19"/>
  </r>
  <r>
    <x v="3"/>
    <x v="8"/>
    <s v="Aucun défaut"/>
    <x v="13"/>
    <n v="3020"/>
    <x v="51"/>
  </r>
  <r>
    <x v="3"/>
    <x v="9"/>
    <s v="Aucun défaut"/>
    <x v="13"/>
    <n v="3020"/>
    <x v="52"/>
  </r>
  <r>
    <x v="0"/>
    <x v="2"/>
    <s v="Ø Lamage / perçage trop petit"/>
    <x v="9"/>
    <n v="3040"/>
    <x v="49"/>
  </r>
  <r>
    <x v="0"/>
    <x v="5"/>
    <s v="Défaut visuel"/>
    <x v="5"/>
    <n v="4540"/>
    <x v="42"/>
  </r>
  <r>
    <x v="0"/>
    <x v="5"/>
    <s v="Casse outil"/>
    <x v="5"/>
    <n v="4540"/>
    <x v="30"/>
  </r>
  <r>
    <x v="0"/>
    <x v="4"/>
    <s v="Bavure"/>
    <x v="5"/>
    <n v="4540"/>
    <x v="53"/>
  </r>
  <r>
    <x v="0"/>
    <x v="4"/>
    <s v="Aucun défaut"/>
    <x v="5"/>
    <n v="4540"/>
    <x v="14"/>
  </r>
  <r>
    <x v="0"/>
    <x v="5"/>
    <s v="Aucun défaut"/>
    <x v="5"/>
    <n v="4540"/>
    <x v="14"/>
  </r>
  <r>
    <x v="3"/>
    <x v="8"/>
    <s v="Aucun défaut"/>
    <x v="13"/>
    <n v="3020"/>
    <x v="37"/>
  </r>
  <r>
    <x v="3"/>
    <x v="9"/>
    <s v="Aucun défaut"/>
    <x v="13"/>
    <n v="3020"/>
    <x v="37"/>
  </r>
  <r>
    <x v="0"/>
    <x v="5"/>
    <s v="Bavure"/>
    <x v="5"/>
    <n v="4540"/>
    <x v="13"/>
  </r>
  <r>
    <x v="0"/>
    <x v="5"/>
    <s v="Défaut visuel"/>
    <x v="7"/>
    <n v="3020"/>
    <x v="54"/>
  </r>
  <r>
    <x v="1"/>
    <x v="4"/>
    <s v="Défaut visuel"/>
    <x v="7"/>
    <n v="3020"/>
    <x v="55"/>
  </r>
  <r>
    <x v="1"/>
    <x v="5"/>
    <s v="Défaut visuel"/>
    <x v="7"/>
    <n v="3020"/>
    <x v="56"/>
  </r>
  <r>
    <x v="0"/>
    <x v="4"/>
    <s v="Aucun défaut"/>
    <x v="7"/>
    <n v="3020"/>
    <x v="57"/>
  </r>
  <r>
    <x v="0"/>
    <x v="5"/>
    <s v="Aucun défaut"/>
    <x v="7"/>
    <n v="3020"/>
    <x v="57"/>
  </r>
  <r>
    <x v="1"/>
    <x v="4"/>
    <s v="Aucun défaut"/>
    <x v="2"/>
    <n v="3020"/>
    <x v="58"/>
  </r>
  <r>
    <x v="1"/>
    <x v="5"/>
    <s v="Aucun défaut"/>
    <x v="2"/>
    <n v="3020"/>
    <x v="58"/>
  </r>
  <r>
    <x v="0"/>
    <x v="4"/>
    <s v="Aucun défaut"/>
    <x v="7"/>
    <n v="3020"/>
    <x v="7"/>
  </r>
  <r>
    <x v="0"/>
    <x v="5"/>
    <s v="Aucun défaut"/>
    <x v="7"/>
    <n v="3020"/>
    <x v="7"/>
  </r>
  <r>
    <x v="0"/>
    <x v="4"/>
    <s v="Aucun défaut"/>
    <x v="7"/>
    <n v="4540"/>
    <x v="22"/>
  </r>
  <r>
    <x v="0"/>
    <x v="5"/>
    <s v="Aucun défaut"/>
    <x v="7"/>
    <n v="4540"/>
    <x v="22"/>
  </r>
  <r>
    <x v="1"/>
    <x v="5"/>
    <s v="Aucun défaut"/>
    <x v="2"/>
    <n v="3020"/>
    <x v="18"/>
  </r>
  <r>
    <x v="1"/>
    <x v="4"/>
    <s v="Aucun défaut"/>
    <x v="2"/>
    <n v="3020"/>
    <x v="18"/>
  </r>
  <r>
    <x v="0"/>
    <x v="4"/>
    <s v="Aucun défaut"/>
    <x v="7"/>
    <n v="4540"/>
    <x v="22"/>
  </r>
  <r>
    <x v="0"/>
    <x v="5"/>
    <s v="Aucun défaut"/>
    <x v="7"/>
    <n v="4540"/>
    <x v="22"/>
  </r>
  <r>
    <x v="0"/>
    <x v="4"/>
    <s v="Aucun défaut"/>
    <x v="2"/>
    <n v="4540"/>
    <x v="32"/>
  </r>
  <r>
    <x v="0"/>
    <x v="5"/>
    <s v="Aucun défaut"/>
    <x v="2"/>
    <n v="4540"/>
    <x v="32"/>
  </r>
  <r>
    <x v="1"/>
    <x v="4"/>
    <s v="Aucun défaut"/>
    <x v="2"/>
    <n v="3020"/>
    <x v="59"/>
  </r>
  <r>
    <x v="1"/>
    <x v="5"/>
    <s v="Aucun défaut"/>
    <x v="2"/>
    <n v="3020"/>
    <x v="29"/>
  </r>
  <r>
    <x v="1"/>
    <x v="5"/>
    <s v="Ø Lamage / perçage trop petit"/>
    <x v="2"/>
    <n v="3020"/>
    <x v="11"/>
  </r>
  <r>
    <x v="1"/>
    <x v="4"/>
    <s v="Aucun défaut"/>
    <x v="2"/>
    <n v="3020"/>
    <x v="29"/>
  </r>
  <r>
    <x v="1"/>
    <x v="5"/>
    <s v="Aucun défaut"/>
    <x v="2"/>
    <n v="3020"/>
    <x v="11"/>
  </r>
  <r>
    <x v="3"/>
    <x v="9"/>
    <s v="Aucun défaut"/>
    <x v="13"/>
    <n v="3020"/>
    <x v="6"/>
  </r>
  <r>
    <x v="3"/>
    <x v="8"/>
    <s v="Aucun défaut"/>
    <x v="13"/>
    <n v="3020"/>
    <x v="32"/>
  </r>
  <r>
    <x v="0"/>
    <x v="4"/>
    <s v="Aucun défaut"/>
    <x v="2"/>
    <n v="4560"/>
    <x v="14"/>
  </r>
  <r>
    <x v="0"/>
    <x v="5"/>
    <s v="Aucun défaut"/>
    <x v="2"/>
    <n v="4560"/>
    <x v="14"/>
  </r>
  <r>
    <x v="2"/>
    <x v="7"/>
    <s v="Ø Lamage / perçage trop grand"/>
    <x v="3"/>
    <n v="3040"/>
    <x v="0"/>
  </r>
  <r>
    <x v="2"/>
    <x v="6"/>
    <s v="Ø Lamage / perçage trop petit"/>
    <x v="3"/>
    <n v="3040"/>
    <x v="0"/>
  </r>
  <r>
    <x v="1"/>
    <x v="5"/>
    <s v="Ø Lamage / perçage trop petit"/>
    <x v="2"/>
    <n v="3020"/>
    <x v="5"/>
  </r>
  <r>
    <x v="3"/>
    <x v="8"/>
    <s v="Défaut visuel"/>
    <x v="13"/>
    <n v="3020"/>
    <x v="32"/>
  </r>
  <r>
    <x v="0"/>
    <x v="4"/>
    <s v="Aucun défaut"/>
    <x v="2"/>
    <n v="4540"/>
    <x v="32"/>
  </r>
  <r>
    <x v="0"/>
    <x v="5"/>
    <s v="Aucun défaut"/>
    <x v="2"/>
    <n v="4540"/>
    <x v="32"/>
  </r>
  <r>
    <x v="1"/>
    <x v="4"/>
    <s v="Bavure"/>
    <x v="2"/>
    <n v="3040"/>
    <x v="18"/>
  </r>
  <r>
    <x v="1"/>
    <x v="5"/>
    <s v="Bavure"/>
    <x v="2"/>
    <n v="3040"/>
    <x v="18"/>
  </r>
  <r>
    <x v="0"/>
    <x v="2"/>
    <s v="Aucun défaut"/>
    <x v="10"/>
    <n v="3040"/>
    <x v="32"/>
  </r>
  <r>
    <x v="0"/>
    <x v="3"/>
    <s v="Aucun défaut"/>
    <x v="10"/>
    <n v="3040"/>
    <x v="32"/>
  </r>
  <r>
    <x v="0"/>
    <x v="2"/>
    <s v="Aucun défaut"/>
    <x v="10"/>
    <n v="4560"/>
    <x v="36"/>
  </r>
  <r>
    <x v="0"/>
    <x v="3"/>
    <s v="Aucun défaut"/>
    <x v="10"/>
    <n v="4560"/>
    <x v="36"/>
  </r>
  <r>
    <x v="0"/>
    <x v="3"/>
    <s v="Aucun défaut"/>
    <x v="10"/>
    <n v="3040"/>
    <x v="19"/>
  </r>
  <r>
    <x v="0"/>
    <x v="2"/>
    <s v="Aucun défaut"/>
    <x v="10"/>
    <n v="3040"/>
    <x v="19"/>
  </r>
  <r>
    <x v="1"/>
    <x v="3"/>
    <s v="Aucun défaut"/>
    <x v="11"/>
    <n v="3040"/>
    <x v="42"/>
  </r>
  <r>
    <x v="1"/>
    <x v="2"/>
    <s v="Aucun défaut"/>
    <x v="11"/>
    <n v="3040"/>
    <x v="42"/>
  </r>
  <r>
    <x v="3"/>
    <x v="9"/>
    <s v="Défaut visuel"/>
    <x v="4"/>
    <n v="3020"/>
    <x v="13"/>
  </r>
  <r>
    <x v="0"/>
    <x v="2"/>
    <s v="Bavure"/>
    <x v="10"/>
    <n v="4560"/>
    <x v="37"/>
  </r>
  <r>
    <x v="0"/>
    <x v="3"/>
    <s v="Bavure"/>
    <x v="10"/>
    <n v="4560"/>
    <x v="37"/>
  </r>
  <r>
    <x v="1"/>
    <x v="4"/>
    <s v="Aucun défaut"/>
    <x v="5"/>
    <n v="3020"/>
    <x v="9"/>
  </r>
  <r>
    <x v="1"/>
    <x v="5"/>
    <s v="Aucun défaut"/>
    <x v="5"/>
    <n v="3020"/>
    <x v="9"/>
  </r>
  <r>
    <x v="0"/>
    <x v="0"/>
    <s v="Aucun défaut"/>
    <x v="0"/>
    <n v="3040"/>
    <x v="0"/>
  </r>
  <r>
    <x v="0"/>
    <x v="1"/>
    <s v="Aucun défaut"/>
    <x v="0"/>
    <n v="3040"/>
    <x v="0"/>
  </r>
  <r>
    <x v="1"/>
    <x v="4"/>
    <s v="Aucun défaut"/>
    <x v="5"/>
    <n v="3020"/>
    <x v="23"/>
  </r>
  <r>
    <x v="1"/>
    <x v="5"/>
    <s v="Aucun défaut"/>
    <x v="5"/>
    <n v="3020"/>
    <x v="60"/>
  </r>
  <r>
    <x v="0"/>
    <x v="1"/>
    <s v="Aucun défaut"/>
    <x v="0"/>
    <n v="3020"/>
    <x v="8"/>
  </r>
  <r>
    <x v="0"/>
    <x v="0"/>
    <s v="Aucun défaut"/>
    <x v="0"/>
    <n v="3020"/>
    <x v="8"/>
  </r>
  <r>
    <x v="2"/>
    <x v="1"/>
    <s v="Aucun défaut"/>
    <x v="0"/>
    <n v="3020"/>
    <x v="19"/>
  </r>
  <r>
    <x v="2"/>
    <x v="0"/>
    <s v="Aucun défaut"/>
    <x v="0"/>
    <n v="3020"/>
    <x v="19"/>
  </r>
  <r>
    <x v="3"/>
    <x v="8"/>
    <s v="Aucun défaut"/>
    <x v="4"/>
    <n v="3020"/>
    <x v="23"/>
  </r>
  <r>
    <x v="3"/>
    <x v="9"/>
    <s v="Aucun défaut"/>
    <x v="4"/>
    <n v="3020"/>
    <x v="23"/>
  </r>
  <r>
    <x v="3"/>
    <x v="8"/>
    <s v="Bavure"/>
    <x v="4"/>
    <n v="3020"/>
    <x v="13"/>
  </r>
  <r>
    <x v="3"/>
    <x v="9"/>
    <s v="Ø Lamage / perçage trop petit"/>
    <x v="4"/>
    <n v="3020"/>
    <x v="13"/>
  </r>
  <r>
    <x v="1"/>
    <x v="5"/>
    <s v="Double chanfrein"/>
    <x v="5"/>
    <n v="3020"/>
    <x v="13"/>
  </r>
  <r>
    <x v="1"/>
    <x v="5"/>
    <s v="Ø Lamage / perçage trop petit"/>
    <x v="5"/>
    <n v="3020"/>
    <x v="13"/>
  </r>
  <r>
    <x v="0"/>
    <x v="1"/>
    <s v="Ø Lamage / perçage trop petit"/>
    <x v="0"/>
    <n v="3040"/>
    <x v="32"/>
  </r>
  <r>
    <x v="0"/>
    <x v="0"/>
    <s v="Aucun défaut"/>
    <x v="14"/>
    <n v="4560"/>
    <x v="61"/>
  </r>
  <r>
    <x v="0"/>
    <x v="1"/>
    <s v="Aucun défaut"/>
    <x v="14"/>
    <n v="4560"/>
    <x v="61"/>
  </r>
  <r>
    <x v="1"/>
    <x v="4"/>
    <s v="Aucun défaut"/>
    <x v="5"/>
    <n v="3020"/>
    <x v="38"/>
  </r>
  <r>
    <x v="1"/>
    <x v="5"/>
    <s v="Aucun défaut"/>
    <x v="5"/>
    <n v="3020"/>
    <x v="38"/>
  </r>
  <r>
    <x v="0"/>
    <x v="0"/>
    <s v="Aucun défaut"/>
    <x v="0"/>
    <n v="3040"/>
    <x v="14"/>
  </r>
  <r>
    <x v="0"/>
    <x v="1"/>
    <s v="Aucun défaut"/>
    <x v="0"/>
    <n v="3040"/>
    <x v="1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67">
  <r>
    <x v="0"/>
    <x v="0"/>
    <x v="0"/>
    <x v="0"/>
    <n v="4540"/>
    <x v="0"/>
  </r>
  <r>
    <x v="0"/>
    <x v="1"/>
    <x v="0"/>
    <x v="0"/>
    <n v="4540"/>
    <x v="0"/>
  </r>
  <r>
    <x v="1"/>
    <x v="2"/>
    <x v="0"/>
    <x v="1"/>
    <n v="3040"/>
    <x v="1"/>
  </r>
  <r>
    <x v="1"/>
    <x v="3"/>
    <x v="0"/>
    <x v="1"/>
    <n v="3020"/>
    <x v="1"/>
  </r>
  <r>
    <x v="0"/>
    <x v="4"/>
    <x v="0"/>
    <x v="2"/>
    <n v="3020"/>
    <x v="2"/>
  </r>
  <r>
    <x v="0"/>
    <x v="5"/>
    <x v="0"/>
    <x v="2"/>
    <n v="3020"/>
    <x v="2"/>
  </r>
  <r>
    <x v="1"/>
    <x v="2"/>
    <x v="0"/>
    <x v="1"/>
    <n v="3040"/>
    <x v="3"/>
  </r>
  <r>
    <x v="1"/>
    <x v="3"/>
    <x v="0"/>
    <x v="1"/>
    <n v="3040"/>
    <x v="3"/>
  </r>
  <r>
    <x v="2"/>
    <x v="6"/>
    <x v="0"/>
    <x v="3"/>
    <n v="3040"/>
    <x v="4"/>
  </r>
  <r>
    <x v="2"/>
    <x v="7"/>
    <x v="0"/>
    <x v="3"/>
    <n v="3040"/>
    <x v="4"/>
  </r>
  <r>
    <x v="3"/>
    <x v="8"/>
    <x v="0"/>
    <x v="4"/>
    <n v="4540"/>
    <x v="5"/>
  </r>
  <r>
    <x v="3"/>
    <x v="9"/>
    <x v="0"/>
    <x v="4"/>
    <n v="4540"/>
    <x v="6"/>
  </r>
  <r>
    <x v="3"/>
    <x v="9"/>
    <x v="1"/>
    <x v="4"/>
    <n v="4540"/>
    <x v="7"/>
  </r>
  <r>
    <x v="1"/>
    <x v="3"/>
    <x v="0"/>
    <x v="1"/>
    <n v="3020"/>
    <x v="8"/>
  </r>
  <r>
    <x v="0"/>
    <x v="4"/>
    <x v="0"/>
    <x v="2"/>
    <n v="3020"/>
    <x v="9"/>
  </r>
  <r>
    <x v="0"/>
    <x v="5"/>
    <x v="2"/>
    <x v="2"/>
    <n v="3020"/>
    <x v="9"/>
  </r>
  <r>
    <x v="2"/>
    <x v="7"/>
    <x v="0"/>
    <x v="3"/>
    <n v="3040"/>
    <x v="0"/>
  </r>
  <r>
    <x v="2"/>
    <x v="6"/>
    <x v="0"/>
    <x v="3"/>
    <n v="3040"/>
    <x v="0"/>
  </r>
  <r>
    <x v="3"/>
    <x v="8"/>
    <x v="1"/>
    <x v="4"/>
    <n v="3020"/>
    <x v="10"/>
  </r>
  <r>
    <x v="0"/>
    <x v="4"/>
    <x v="0"/>
    <x v="2"/>
    <n v="3020"/>
    <x v="11"/>
  </r>
  <r>
    <x v="0"/>
    <x v="5"/>
    <x v="0"/>
    <x v="2"/>
    <n v="3020"/>
    <x v="11"/>
  </r>
  <r>
    <x v="2"/>
    <x v="0"/>
    <x v="2"/>
    <x v="0"/>
    <n v="3020"/>
    <x v="12"/>
  </r>
  <r>
    <x v="2"/>
    <x v="1"/>
    <x v="0"/>
    <x v="0"/>
    <n v="3020"/>
    <x v="12"/>
  </r>
  <r>
    <x v="2"/>
    <x v="0"/>
    <x v="2"/>
    <x v="0"/>
    <n v="3020"/>
    <x v="13"/>
  </r>
  <r>
    <x v="2"/>
    <x v="1"/>
    <x v="2"/>
    <x v="0"/>
    <n v="3020"/>
    <x v="13"/>
  </r>
  <r>
    <x v="3"/>
    <x v="8"/>
    <x v="0"/>
    <x v="4"/>
    <n v="3020"/>
    <x v="14"/>
  </r>
  <r>
    <x v="3"/>
    <x v="9"/>
    <x v="0"/>
    <x v="4"/>
    <n v="3020"/>
    <x v="14"/>
  </r>
  <r>
    <x v="3"/>
    <x v="8"/>
    <x v="1"/>
    <x v="4"/>
    <n v="3020"/>
    <x v="13"/>
  </r>
  <r>
    <x v="3"/>
    <x v="9"/>
    <x v="3"/>
    <x v="4"/>
    <n v="3020"/>
    <x v="14"/>
  </r>
  <r>
    <x v="0"/>
    <x v="4"/>
    <x v="4"/>
    <x v="2"/>
    <n v="3020"/>
    <x v="15"/>
  </r>
  <r>
    <x v="0"/>
    <x v="5"/>
    <x v="0"/>
    <x v="2"/>
    <n v="3020"/>
    <x v="16"/>
  </r>
  <r>
    <x v="0"/>
    <x v="4"/>
    <x v="0"/>
    <x v="5"/>
    <n v="3020"/>
    <x v="16"/>
  </r>
  <r>
    <x v="0"/>
    <x v="5"/>
    <x v="0"/>
    <x v="5"/>
    <n v="3020"/>
    <x v="16"/>
  </r>
  <r>
    <x v="2"/>
    <x v="0"/>
    <x v="0"/>
    <x v="0"/>
    <n v="3040"/>
    <x v="1"/>
  </r>
  <r>
    <x v="2"/>
    <x v="1"/>
    <x v="0"/>
    <x v="0"/>
    <n v="3040"/>
    <x v="1"/>
  </r>
  <r>
    <x v="0"/>
    <x v="4"/>
    <x v="0"/>
    <x v="5"/>
    <n v="3020"/>
    <x v="17"/>
  </r>
  <r>
    <x v="0"/>
    <x v="5"/>
    <x v="0"/>
    <x v="5"/>
    <n v="3020"/>
    <x v="17"/>
  </r>
  <r>
    <x v="2"/>
    <x v="1"/>
    <x v="0"/>
    <x v="6"/>
    <n v="3040"/>
    <x v="4"/>
  </r>
  <r>
    <x v="2"/>
    <x v="0"/>
    <x v="0"/>
    <x v="6"/>
    <n v="3040"/>
    <x v="4"/>
  </r>
  <r>
    <x v="0"/>
    <x v="4"/>
    <x v="0"/>
    <x v="7"/>
    <n v="3020"/>
    <x v="18"/>
  </r>
  <r>
    <x v="0"/>
    <x v="5"/>
    <x v="0"/>
    <x v="7"/>
    <n v="3020"/>
    <x v="18"/>
  </r>
  <r>
    <x v="2"/>
    <x v="7"/>
    <x v="0"/>
    <x v="8"/>
    <n v="3040"/>
    <x v="19"/>
  </r>
  <r>
    <x v="2"/>
    <x v="6"/>
    <x v="0"/>
    <x v="8"/>
    <n v="3040"/>
    <x v="19"/>
  </r>
  <r>
    <x v="0"/>
    <x v="4"/>
    <x v="0"/>
    <x v="2"/>
    <n v="4560"/>
    <x v="1"/>
  </r>
  <r>
    <x v="0"/>
    <x v="5"/>
    <x v="0"/>
    <x v="2"/>
    <n v="4560"/>
    <x v="1"/>
  </r>
  <r>
    <x v="2"/>
    <x v="7"/>
    <x v="0"/>
    <x v="8"/>
    <n v="3040"/>
    <x v="20"/>
  </r>
  <r>
    <x v="2"/>
    <x v="6"/>
    <x v="0"/>
    <x v="8"/>
    <n v="3040"/>
    <x v="20"/>
  </r>
  <r>
    <x v="0"/>
    <x v="4"/>
    <x v="0"/>
    <x v="2"/>
    <n v="3020"/>
    <x v="21"/>
  </r>
  <r>
    <x v="0"/>
    <x v="5"/>
    <x v="2"/>
    <x v="2"/>
    <n v="3020"/>
    <x v="21"/>
  </r>
  <r>
    <x v="2"/>
    <x v="7"/>
    <x v="0"/>
    <x v="8"/>
    <n v="3040"/>
    <x v="20"/>
  </r>
  <r>
    <x v="2"/>
    <x v="6"/>
    <x v="0"/>
    <x v="8"/>
    <n v="3040"/>
    <x v="20"/>
  </r>
  <r>
    <x v="0"/>
    <x v="2"/>
    <x v="0"/>
    <x v="9"/>
    <n v="4540"/>
    <x v="22"/>
  </r>
  <r>
    <x v="0"/>
    <x v="3"/>
    <x v="0"/>
    <x v="9"/>
    <n v="4540"/>
    <x v="22"/>
  </r>
  <r>
    <x v="1"/>
    <x v="5"/>
    <x v="0"/>
    <x v="5"/>
    <n v="3040"/>
    <x v="23"/>
  </r>
  <r>
    <x v="1"/>
    <x v="4"/>
    <x v="0"/>
    <x v="5"/>
    <n v="3040"/>
    <x v="23"/>
  </r>
  <r>
    <x v="0"/>
    <x v="2"/>
    <x v="0"/>
    <x v="9"/>
    <n v="4560"/>
    <x v="16"/>
  </r>
  <r>
    <x v="0"/>
    <x v="3"/>
    <x v="0"/>
    <x v="9"/>
    <n v="4560"/>
    <x v="16"/>
  </r>
  <r>
    <x v="2"/>
    <x v="0"/>
    <x v="0"/>
    <x v="0"/>
    <n v="3040"/>
    <x v="24"/>
  </r>
  <r>
    <x v="2"/>
    <x v="1"/>
    <x v="0"/>
    <x v="0"/>
    <n v="3040"/>
    <x v="24"/>
  </r>
  <r>
    <x v="0"/>
    <x v="2"/>
    <x v="0"/>
    <x v="9"/>
    <n v="3040"/>
    <x v="7"/>
  </r>
  <r>
    <x v="0"/>
    <x v="3"/>
    <x v="0"/>
    <x v="9"/>
    <n v="3040"/>
    <x v="7"/>
  </r>
  <r>
    <x v="1"/>
    <x v="4"/>
    <x v="0"/>
    <x v="5"/>
    <n v="3020"/>
    <x v="23"/>
  </r>
  <r>
    <x v="1"/>
    <x v="5"/>
    <x v="0"/>
    <x v="5"/>
    <n v="3020"/>
    <x v="23"/>
  </r>
  <r>
    <x v="1"/>
    <x v="4"/>
    <x v="4"/>
    <x v="5"/>
    <n v="3020"/>
    <x v="13"/>
  </r>
  <r>
    <x v="1"/>
    <x v="5"/>
    <x v="3"/>
    <x v="5"/>
    <n v="3020"/>
    <x v="13"/>
  </r>
  <r>
    <x v="0"/>
    <x v="7"/>
    <x v="0"/>
    <x v="3"/>
    <n v="3040"/>
    <x v="25"/>
  </r>
  <r>
    <x v="0"/>
    <x v="6"/>
    <x v="0"/>
    <x v="3"/>
    <n v="3040"/>
    <x v="25"/>
  </r>
  <r>
    <x v="2"/>
    <x v="0"/>
    <x v="0"/>
    <x v="0"/>
    <n v="3040"/>
    <x v="19"/>
  </r>
  <r>
    <x v="2"/>
    <x v="1"/>
    <x v="0"/>
    <x v="0"/>
    <n v="3040"/>
    <x v="19"/>
  </r>
  <r>
    <x v="1"/>
    <x v="4"/>
    <x v="4"/>
    <x v="5"/>
    <n v="3020"/>
    <x v="23"/>
  </r>
  <r>
    <x v="1"/>
    <x v="5"/>
    <x v="4"/>
    <x v="5"/>
    <n v="3020"/>
    <x v="23"/>
  </r>
  <r>
    <x v="2"/>
    <x v="1"/>
    <x v="0"/>
    <x v="0"/>
    <n v="3040"/>
    <x v="26"/>
  </r>
  <r>
    <x v="2"/>
    <x v="1"/>
    <x v="1"/>
    <x v="0"/>
    <n v="3040"/>
    <x v="0"/>
  </r>
  <r>
    <x v="2"/>
    <x v="0"/>
    <x v="0"/>
    <x v="0"/>
    <n v="3040"/>
    <x v="27"/>
  </r>
  <r>
    <x v="0"/>
    <x v="6"/>
    <x v="0"/>
    <x v="3"/>
    <n v="3040"/>
    <x v="8"/>
  </r>
  <r>
    <x v="0"/>
    <x v="7"/>
    <x v="0"/>
    <x v="3"/>
    <n v="3040"/>
    <x v="8"/>
  </r>
  <r>
    <x v="1"/>
    <x v="5"/>
    <x v="3"/>
    <x v="5"/>
    <n v="3020"/>
    <x v="23"/>
  </r>
  <r>
    <x v="1"/>
    <x v="4"/>
    <x v="4"/>
    <x v="5"/>
    <n v="3020"/>
    <x v="28"/>
  </r>
  <r>
    <x v="2"/>
    <x v="0"/>
    <x v="3"/>
    <x v="0"/>
    <n v="3040"/>
    <x v="29"/>
  </r>
  <r>
    <x v="1"/>
    <x v="5"/>
    <x v="4"/>
    <x v="5"/>
    <n v="3040"/>
    <x v="13"/>
  </r>
  <r>
    <x v="0"/>
    <x v="7"/>
    <x v="0"/>
    <x v="3"/>
    <n v="3040"/>
    <x v="8"/>
  </r>
  <r>
    <x v="0"/>
    <x v="6"/>
    <x v="0"/>
    <x v="3"/>
    <n v="3040"/>
    <x v="8"/>
  </r>
  <r>
    <x v="2"/>
    <x v="0"/>
    <x v="0"/>
    <x v="6"/>
    <n v="3040"/>
    <x v="30"/>
  </r>
  <r>
    <x v="2"/>
    <x v="1"/>
    <x v="0"/>
    <x v="6"/>
    <n v="3040"/>
    <x v="30"/>
  </r>
  <r>
    <x v="0"/>
    <x v="6"/>
    <x v="0"/>
    <x v="3"/>
    <n v="3040"/>
    <x v="31"/>
  </r>
  <r>
    <x v="0"/>
    <x v="7"/>
    <x v="0"/>
    <x v="3"/>
    <n v="3040"/>
    <x v="31"/>
  </r>
  <r>
    <x v="1"/>
    <x v="2"/>
    <x v="0"/>
    <x v="10"/>
    <n v="3040"/>
    <x v="32"/>
  </r>
  <r>
    <x v="1"/>
    <x v="3"/>
    <x v="0"/>
    <x v="10"/>
    <n v="3040"/>
    <x v="7"/>
  </r>
  <r>
    <x v="1"/>
    <x v="3"/>
    <x v="3"/>
    <x v="10"/>
    <n v="3040"/>
    <x v="33"/>
  </r>
  <r>
    <x v="0"/>
    <x v="4"/>
    <x v="0"/>
    <x v="2"/>
    <n v="4540"/>
    <x v="1"/>
  </r>
  <r>
    <x v="0"/>
    <x v="5"/>
    <x v="0"/>
    <x v="6"/>
    <n v="4540"/>
    <x v="1"/>
  </r>
  <r>
    <x v="2"/>
    <x v="0"/>
    <x v="2"/>
    <x v="6"/>
    <n v="3020"/>
    <x v="8"/>
  </r>
  <r>
    <x v="2"/>
    <x v="1"/>
    <x v="0"/>
    <x v="6"/>
    <n v="3040"/>
    <x v="8"/>
  </r>
  <r>
    <x v="2"/>
    <x v="1"/>
    <x v="2"/>
    <x v="6"/>
    <n v="3040"/>
    <x v="13"/>
  </r>
  <r>
    <x v="1"/>
    <x v="2"/>
    <x v="0"/>
    <x v="10"/>
    <n v="3040"/>
    <x v="18"/>
  </r>
  <r>
    <x v="1"/>
    <x v="3"/>
    <x v="0"/>
    <x v="10"/>
    <n v="3040"/>
    <x v="18"/>
  </r>
  <r>
    <x v="0"/>
    <x v="1"/>
    <x v="0"/>
    <x v="0"/>
    <n v="4560"/>
    <x v="0"/>
  </r>
  <r>
    <x v="0"/>
    <x v="0"/>
    <x v="0"/>
    <x v="0"/>
    <n v="4560"/>
    <x v="0"/>
  </r>
  <r>
    <x v="2"/>
    <x v="0"/>
    <x v="0"/>
    <x v="0"/>
    <n v="3040"/>
    <x v="32"/>
  </r>
  <r>
    <x v="2"/>
    <x v="1"/>
    <x v="0"/>
    <x v="0"/>
    <n v="3040"/>
    <x v="32"/>
  </r>
  <r>
    <x v="2"/>
    <x v="0"/>
    <x v="0"/>
    <x v="0"/>
    <n v="3040"/>
    <x v="8"/>
  </r>
  <r>
    <x v="2"/>
    <x v="1"/>
    <x v="0"/>
    <x v="0"/>
    <n v="3040"/>
    <x v="4"/>
  </r>
  <r>
    <x v="0"/>
    <x v="0"/>
    <x v="0"/>
    <x v="0"/>
    <n v="4560"/>
    <x v="0"/>
  </r>
  <r>
    <x v="0"/>
    <x v="1"/>
    <x v="0"/>
    <x v="0"/>
    <n v="4560"/>
    <x v="0"/>
  </r>
  <r>
    <x v="1"/>
    <x v="2"/>
    <x v="0"/>
    <x v="10"/>
    <n v="3040"/>
    <x v="34"/>
  </r>
  <r>
    <x v="1"/>
    <x v="3"/>
    <x v="0"/>
    <x v="10"/>
    <n v="3040"/>
    <x v="35"/>
  </r>
  <r>
    <x v="1"/>
    <x v="3"/>
    <x v="3"/>
    <x v="10"/>
    <n v="3040"/>
    <x v="36"/>
  </r>
  <r>
    <x v="2"/>
    <x v="0"/>
    <x v="1"/>
    <x v="0"/>
    <n v="3040"/>
    <x v="31"/>
  </r>
  <r>
    <x v="0"/>
    <x v="0"/>
    <x v="0"/>
    <x v="6"/>
    <n v="4560"/>
    <x v="37"/>
  </r>
  <r>
    <x v="0"/>
    <x v="1"/>
    <x v="0"/>
    <x v="6"/>
    <n v="4560"/>
    <x v="37"/>
  </r>
  <r>
    <x v="2"/>
    <x v="0"/>
    <x v="0"/>
    <x v="1"/>
    <n v="3040"/>
    <x v="8"/>
  </r>
  <r>
    <x v="2"/>
    <x v="1"/>
    <x v="0"/>
    <x v="1"/>
    <n v="3040"/>
    <x v="8"/>
  </r>
  <r>
    <x v="1"/>
    <x v="2"/>
    <x v="0"/>
    <x v="1"/>
    <n v="3040"/>
    <x v="38"/>
  </r>
  <r>
    <x v="2"/>
    <x v="3"/>
    <x v="0"/>
    <x v="1"/>
    <n v="3040"/>
    <x v="38"/>
  </r>
  <r>
    <x v="1"/>
    <x v="3"/>
    <x v="3"/>
    <x v="1"/>
    <n v="3040"/>
    <x v="6"/>
  </r>
  <r>
    <x v="0"/>
    <x v="0"/>
    <x v="0"/>
    <x v="6"/>
    <n v="4560"/>
    <x v="27"/>
  </r>
  <r>
    <x v="0"/>
    <x v="1"/>
    <x v="0"/>
    <x v="6"/>
    <n v="4560"/>
    <x v="27"/>
  </r>
  <r>
    <x v="1"/>
    <x v="2"/>
    <x v="0"/>
    <x v="1"/>
    <n v="3040"/>
    <x v="8"/>
  </r>
  <r>
    <x v="1"/>
    <x v="3"/>
    <x v="0"/>
    <x v="1"/>
    <n v="3040"/>
    <x v="8"/>
  </r>
  <r>
    <x v="0"/>
    <x v="0"/>
    <x v="0"/>
    <x v="6"/>
    <n v="4560"/>
    <x v="39"/>
  </r>
  <r>
    <x v="0"/>
    <x v="1"/>
    <x v="0"/>
    <x v="6"/>
    <n v="4560"/>
    <x v="39"/>
  </r>
  <r>
    <x v="1"/>
    <x v="1"/>
    <x v="0"/>
    <x v="1"/>
    <n v="3040"/>
    <x v="40"/>
  </r>
  <r>
    <x v="1"/>
    <x v="2"/>
    <x v="0"/>
    <x v="1"/>
    <n v="3020"/>
    <x v="40"/>
  </r>
  <r>
    <x v="2"/>
    <x v="0"/>
    <x v="0"/>
    <x v="0"/>
    <n v="3040"/>
    <x v="0"/>
  </r>
  <r>
    <x v="2"/>
    <x v="1"/>
    <x v="0"/>
    <x v="0"/>
    <n v="3040"/>
    <x v="0"/>
  </r>
  <r>
    <x v="0"/>
    <x v="2"/>
    <x v="0"/>
    <x v="9"/>
    <n v="4560"/>
    <x v="3"/>
  </r>
  <r>
    <x v="0"/>
    <x v="3"/>
    <x v="0"/>
    <x v="9"/>
    <n v="4560"/>
    <x v="3"/>
  </r>
  <r>
    <x v="2"/>
    <x v="7"/>
    <x v="0"/>
    <x v="8"/>
    <n v="3040"/>
    <x v="32"/>
  </r>
  <r>
    <x v="2"/>
    <x v="6"/>
    <x v="0"/>
    <x v="8"/>
    <n v="3040"/>
    <x v="32"/>
  </r>
  <r>
    <x v="1"/>
    <x v="2"/>
    <x v="0"/>
    <x v="1"/>
    <n v="3040"/>
    <x v="0"/>
  </r>
  <r>
    <x v="1"/>
    <x v="3"/>
    <x v="0"/>
    <x v="1"/>
    <n v="3040"/>
    <x v="0"/>
  </r>
  <r>
    <x v="2"/>
    <x v="7"/>
    <x v="0"/>
    <x v="8"/>
    <n v="3040"/>
    <x v="12"/>
  </r>
  <r>
    <x v="2"/>
    <x v="6"/>
    <x v="0"/>
    <x v="8"/>
    <n v="3040"/>
    <x v="12"/>
  </r>
  <r>
    <x v="1"/>
    <x v="3"/>
    <x v="0"/>
    <x v="11"/>
    <n v="3040"/>
    <x v="41"/>
  </r>
  <r>
    <x v="1"/>
    <x v="3"/>
    <x v="3"/>
    <x v="11"/>
    <n v="3040"/>
    <x v="13"/>
  </r>
  <r>
    <x v="2"/>
    <x v="7"/>
    <x v="2"/>
    <x v="8"/>
    <n v="3040"/>
    <x v="13"/>
  </r>
  <r>
    <x v="2"/>
    <x v="6"/>
    <x v="3"/>
    <x v="8"/>
    <n v="3040"/>
    <x v="13"/>
  </r>
  <r>
    <x v="0"/>
    <x v="2"/>
    <x v="0"/>
    <x v="9"/>
    <n v="4560"/>
    <x v="1"/>
  </r>
  <r>
    <x v="0"/>
    <x v="3"/>
    <x v="0"/>
    <x v="9"/>
    <n v="4560"/>
    <x v="1"/>
  </r>
  <r>
    <x v="1"/>
    <x v="2"/>
    <x v="0"/>
    <x v="5"/>
    <n v="3020"/>
    <x v="42"/>
  </r>
  <r>
    <x v="1"/>
    <x v="3"/>
    <x v="0"/>
    <x v="5"/>
    <n v="3020"/>
    <x v="42"/>
  </r>
  <r>
    <x v="2"/>
    <x v="7"/>
    <x v="0"/>
    <x v="8"/>
    <n v="3040"/>
    <x v="19"/>
  </r>
  <r>
    <x v="2"/>
    <x v="6"/>
    <x v="0"/>
    <x v="8"/>
    <n v="3040"/>
    <x v="19"/>
  </r>
  <r>
    <x v="2"/>
    <x v="7"/>
    <x v="0"/>
    <x v="8"/>
    <n v="3040"/>
    <x v="43"/>
  </r>
  <r>
    <x v="2"/>
    <x v="6"/>
    <x v="0"/>
    <x v="8"/>
    <n v="3040"/>
    <x v="43"/>
  </r>
  <r>
    <x v="1"/>
    <x v="1"/>
    <x v="0"/>
    <x v="11"/>
    <n v="3020"/>
    <x v="42"/>
  </r>
  <r>
    <x v="1"/>
    <x v="2"/>
    <x v="0"/>
    <x v="11"/>
    <n v="3020"/>
    <x v="42"/>
  </r>
  <r>
    <x v="0"/>
    <x v="3"/>
    <x v="0"/>
    <x v="9"/>
    <n v="4560"/>
    <x v="37"/>
  </r>
  <r>
    <x v="0"/>
    <x v="2"/>
    <x v="0"/>
    <x v="9"/>
    <n v="4560"/>
    <x v="37"/>
  </r>
  <r>
    <x v="0"/>
    <x v="2"/>
    <x v="0"/>
    <x v="9"/>
    <n v="3040"/>
    <x v="32"/>
  </r>
  <r>
    <x v="0"/>
    <x v="3"/>
    <x v="0"/>
    <x v="9"/>
    <n v="3040"/>
    <x v="32"/>
  </r>
  <r>
    <x v="1"/>
    <x v="2"/>
    <x v="0"/>
    <x v="11"/>
    <n v="3040"/>
    <x v="10"/>
  </r>
  <r>
    <x v="1"/>
    <x v="3"/>
    <x v="0"/>
    <x v="11"/>
    <n v="3040"/>
    <x v="10"/>
  </r>
  <r>
    <x v="2"/>
    <x v="7"/>
    <x v="0"/>
    <x v="8"/>
    <n v="3040"/>
    <x v="12"/>
  </r>
  <r>
    <x v="2"/>
    <x v="6"/>
    <x v="0"/>
    <x v="8"/>
    <n v="3040"/>
    <x v="12"/>
  </r>
  <r>
    <x v="1"/>
    <x v="2"/>
    <x v="2"/>
    <x v="11"/>
    <n v="3040"/>
    <x v="13"/>
  </r>
  <r>
    <x v="1"/>
    <x v="3"/>
    <x v="3"/>
    <x v="11"/>
    <n v="3040"/>
    <x v="13"/>
  </r>
  <r>
    <x v="1"/>
    <x v="4"/>
    <x v="0"/>
    <x v="5"/>
    <n v="3040"/>
    <x v="23"/>
  </r>
  <r>
    <x v="1"/>
    <x v="5"/>
    <x v="0"/>
    <x v="5"/>
    <n v="3040"/>
    <x v="23"/>
  </r>
  <r>
    <x v="0"/>
    <x v="2"/>
    <x v="2"/>
    <x v="9"/>
    <n v="3040"/>
    <x v="42"/>
  </r>
  <r>
    <x v="0"/>
    <x v="3"/>
    <x v="2"/>
    <x v="9"/>
    <n v="3040"/>
    <x v="42"/>
  </r>
  <r>
    <x v="1"/>
    <x v="4"/>
    <x v="0"/>
    <x v="5"/>
    <n v="3020"/>
    <x v="8"/>
  </r>
  <r>
    <x v="1"/>
    <x v="5"/>
    <x v="0"/>
    <x v="5"/>
    <n v="3020"/>
    <x v="8"/>
  </r>
  <r>
    <x v="2"/>
    <x v="7"/>
    <x v="3"/>
    <x v="8"/>
    <n v="3020"/>
    <x v="0"/>
  </r>
  <r>
    <x v="2"/>
    <x v="6"/>
    <x v="3"/>
    <x v="8"/>
    <n v="3020"/>
    <x v="0"/>
  </r>
  <r>
    <x v="0"/>
    <x v="2"/>
    <x v="0"/>
    <x v="9"/>
    <n v="3040"/>
    <x v="44"/>
  </r>
  <r>
    <x v="0"/>
    <x v="3"/>
    <x v="0"/>
    <x v="9"/>
    <n v="3040"/>
    <x v="44"/>
  </r>
  <r>
    <x v="3"/>
    <x v="5"/>
    <x v="4"/>
    <x v="5"/>
    <n v="3020"/>
    <x v="45"/>
  </r>
  <r>
    <x v="1"/>
    <x v="4"/>
    <x v="4"/>
    <x v="5"/>
    <n v="3020"/>
    <x v="46"/>
  </r>
  <r>
    <x v="2"/>
    <x v="0"/>
    <x v="0"/>
    <x v="0"/>
    <n v="3040"/>
    <x v="8"/>
  </r>
  <r>
    <x v="2"/>
    <x v="1"/>
    <x v="0"/>
    <x v="0"/>
    <n v="3040"/>
    <x v="18"/>
  </r>
  <r>
    <x v="2"/>
    <x v="1"/>
    <x v="3"/>
    <x v="0"/>
    <n v="3040"/>
    <x v="36"/>
  </r>
  <r>
    <x v="2"/>
    <x v="0"/>
    <x v="0"/>
    <x v="0"/>
    <n v="3020"/>
    <x v="47"/>
  </r>
  <r>
    <x v="2"/>
    <x v="1"/>
    <x v="0"/>
    <x v="0"/>
    <n v="3020"/>
    <x v="47"/>
  </r>
  <r>
    <x v="1"/>
    <x v="4"/>
    <x v="0"/>
    <x v="5"/>
    <n v="3020"/>
    <x v="26"/>
  </r>
  <r>
    <x v="1"/>
    <x v="5"/>
    <x v="0"/>
    <x v="5"/>
    <n v="3020"/>
    <x v="26"/>
  </r>
  <r>
    <x v="2"/>
    <x v="0"/>
    <x v="0"/>
    <x v="0"/>
    <n v="3040"/>
    <x v="48"/>
  </r>
  <r>
    <x v="2"/>
    <x v="1"/>
    <x v="0"/>
    <x v="0"/>
    <n v="3040"/>
    <x v="48"/>
  </r>
  <r>
    <x v="1"/>
    <x v="5"/>
    <x v="3"/>
    <x v="5"/>
    <n v="3020"/>
    <x v="49"/>
  </r>
  <r>
    <x v="1"/>
    <x v="4"/>
    <x v="0"/>
    <x v="5"/>
    <n v="3020"/>
    <x v="42"/>
  </r>
  <r>
    <x v="1"/>
    <x v="5"/>
    <x v="0"/>
    <x v="5"/>
    <n v="3020"/>
    <x v="42"/>
  </r>
  <r>
    <x v="3"/>
    <x v="10"/>
    <x v="0"/>
    <x v="12"/>
    <n v="3020"/>
    <x v="0"/>
  </r>
  <r>
    <x v="3"/>
    <x v="11"/>
    <x v="0"/>
    <x v="12"/>
    <n v="3020"/>
    <x v="0"/>
  </r>
  <r>
    <x v="3"/>
    <x v="11"/>
    <x v="1"/>
    <x v="12"/>
    <n v="3020"/>
    <x v="13"/>
  </r>
  <r>
    <x v="0"/>
    <x v="2"/>
    <x v="0"/>
    <x v="9"/>
    <n v="3040"/>
    <x v="50"/>
  </r>
  <r>
    <x v="0"/>
    <x v="3"/>
    <x v="0"/>
    <x v="9"/>
    <n v="3040"/>
    <x v="50"/>
  </r>
  <r>
    <x v="2"/>
    <x v="6"/>
    <x v="0"/>
    <x v="8"/>
    <n v="3040"/>
    <x v="19"/>
  </r>
  <r>
    <x v="2"/>
    <x v="7"/>
    <x v="0"/>
    <x v="8"/>
    <n v="3040"/>
    <x v="19"/>
  </r>
  <r>
    <x v="3"/>
    <x v="8"/>
    <x v="0"/>
    <x v="13"/>
    <n v="3020"/>
    <x v="51"/>
  </r>
  <r>
    <x v="3"/>
    <x v="9"/>
    <x v="0"/>
    <x v="13"/>
    <n v="3020"/>
    <x v="52"/>
  </r>
  <r>
    <x v="0"/>
    <x v="2"/>
    <x v="3"/>
    <x v="9"/>
    <n v="3040"/>
    <x v="49"/>
  </r>
  <r>
    <x v="0"/>
    <x v="5"/>
    <x v="4"/>
    <x v="5"/>
    <n v="4540"/>
    <x v="42"/>
  </r>
  <r>
    <x v="0"/>
    <x v="5"/>
    <x v="1"/>
    <x v="5"/>
    <n v="4540"/>
    <x v="30"/>
  </r>
  <r>
    <x v="0"/>
    <x v="4"/>
    <x v="2"/>
    <x v="5"/>
    <n v="4540"/>
    <x v="53"/>
  </r>
  <r>
    <x v="0"/>
    <x v="4"/>
    <x v="0"/>
    <x v="5"/>
    <n v="4540"/>
    <x v="14"/>
  </r>
  <r>
    <x v="0"/>
    <x v="5"/>
    <x v="0"/>
    <x v="5"/>
    <n v="4540"/>
    <x v="14"/>
  </r>
  <r>
    <x v="3"/>
    <x v="8"/>
    <x v="0"/>
    <x v="13"/>
    <n v="3020"/>
    <x v="37"/>
  </r>
  <r>
    <x v="3"/>
    <x v="9"/>
    <x v="0"/>
    <x v="13"/>
    <n v="3020"/>
    <x v="37"/>
  </r>
  <r>
    <x v="0"/>
    <x v="5"/>
    <x v="2"/>
    <x v="5"/>
    <n v="4540"/>
    <x v="13"/>
  </r>
  <r>
    <x v="0"/>
    <x v="5"/>
    <x v="4"/>
    <x v="7"/>
    <n v="3020"/>
    <x v="54"/>
  </r>
  <r>
    <x v="1"/>
    <x v="4"/>
    <x v="4"/>
    <x v="7"/>
    <n v="3020"/>
    <x v="55"/>
  </r>
  <r>
    <x v="1"/>
    <x v="5"/>
    <x v="4"/>
    <x v="7"/>
    <n v="3020"/>
    <x v="56"/>
  </r>
  <r>
    <x v="0"/>
    <x v="4"/>
    <x v="0"/>
    <x v="7"/>
    <n v="3020"/>
    <x v="57"/>
  </r>
  <r>
    <x v="0"/>
    <x v="5"/>
    <x v="0"/>
    <x v="7"/>
    <n v="3020"/>
    <x v="57"/>
  </r>
  <r>
    <x v="1"/>
    <x v="4"/>
    <x v="0"/>
    <x v="2"/>
    <n v="3020"/>
    <x v="58"/>
  </r>
  <r>
    <x v="1"/>
    <x v="5"/>
    <x v="0"/>
    <x v="2"/>
    <n v="3020"/>
    <x v="58"/>
  </r>
  <r>
    <x v="0"/>
    <x v="4"/>
    <x v="0"/>
    <x v="7"/>
    <n v="3020"/>
    <x v="7"/>
  </r>
  <r>
    <x v="0"/>
    <x v="5"/>
    <x v="0"/>
    <x v="7"/>
    <n v="3020"/>
    <x v="7"/>
  </r>
  <r>
    <x v="0"/>
    <x v="4"/>
    <x v="0"/>
    <x v="7"/>
    <n v="4540"/>
    <x v="22"/>
  </r>
  <r>
    <x v="0"/>
    <x v="5"/>
    <x v="0"/>
    <x v="7"/>
    <n v="4540"/>
    <x v="22"/>
  </r>
  <r>
    <x v="1"/>
    <x v="5"/>
    <x v="0"/>
    <x v="2"/>
    <n v="3020"/>
    <x v="18"/>
  </r>
  <r>
    <x v="1"/>
    <x v="4"/>
    <x v="0"/>
    <x v="2"/>
    <n v="3020"/>
    <x v="18"/>
  </r>
  <r>
    <x v="0"/>
    <x v="4"/>
    <x v="0"/>
    <x v="7"/>
    <n v="4540"/>
    <x v="22"/>
  </r>
  <r>
    <x v="0"/>
    <x v="5"/>
    <x v="0"/>
    <x v="7"/>
    <n v="4540"/>
    <x v="22"/>
  </r>
  <r>
    <x v="0"/>
    <x v="4"/>
    <x v="0"/>
    <x v="2"/>
    <n v="4540"/>
    <x v="32"/>
  </r>
  <r>
    <x v="0"/>
    <x v="5"/>
    <x v="0"/>
    <x v="2"/>
    <n v="4540"/>
    <x v="32"/>
  </r>
  <r>
    <x v="1"/>
    <x v="4"/>
    <x v="0"/>
    <x v="2"/>
    <n v="3020"/>
    <x v="59"/>
  </r>
  <r>
    <x v="1"/>
    <x v="5"/>
    <x v="0"/>
    <x v="2"/>
    <n v="3020"/>
    <x v="29"/>
  </r>
  <r>
    <x v="1"/>
    <x v="5"/>
    <x v="3"/>
    <x v="2"/>
    <n v="3020"/>
    <x v="11"/>
  </r>
  <r>
    <x v="1"/>
    <x v="4"/>
    <x v="0"/>
    <x v="2"/>
    <n v="3020"/>
    <x v="29"/>
  </r>
  <r>
    <x v="1"/>
    <x v="5"/>
    <x v="0"/>
    <x v="2"/>
    <n v="3020"/>
    <x v="11"/>
  </r>
  <r>
    <x v="3"/>
    <x v="9"/>
    <x v="0"/>
    <x v="13"/>
    <n v="3020"/>
    <x v="6"/>
  </r>
  <r>
    <x v="3"/>
    <x v="8"/>
    <x v="0"/>
    <x v="13"/>
    <n v="3020"/>
    <x v="32"/>
  </r>
  <r>
    <x v="0"/>
    <x v="4"/>
    <x v="0"/>
    <x v="2"/>
    <n v="4560"/>
    <x v="14"/>
  </r>
  <r>
    <x v="0"/>
    <x v="5"/>
    <x v="0"/>
    <x v="2"/>
    <n v="4560"/>
    <x v="14"/>
  </r>
  <r>
    <x v="2"/>
    <x v="7"/>
    <x v="5"/>
    <x v="3"/>
    <n v="3040"/>
    <x v="0"/>
  </r>
  <r>
    <x v="2"/>
    <x v="6"/>
    <x v="3"/>
    <x v="3"/>
    <n v="3040"/>
    <x v="0"/>
  </r>
  <r>
    <x v="1"/>
    <x v="5"/>
    <x v="3"/>
    <x v="2"/>
    <n v="3020"/>
    <x v="5"/>
  </r>
  <r>
    <x v="3"/>
    <x v="8"/>
    <x v="4"/>
    <x v="13"/>
    <n v="3020"/>
    <x v="32"/>
  </r>
  <r>
    <x v="0"/>
    <x v="4"/>
    <x v="0"/>
    <x v="2"/>
    <n v="4540"/>
    <x v="32"/>
  </r>
  <r>
    <x v="0"/>
    <x v="5"/>
    <x v="0"/>
    <x v="2"/>
    <n v="4540"/>
    <x v="32"/>
  </r>
  <r>
    <x v="1"/>
    <x v="4"/>
    <x v="2"/>
    <x v="2"/>
    <n v="3040"/>
    <x v="18"/>
  </r>
  <r>
    <x v="1"/>
    <x v="5"/>
    <x v="2"/>
    <x v="2"/>
    <n v="3040"/>
    <x v="18"/>
  </r>
  <r>
    <x v="0"/>
    <x v="2"/>
    <x v="0"/>
    <x v="10"/>
    <n v="3040"/>
    <x v="32"/>
  </r>
  <r>
    <x v="0"/>
    <x v="3"/>
    <x v="0"/>
    <x v="10"/>
    <n v="3040"/>
    <x v="32"/>
  </r>
  <r>
    <x v="0"/>
    <x v="2"/>
    <x v="0"/>
    <x v="10"/>
    <n v="4560"/>
    <x v="36"/>
  </r>
  <r>
    <x v="0"/>
    <x v="3"/>
    <x v="0"/>
    <x v="10"/>
    <n v="4560"/>
    <x v="36"/>
  </r>
  <r>
    <x v="0"/>
    <x v="3"/>
    <x v="0"/>
    <x v="10"/>
    <n v="3040"/>
    <x v="19"/>
  </r>
  <r>
    <x v="0"/>
    <x v="2"/>
    <x v="0"/>
    <x v="10"/>
    <n v="3040"/>
    <x v="19"/>
  </r>
  <r>
    <x v="1"/>
    <x v="3"/>
    <x v="0"/>
    <x v="11"/>
    <n v="3040"/>
    <x v="42"/>
  </r>
  <r>
    <x v="1"/>
    <x v="2"/>
    <x v="0"/>
    <x v="11"/>
    <n v="3040"/>
    <x v="42"/>
  </r>
  <r>
    <x v="3"/>
    <x v="9"/>
    <x v="4"/>
    <x v="4"/>
    <n v="3020"/>
    <x v="13"/>
  </r>
  <r>
    <x v="0"/>
    <x v="2"/>
    <x v="2"/>
    <x v="10"/>
    <n v="4560"/>
    <x v="37"/>
  </r>
  <r>
    <x v="0"/>
    <x v="3"/>
    <x v="2"/>
    <x v="10"/>
    <n v="4560"/>
    <x v="37"/>
  </r>
  <r>
    <x v="1"/>
    <x v="4"/>
    <x v="0"/>
    <x v="5"/>
    <n v="3020"/>
    <x v="9"/>
  </r>
  <r>
    <x v="1"/>
    <x v="5"/>
    <x v="0"/>
    <x v="5"/>
    <n v="3020"/>
    <x v="9"/>
  </r>
  <r>
    <x v="0"/>
    <x v="0"/>
    <x v="0"/>
    <x v="0"/>
    <n v="3040"/>
    <x v="0"/>
  </r>
  <r>
    <x v="0"/>
    <x v="1"/>
    <x v="0"/>
    <x v="0"/>
    <n v="3040"/>
    <x v="0"/>
  </r>
  <r>
    <x v="1"/>
    <x v="4"/>
    <x v="0"/>
    <x v="5"/>
    <n v="3020"/>
    <x v="23"/>
  </r>
  <r>
    <x v="1"/>
    <x v="5"/>
    <x v="0"/>
    <x v="5"/>
    <n v="3020"/>
    <x v="60"/>
  </r>
  <r>
    <x v="0"/>
    <x v="1"/>
    <x v="0"/>
    <x v="0"/>
    <n v="3020"/>
    <x v="8"/>
  </r>
  <r>
    <x v="0"/>
    <x v="0"/>
    <x v="0"/>
    <x v="0"/>
    <n v="3020"/>
    <x v="8"/>
  </r>
  <r>
    <x v="2"/>
    <x v="1"/>
    <x v="0"/>
    <x v="0"/>
    <n v="3020"/>
    <x v="19"/>
  </r>
  <r>
    <x v="2"/>
    <x v="0"/>
    <x v="0"/>
    <x v="0"/>
    <n v="3020"/>
    <x v="19"/>
  </r>
  <r>
    <x v="3"/>
    <x v="8"/>
    <x v="0"/>
    <x v="4"/>
    <n v="3020"/>
    <x v="23"/>
  </r>
  <r>
    <x v="3"/>
    <x v="9"/>
    <x v="0"/>
    <x v="4"/>
    <n v="3020"/>
    <x v="23"/>
  </r>
  <r>
    <x v="3"/>
    <x v="8"/>
    <x v="2"/>
    <x v="4"/>
    <n v="3020"/>
    <x v="13"/>
  </r>
  <r>
    <x v="3"/>
    <x v="9"/>
    <x v="3"/>
    <x v="4"/>
    <n v="3020"/>
    <x v="13"/>
  </r>
  <r>
    <x v="1"/>
    <x v="5"/>
    <x v="6"/>
    <x v="5"/>
    <n v="3020"/>
    <x v="13"/>
  </r>
  <r>
    <x v="1"/>
    <x v="5"/>
    <x v="3"/>
    <x v="5"/>
    <n v="3020"/>
    <x v="13"/>
  </r>
  <r>
    <x v="0"/>
    <x v="1"/>
    <x v="3"/>
    <x v="0"/>
    <n v="3040"/>
    <x v="32"/>
  </r>
  <r>
    <x v="0"/>
    <x v="0"/>
    <x v="0"/>
    <x v="14"/>
    <n v="4560"/>
    <x v="61"/>
  </r>
  <r>
    <x v="0"/>
    <x v="1"/>
    <x v="0"/>
    <x v="14"/>
    <n v="4560"/>
    <x v="61"/>
  </r>
  <r>
    <x v="1"/>
    <x v="4"/>
    <x v="0"/>
    <x v="5"/>
    <n v="3020"/>
    <x v="38"/>
  </r>
  <r>
    <x v="1"/>
    <x v="5"/>
    <x v="0"/>
    <x v="5"/>
    <n v="3020"/>
    <x v="38"/>
  </r>
  <r>
    <x v="0"/>
    <x v="0"/>
    <x v="0"/>
    <x v="0"/>
    <n v="3040"/>
    <x v="14"/>
  </r>
  <r>
    <x v="0"/>
    <x v="1"/>
    <x v="0"/>
    <x v="0"/>
    <n v="3040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Outil par machine" colHeaderCaption="Types">
  <location ref="A3:Q32" firstHeaderRow="1" firstDataRow="2" firstDataCol="1"/>
  <pivotFields count="6"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13">
        <item x="11"/>
        <item x="9"/>
        <item x="6"/>
        <item x="7"/>
        <item x="5"/>
        <item x="4"/>
        <item x="3"/>
        <item x="2"/>
        <item x="1"/>
        <item x="0"/>
        <item x="8"/>
        <item x="10"/>
        <item t="default"/>
      </items>
    </pivotField>
    <pivotField showAll="0"/>
    <pivotField axis="axisCol" showAll="0">
      <items count="16">
        <item x="14"/>
        <item x="10"/>
        <item x="7"/>
        <item x="4"/>
        <item x="8"/>
        <item x="0"/>
        <item x="1"/>
        <item x="5"/>
        <item x="2"/>
        <item x="13"/>
        <item x="12"/>
        <item x="3"/>
        <item x="6"/>
        <item x="9"/>
        <item x="11"/>
        <item t="default"/>
      </items>
    </pivotField>
    <pivotField dataField="1" showAll="0"/>
    <pivotField showAll="0">
      <items count="63">
        <item x="6"/>
        <item x="13"/>
        <item x="33"/>
        <item x="36"/>
        <item x="10"/>
        <item x="31"/>
        <item x="37"/>
        <item x="7"/>
        <item x="5"/>
        <item x="32"/>
        <item x="41"/>
        <item x="61"/>
        <item x="3"/>
        <item x="39"/>
        <item x="15"/>
        <item x="16"/>
        <item x="29"/>
        <item x="0"/>
        <item x="2"/>
        <item x="22"/>
        <item x="14"/>
        <item x="58"/>
        <item x="26"/>
        <item x="11"/>
        <item x="27"/>
        <item x="1"/>
        <item x="48"/>
        <item x="60"/>
        <item x="23"/>
        <item x="25"/>
        <item x="21"/>
        <item x="30"/>
        <item x="18"/>
        <item x="57"/>
        <item x="8"/>
        <item x="38"/>
        <item x="9"/>
        <item x="42"/>
        <item x="24"/>
        <item x="4"/>
        <item x="59"/>
        <item x="20"/>
        <item x="50"/>
        <item x="19"/>
        <item x="44"/>
        <item x="17"/>
        <item x="47"/>
        <item x="45"/>
        <item x="12"/>
        <item x="51"/>
        <item x="43"/>
        <item x="40"/>
        <item x="35"/>
        <item x="56"/>
        <item x="52"/>
        <item x="28"/>
        <item x="46"/>
        <item x="53"/>
        <item x="55"/>
        <item x="54"/>
        <item x="34"/>
        <item x="49"/>
        <item t="default"/>
      </items>
    </pivotField>
  </pivotFields>
  <rowFields count="2">
    <field x="0"/>
    <field x="1"/>
  </rowFields>
  <rowItems count="28">
    <i>
      <x/>
    </i>
    <i r="1">
      <x v="2"/>
    </i>
    <i r="1">
      <x v="3"/>
    </i>
    <i r="1">
      <x v="6"/>
    </i>
    <i r="1">
      <x v="8"/>
    </i>
    <i r="1">
      <x v="9"/>
    </i>
    <i>
      <x v="1"/>
    </i>
    <i r="1">
      <x/>
    </i>
    <i r="1">
      <x v="1"/>
    </i>
    <i r="1">
      <x v="4"/>
    </i>
    <i r="1">
      <x v="10"/>
    </i>
    <i r="1">
      <x v="11"/>
    </i>
    <i>
      <x v="2"/>
    </i>
    <i r="1">
      <x v="4"/>
    </i>
    <i r="1">
      <x v="5"/>
    </i>
    <i r="1">
      <x v="6"/>
    </i>
    <i r="1">
      <x v="7"/>
    </i>
    <i r="1">
      <x v="8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3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 Longueur" fld="4" baseField="1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Q32" firstHeaderRow="1" firstDataRow="2" firstDataCol="1"/>
  <pivotFields count="6"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13">
        <item x="11"/>
        <item x="9"/>
        <item x="6"/>
        <item x="7"/>
        <item x="5"/>
        <item x="4"/>
        <item x="3"/>
        <item x="2"/>
        <item x="1"/>
        <item x="0"/>
        <item x="8"/>
        <item x="10"/>
        <item t="default"/>
      </items>
    </pivotField>
    <pivotField showAll="0"/>
    <pivotField axis="axisCol" showAll="0">
      <items count="16">
        <item x="14"/>
        <item x="10"/>
        <item x="7"/>
        <item x="4"/>
        <item x="8"/>
        <item x="0"/>
        <item x="1"/>
        <item x="5"/>
        <item x="2"/>
        <item x="13"/>
        <item x="12"/>
        <item x="3"/>
        <item x="6"/>
        <item x="9"/>
        <item x="11"/>
        <item t="default"/>
      </items>
    </pivotField>
    <pivotField showAll="0"/>
    <pivotField dataField="1" showAll="0">
      <items count="63">
        <item x="6"/>
        <item x="13"/>
        <item x="33"/>
        <item x="36"/>
        <item x="10"/>
        <item x="31"/>
        <item x="37"/>
        <item x="7"/>
        <item x="5"/>
        <item x="32"/>
        <item x="41"/>
        <item x="61"/>
        <item x="3"/>
        <item x="39"/>
        <item x="15"/>
        <item x="16"/>
        <item x="29"/>
        <item x="0"/>
        <item x="2"/>
        <item x="22"/>
        <item x="14"/>
        <item x="58"/>
        <item x="26"/>
        <item x="11"/>
        <item x="27"/>
        <item x="1"/>
        <item x="48"/>
        <item x="60"/>
        <item x="23"/>
        <item x="25"/>
        <item x="21"/>
        <item x="30"/>
        <item x="18"/>
        <item x="57"/>
        <item x="8"/>
        <item x="38"/>
        <item x="9"/>
        <item x="42"/>
        <item x="24"/>
        <item x="4"/>
        <item x="59"/>
        <item x="20"/>
        <item x="50"/>
        <item x="19"/>
        <item x="44"/>
        <item x="17"/>
        <item x="47"/>
        <item x="45"/>
        <item x="12"/>
        <item x="51"/>
        <item x="43"/>
        <item x="40"/>
        <item x="35"/>
        <item x="56"/>
        <item x="52"/>
        <item x="28"/>
        <item x="46"/>
        <item x="53"/>
        <item x="55"/>
        <item x="54"/>
        <item x="34"/>
        <item x="49"/>
        <item t="default"/>
      </items>
    </pivotField>
  </pivotFields>
  <rowFields count="2">
    <field x="0"/>
    <field x="1"/>
  </rowFields>
  <rowItems count="28">
    <i>
      <x/>
    </i>
    <i r="1">
      <x v="2"/>
    </i>
    <i r="1">
      <x v="3"/>
    </i>
    <i r="1">
      <x v="6"/>
    </i>
    <i r="1">
      <x v="8"/>
    </i>
    <i r="1">
      <x v="9"/>
    </i>
    <i>
      <x v="1"/>
    </i>
    <i r="1">
      <x/>
    </i>
    <i r="1">
      <x v="1"/>
    </i>
    <i r="1">
      <x v="4"/>
    </i>
    <i r="1">
      <x v="10"/>
    </i>
    <i r="1">
      <x v="11"/>
    </i>
    <i>
      <x v="2"/>
    </i>
    <i r="1">
      <x v="4"/>
    </i>
    <i r="1">
      <x v="5"/>
    </i>
    <i r="1">
      <x v="6"/>
    </i>
    <i r="1">
      <x v="7"/>
    </i>
    <i r="1">
      <x v="8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3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Nb de  rails produits" fld="5" baseField="1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96" name="Tableau175177183197" displayName="Tableau175177183197" ref="A2:C10" totalsRowCount="1">
  <autoFilter ref="A2:C9"/>
  <tableColumns count="3">
    <tableColumn id="1" name="Colonne1" totalsRowLabel="Total" dataDxfId="1089" totalsRowDxfId="1088"/>
    <tableColumn id="2" name="Colonne2" dataDxfId="1087" totalsRowDxfId="1086"/>
    <tableColumn id="3" name="Colonne3" totalsRowFunction="sum">
      <calculatedColumnFormula>Tableau175177183197[Colonne1]*Tableau175177183197[Colonne2]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31" name="Tableau175177183197132" displayName="Tableau175177183197132" ref="E2:G6" totalsRowCount="1">
  <autoFilter ref="E2:G5"/>
  <tableColumns count="3">
    <tableColumn id="1" name="Colonne1" totalsRowLabel="Total" dataDxfId="1085" totalsRowDxfId="1084"/>
    <tableColumn id="2" name="Colonne2" dataDxfId="1083" totalsRowDxfId="1082"/>
    <tableColumn id="3" name="Colonne3" totalsRowFunction="sum">
      <calculatedColumnFormula>Tableau175177183197132[Colonne1]*Tableau175177183197132[Colonne2]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32" name="Tableau175177183197133" displayName="Tableau175177183197133" ref="I2:K9" totalsRowCount="1">
  <autoFilter ref="I2:K8"/>
  <tableColumns count="3">
    <tableColumn id="1" name="Colonne1" totalsRowLabel="Total" dataDxfId="1081" totalsRowDxfId="1080"/>
    <tableColumn id="2" name="Colonne2" dataDxfId="1079" totalsRowDxfId="1078"/>
    <tableColumn id="3" name="Colonne3" totalsRowFunction="sum">
      <calculatedColumnFormula>Tableau175177183197133[Colonne1]*Tableau175177183197133[Colonne2]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33" name="Tableau175177183197134" displayName="Tableau175177183197134" ref="M2:O7" totalsRowCount="1">
  <autoFilter ref="M2:O6"/>
  <tableColumns count="3">
    <tableColumn id="1" name="Colonne1" totalsRowLabel="Total" dataDxfId="1077" totalsRowDxfId="1076"/>
    <tableColumn id="2" name="Colonne2" dataDxfId="1075" totalsRowDxfId="1074"/>
    <tableColumn id="3" name="Colonne3" totalsRowFunction="sum">
      <calculatedColumnFormula>Tableau175177183197134[Colonne1]*Tableau175177183197134[Colonne2]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34" name="Tableau175177183197135" displayName="Tableau175177183197135" ref="Q2:S6" totalsRowCount="1">
  <autoFilter ref="Q2:S5"/>
  <tableColumns count="3">
    <tableColumn id="1" name="Colonne1" totalsRowLabel="Total" dataDxfId="1073" totalsRowDxfId="1072"/>
    <tableColumn id="2" name="Colonne2" dataDxfId="1071" totalsRowDxfId="1070"/>
    <tableColumn id="3" name="Colonne3" totalsRowFunction="sum">
      <calculatedColumnFormula>Tableau175177183197135[Colonne1]*Tableau175177183197135[Colonne2]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35" name="Tableau175177183197136" displayName="Tableau175177183197136" ref="U2:W6" totalsRowCount="1">
  <autoFilter ref="U2:W5"/>
  <tableColumns count="3">
    <tableColumn id="1" name="Colonne1" totalsRowLabel="Total" dataDxfId="1069" totalsRowDxfId="1068"/>
    <tableColumn id="2" name="Colonne2" dataDxfId="1067" totalsRowDxfId="1066"/>
    <tableColumn id="3" name="Colonne3" totalsRowFunction="sum">
      <calculatedColumnFormula>Tableau175177183197136[Colonne1]*Tableau175177183197136[Colonne2]</calculatedColumnFormula>
    </tableColumn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36" name="Tableau175177183197137" displayName="Tableau175177183197137" ref="Y2:AA7" totalsRowCount="1">
  <autoFilter ref="Y2:AA6"/>
  <tableColumns count="3">
    <tableColumn id="1" name="Colonne1" totalsRowLabel="Total" dataDxfId="1065" totalsRowDxfId="1064"/>
    <tableColumn id="2" name="Colonne2" dataDxfId="1063" totalsRowDxfId="1062"/>
    <tableColumn id="3" name="Colonne3" totalsRowFunction="sum">
      <calculatedColumnFormula>Tableau175177183197137[Colonne1]*Tableau175177183197137[Colonne2]</calculatedColumnFormula>
    </tableColumn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37" name="Tableau175177183197137138" displayName="Tableau175177183197137138" ref="AC2:AE7" totalsRowCount="1">
  <autoFilter ref="AC2:AE6"/>
  <tableColumns count="3">
    <tableColumn id="1" name="Colonne1" totalsRowLabel="Total" dataDxfId="1061" totalsRowDxfId="1060"/>
    <tableColumn id="2" name="Colonne2" dataDxfId="1059" totalsRowDxfId="1058"/>
    <tableColumn id="3" name="Colonne3" totalsRowFunction="sum">
      <calculatedColumnFormula>Tableau175177183197137138[Colonne1]*Tableau175177183197137138[Colonne2]</calculatedColumnFormula>
    </tableColumn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38" name="Tableau175177183197137139" displayName="Tableau175177183197137139" ref="AG2:AI13" totalsRowCount="1">
  <autoFilter ref="AG2:AI12"/>
  <tableColumns count="3">
    <tableColumn id="1" name="Colonne1" totalsRowLabel="Total" dataDxfId="1057" totalsRowDxfId="1056"/>
    <tableColumn id="2" name="Colonne2" dataDxfId="1055" totalsRowDxfId="1054"/>
    <tableColumn id="3" name="Colonne3" totalsRowFunction="sum">
      <calculatedColumnFormula>Tableau175177183197137139[Colonne1]*Tableau175177183197137139[Colonne2]</calculatedColumnFormula>
    </tableColumn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39" name="Tableau175177183197137140" displayName="Tableau175177183197137140" ref="AK2:AM14" totalsRowCount="1">
  <autoFilter ref="AK2:AM13"/>
  <tableColumns count="3">
    <tableColumn id="1" name="Colonne1" totalsRowLabel="Total" dataDxfId="1053" totalsRowDxfId="1052"/>
    <tableColumn id="2" name="Colonne2" dataDxfId="1051" totalsRowDxfId="1050"/>
    <tableColumn id="3" name="Colonne3" totalsRowFunction="sum">
      <calculatedColumnFormula>Tableau175177183197137140[Colonne1]*Tableau175177183197137140[Colonne2]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B99"/>
  <sheetViews>
    <sheetView tabSelected="1" view="pageBreakPreview" topLeftCell="B4" zoomScale="135" zoomScaleNormal="85" zoomScaleSheetLayoutView="135" workbookViewId="0">
      <selection activeCell="D9" sqref="D9"/>
    </sheetView>
  </sheetViews>
  <sheetFormatPr baseColWidth="10" defaultColWidth="9.140625" defaultRowHeight="12.75" x14ac:dyDescent="0.2"/>
  <cols>
    <col min="1" max="1" width="9.7109375" style="3" hidden="1" customWidth="1"/>
    <col min="2" max="2" width="24.85546875" style="3" customWidth="1"/>
    <col min="3" max="3" width="9.28515625" style="3" customWidth="1"/>
    <col min="4" max="4" width="9.7109375" style="3" customWidth="1"/>
    <col min="5" max="5" width="15.7109375" style="16" customWidth="1"/>
    <col min="6" max="6" width="6" style="16" customWidth="1"/>
    <col min="7" max="7" width="6.5703125" style="16" customWidth="1"/>
    <col min="8" max="8" width="6.140625" style="16" customWidth="1"/>
    <col min="9" max="9" width="5.7109375" style="16" customWidth="1"/>
    <col min="10" max="10" width="7" style="16" customWidth="1"/>
    <col min="11" max="11" width="5.7109375" style="16" customWidth="1"/>
    <col min="12" max="12" width="5.5703125" style="16" customWidth="1"/>
    <col min="13" max="13" width="10.140625" style="16" customWidth="1"/>
    <col min="14" max="14" width="7.5703125" style="16" customWidth="1"/>
    <col min="15" max="15" width="7.28515625" style="16" customWidth="1"/>
    <col min="16" max="35" width="3.7109375" style="16" customWidth="1"/>
    <col min="36" max="36" width="3.7109375" style="3" customWidth="1"/>
    <col min="37" max="37" width="30.42578125" style="3" customWidth="1"/>
    <col min="38" max="256" width="11.42578125" style="3" customWidth="1"/>
    <col min="257" max="16384" width="9.140625" style="3"/>
  </cols>
  <sheetData>
    <row r="1" spans="1:47" s="2" customFormat="1" ht="20.100000000000001" customHeight="1" thickBot="1" x14ac:dyDescent="0.25">
      <c r="A1" s="119"/>
      <c r="B1" s="120"/>
      <c r="C1" s="103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2"/>
      <c r="AE1" s="136"/>
      <c r="AF1" s="136"/>
      <c r="AG1" s="136"/>
      <c r="AH1" s="136"/>
      <c r="AI1" s="136"/>
      <c r="AJ1" s="136"/>
      <c r="AK1" s="136"/>
      <c r="AL1" s="29"/>
    </row>
    <row r="2" spans="1:47" s="2" customFormat="1" ht="27.75" customHeight="1" x14ac:dyDescent="0.2">
      <c r="A2" s="121"/>
      <c r="B2" s="122"/>
      <c r="C2" s="110" t="s">
        <v>177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36"/>
      <c r="AF2" s="136"/>
      <c r="AG2" s="136"/>
      <c r="AH2" s="136"/>
      <c r="AI2" s="136"/>
      <c r="AJ2" s="136"/>
      <c r="AK2" s="136"/>
      <c r="AL2" s="29"/>
    </row>
    <row r="3" spans="1:47" s="2" customFormat="1" ht="20.100000000000001" customHeight="1" thickBot="1" x14ac:dyDescent="0.25">
      <c r="A3" s="123"/>
      <c r="B3" s="124"/>
      <c r="C3" s="112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36"/>
      <c r="AF3" s="136"/>
      <c r="AG3" s="136"/>
      <c r="AH3" s="136"/>
      <c r="AI3" s="136"/>
      <c r="AJ3" s="136"/>
      <c r="AK3" s="136"/>
      <c r="AL3" s="29"/>
    </row>
    <row r="4" spans="1:47" ht="15" x14ac:dyDescent="0.2">
      <c r="A4" s="91"/>
      <c r="B4" s="108" t="s">
        <v>243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30"/>
      <c r="AM4" s="4"/>
      <c r="AN4" s="4"/>
      <c r="AO4" s="4"/>
      <c r="AP4" s="4"/>
      <c r="AQ4" s="4"/>
      <c r="AR4" s="4"/>
      <c r="AS4" s="4"/>
      <c r="AT4" s="4"/>
    </row>
    <row r="5" spans="1:47" ht="15.75" thickBot="1" x14ac:dyDescent="0.25">
      <c r="A5" s="92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30"/>
      <c r="AM5" s="4"/>
      <c r="AN5" s="4"/>
      <c r="AO5" s="4"/>
      <c r="AP5" s="4"/>
      <c r="AQ5" s="4"/>
      <c r="AR5" s="4"/>
      <c r="AS5" s="4"/>
      <c r="AT5" s="4"/>
      <c r="AU5" s="5"/>
    </row>
    <row r="6" spans="1:47" s="6" customFormat="1" ht="20.100000000000001" customHeight="1" thickBot="1" x14ac:dyDescent="0.35">
      <c r="A6" s="9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31"/>
    </row>
    <row r="7" spans="1:47" ht="18" customHeight="1" thickBot="1" x14ac:dyDescent="0.25">
      <c r="A7" s="127"/>
      <c r="B7" s="114" t="s">
        <v>0</v>
      </c>
      <c r="C7" s="125" t="s">
        <v>1</v>
      </c>
      <c r="D7" s="125" t="s">
        <v>3</v>
      </c>
      <c r="E7" s="106" t="s">
        <v>17</v>
      </c>
      <c r="F7" s="116" t="s">
        <v>14</v>
      </c>
      <c r="G7" s="117"/>
      <c r="H7" s="118"/>
      <c r="I7" s="130" t="s">
        <v>15</v>
      </c>
      <c r="J7" s="131"/>
      <c r="K7" s="132"/>
      <c r="L7" s="106" t="s">
        <v>16</v>
      </c>
      <c r="M7" s="106" t="s">
        <v>132</v>
      </c>
      <c r="N7" s="106" t="s">
        <v>18</v>
      </c>
      <c r="O7" s="134" t="s">
        <v>183</v>
      </c>
      <c r="P7" s="32"/>
      <c r="Q7" s="32"/>
      <c r="R7" s="32"/>
      <c r="S7" s="32"/>
      <c r="T7" s="32"/>
      <c r="U7" s="32"/>
      <c r="V7" s="32"/>
      <c r="W7" s="32"/>
      <c r="X7" s="82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37"/>
      <c r="AL7" s="97"/>
    </row>
    <row r="8" spans="1:47" ht="100.5" customHeight="1" thickBot="1" x14ac:dyDescent="0.25">
      <c r="A8" s="128"/>
      <c r="B8" s="115"/>
      <c r="C8" s="126"/>
      <c r="D8" s="126"/>
      <c r="E8" s="107"/>
      <c r="F8" s="33" t="s">
        <v>180</v>
      </c>
      <c r="G8" s="34" t="s">
        <v>179</v>
      </c>
      <c r="H8" s="34" t="s">
        <v>178</v>
      </c>
      <c r="I8" s="35" t="s">
        <v>182</v>
      </c>
      <c r="J8" s="36" t="s">
        <v>181</v>
      </c>
      <c r="K8" s="35" t="s">
        <v>178</v>
      </c>
      <c r="L8" s="133"/>
      <c r="M8" s="107"/>
      <c r="N8" s="107"/>
      <c r="O8" s="135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8"/>
      <c r="AJ8" s="98"/>
      <c r="AK8" s="137"/>
      <c r="AL8" s="97"/>
    </row>
    <row r="9" spans="1:47" s="7" customFormat="1" ht="24.95" customHeight="1" thickBot="1" x14ac:dyDescent="0.25">
      <c r="A9" s="8"/>
      <c r="B9" s="9"/>
      <c r="C9" s="9"/>
      <c r="D9" s="9" t="s">
        <v>123</v>
      </c>
      <c r="E9" s="10"/>
      <c r="F9" s="11"/>
      <c r="G9" s="11"/>
      <c r="H9" s="11"/>
      <c r="I9" s="11"/>
      <c r="J9" s="11"/>
      <c r="K9" s="12"/>
      <c r="L9" s="13"/>
      <c r="M9" s="14" t="s">
        <v>186</v>
      </c>
      <c r="N9" s="15"/>
      <c r="O9" s="11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</row>
    <row r="10" spans="1:47" s="7" customFormat="1" ht="34.5" customHeight="1" x14ac:dyDescent="0.2">
      <c r="A10" s="83"/>
      <c r="B10" s="84" t="s">
        <v>0</v>
      </c>
      <c r="C10" s="84" t="s">
        <v>1</v>
      </c>
      <c r="D10" s="84" t="s">
        <v>3</v>
      </c>
      <c r="E10" s="85" t="s">
        <v>17</v>
      </c>
      <c r="F10" s="85"/>
      <c r="G10" s="85"/>
      <c r="H10" s="85"/>
      <c r="I10" s="85"/>
      <c r="J10" s="85"/>
      <c r="K10" s="85"/>
      <c r="L10" s="85" t="s">
        <v>16</v>
      </c>
      <c r="M10" s="85" t="s">
        <v>132</v>
      </c>
      <c r="N10" s="84" t="s">
        <v>133</v>
      </c>
      <c r="O10" s="85" t="s">
        <v>19</v>
      </c>
      <c r="P10" s="86"/>
      <c r="Q10" s="86"/>
      <c r="R10" s="86"/>
      <c r="S10" s="87"/>
      <c r="T10" s="87"/>
      <c r="U10" s="86"/>
      <c r="V10" s="86"/>
      <c r="W10" s="86"/>
      <c r="X10" s="86"/>
      <c r="Y10" s="86"/>
      <c r="Z10" s="86"/>
      <c r="AA10" s="87"/>
      <c r="AB10" s="87"/>
      <c r="AC10" s="88"/>
      <c r="AD10" s="88"/>
      <c r="AE10" s="88"/>
      <c r="AF10" s="88"/>
      <c r="AG10" s="88"/>
      <c r="AH10" s="88"/>
      <c r="AI10" s="88"/>
      <c r="AJ10" s="88"/>
      <c r="AK10" s="89"/>
      <c r="AL10" s="90"/>
    </row>
    <row r="11" spans="1:47" ht="48.75" x14ac:dyDescent="0.2">
      <c r="B11" s="19" t="s">
        <v>237</v>
      </c>
      <c r="C11" s="20" t="s">
        <v>4</v>
      </c>
      <c r="D11" s="21" t="s">
        <v>103</v>
      </c>
      <c r="E11" s="22" t="s">
        <v>176</v>
      </c>
      <c r="F11" s="22" t="s">
        <v>8</v>
      </c>
      <c r="G11" s="18"/>
      <c r="H11" s="18"/>
      <c r="I11" s="18"/>
      <c r="J11" s="18"/>
      <c r="K11" s="18"/>
      <c r="L11" s="23" t="s">
        <v>20</v>
      </c>
      <c r="M11" s="24" t="s">
        <v>134</v>
      </c>
      <c r="N11" s="18">
        <v>2000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7"/>
      <c r="AK11" s="17"/>
      <c r="AL11" s="17"/>
    </row>
    <row r="12" spans="1:47" ht="49.5" x14ac:dyDescent="0.2">
      <c r="B12" s="23" t="s">
        <v>238</v>
      </c>
      <c r="C12" s="20" t="s">
        <v>5</v>
      </c>
      <c r="D12" s="21" t="s">
        <v>104</v>
      </c>
      <c r="E12" s="22" t="s">
        <v>175</v>
      </c>
      <c r="F12" s="18"/>
      <c r="G12" s="18"/>
      <c r="H12" s="18"/>
      <c r="I12" s="18"/>
      <c r="J12" s="18"/>
      <c r="K12" s="18"/>
      <c r="L12" s="23" t="s">
        <v>21</v>
      </c>
      <c r="M12" s="24" t="s">
        <v>61</v>
      </c>
      <c r="N12" s="18">
        <v>3020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7"/>
      <c r="AG12" s="17"/>
      <c r="AH12" s="17"/>
      <c r="AI12" s="17"/>
      <c r="AJ12" s="17"/>
      <c r="AK12" s="17"/>
      <c r="AL12" s="17"/>
    </row>
    <row r="13" spans="1:47" ht="26.25" x14ac:dyDescent="0.2">
      <c r="B13" s="19" t="s">
        <v>242</v>
      </c>
      <c r="C13" s="20" t="s">
        <v>6</v>
      </c>
      <c r="D13" s="21" t="s">
        <v>126</v>
      </c>
      <c r="E13" s="18" t="s">
        <v>11</v>
      </c>
      <c r="F13" s="18"/>
      <c r="G13" s="18"/>
      <c r="H13" s="18"/>
      <c r="I13" s="18"/>
      <c r="J13" s="18"/>
      <c r="K13" s="18"/>
      <c r="L13" s="23" t="s">
        <v>22</v>
      </c>
      <c r="M13" s="24" t="s">
        <v>135</v>
      </c>
      <c r="N13" s="18">
        <v>3040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7"/>
      <c r="AG13" s="17"/>
      <c r="AH13" s="17"/>
      <c r="AI13" s="17"/>
      <c r="AJ13" s="17"/>
      <c r="AK13" s="17"/>
      <c r="AL13" s="17"/>
    </row>
    <row r="14" spans="1:47" ht="26.25" x14ac:dyDescent="0.2">
      <c r="B14" s="23" t="s">
        <v>241</v>
      </c>
      <c r="C14" s="20" t="s">
        <v>7</v>
      </c>
      <c r="D14" s="21" t="s">
        <v>127</v>
      </c>
      <c r="E14" s="22" t="s">
        <v>174</v>
      </c>
      <c r="F14" s="18"/>
      <c r="G14" s="18"/>
      <c r="H14" s="18"/>
      <c r="I14" s="18"/>
      <c r="J14" s="18"/>
      <c r="K14" s="18"/>
      <c r="L14" s="18"/>
      <c r="M14" s="24" t="s">
        <v>136</v>
      </c>
      <c r="N14" s="18">
        <v>3240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7"/>
      <c r="AG14" s="17"/>
      <c r="AH14" s="17"/>
      <c r="AI14" s="17"/>
      <c r="AJ14" s="17"/>
      <c r="AK14" s="17"/>
      <c r="AL14" s="17"/>
    </row>
    <row r="15" spans="1:47" ht="35.25" x14ac:dyDescent="0.2">
      <c r="B15" s="19" t="s">
        <v>240</v>
      </c>
      <c r="C15" s="17"/>
      <c r="D15" s="21" t="s">
        <v>128</v>
      </c>
      <c r="E15" s="18" t="s">
        <v>173</v>
      </c>
      <c r="F15" s="18"/>
      <c r="G15" s="18"/>
      <c r="H15" s="18"/>
      <c r="I15" s="18"/>
      <c r="J15" s="18"/>
      <c r="K15" s="18"/>
      <c r="L15" s="18"/>
      <c r="M15" s="24" t="s">
        <v>63</v>
      </c>
      <c r="N15" s="18">
        <v>3500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7"/>
      <c r="AG15" s="17"/>
      <c r="AH15" s="17"/>
      <c r="AI15" s="17"/>
      <c r="AJ15" s="17"/>
      <c r="AK15" s="17"/>
      <c r="AL15" s="17"/>
    </row>
    <row r="16" spans="1:47" ht="26.25" x14ac:dyDescent="0.2">
      <c r="B16" s="23" t="s">
        <v>239</v>
      </c>
      <c r="C16" s="17"/>
      <c r="D16" s="21" t="s">
        <v>112</v>
      </c>
      <c r="E16" s="22" t="s">
        <v>172</v>
      </c>
      <c r="F16" s="18"/>
      <c r="G16" s="18"/>
      <c r="H16" s="18"/>
      <c r="I16" s="18"/>
      <c r="J16" s="18"/>
      <c r="K16" s="18"/>
      <c r="L16" s="18"/>
      <c r="M16" s="24" t="s">
        <v>137</v>
      </c>
      <c r="N16" s="18">
        <v>4540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7"/>
      <c r="AG16" s="17"/>
      <c r="AH16" s="17"/>
      <c r="AI16" s="17"/>
      <c r="AJ16" s="17"/>
      <c r="AK16" s="17"/>
      <c r="AL16" s="17"/>
    </row>
    <row r="17" spans="2:38" ht="51.75" x14ac:dyDescent="0.2">
      <c r="B17" s="17"/>
      <c r="C17" s="17"/>
      <c r="D17" s="25" t="s">
        <v>118</v>
      </c>
      <c r="E17" s="22" t="s">
        <v>171</v>
      </c>
      <c r="F17" s="18"/>
      <c r="G17" s="18"/>
      <c r="H17" s="18"/>
      <c r="I17" s="18"/>
      <c r="J17" s="18"/>
      <c r="K17" s="18"/>
      <c r="L17" s="18"/>
      <c r="M17" s="26" t="s">
        <v>138</v>
      </c>
      <c r="N17" s="18">
        <v>4560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7"/>
      <c r="AG17" s="17"/>
      <c r="AH17" s="17"/>
      <c r="AI17" s="17"/>
      <c r="AJ17" s="17"/>
      <c r="AK17" s="17"/>
      <c r="AL17" s="17"/>
    </row>
    <row r="18" spans="2:38" ht="26.25" x14ac:dyDescent="0.2">
      <c r="B18" s="17"/>
      <c r="C18" s="17"/>
      <c r="D18" s="21" t="s">
        <v>125</v>
      </c>
      <c r="E18" s="22" t="s">
        <v>24</v>
      </c>
      <c r="F18" s="18"/>
      <c r="G18" s="18"/>
      <c r="H18" s="18"/>
      <c r="I18" s="18"/>
      <c r="J18" s="18"/>
      <c r="K18" s="18"/>
      <c r="L18" s="18"/>
      <c r="M18" s="26" t="s">
        <v>65</v>
      </c>
      <c r="N18" s="18">
        <v>4580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7"/>
      <c r="AG18" s="17"/>
      <c r="AH18" s="17"/>
      <c r="AI18" s="17"/>
      <c r="AJ18" s="17"/>
      <c r="AK18" s="17"/>
      <c r="AL18" s="17"/>
    </row>
    <row r="19" spans="2:38" ht="28.5" x14ac:dyDescent="0.2">
      <c r="B19" s="17"/>
      <c r="C19" s="17"/>
      <c r="D19" s="21" t="s">
        <v>124</v>
      </c>
      <c r="E19" s="22" t="s">
        <v>170</v>
      </c>
      <c r="F19" s="18"/>
      <c r="G19" s="18"/>
      <c r="H19" s="18"/>
      <c r="I19" s="18"/>
      <c r="J19" s="18"/>
      <c r="K19" s="18"/>
      <c r="L19" s="18"/>
      <c r="M19" s="26" t="s">
        <v>139</v>
      </c>
      <c r="N19" s="18">
        <v>7000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7"/>
      <c r="AG19" s="17"/>
      <c r="AH19" s="17"/>
      <c r="AI19" s="17"/>
      <c r="AJ19" s="17"/>
      <c r="AK19" s="17"/>
      <c r="AL19" s="17"/>
    </row>
    <row r="20" spans="2:38" x14ac:dyDescent="0.2">
      <c r="B20" s="17"/>
      <c r="C20" s="17"/>
      <c r="D20" s="21" t="s">
        <v>111</v>
      </c>
      <c r="E20" s="18"/>
      <c r="F20" s="18"/>
      <c r="G20" s="18"/>
      <c r="H20" s="18"/>
      <c r="I20" s="18"/>
      <c r="J20" s="18"/>
      <c r="K20" s="18"/>
      <c r="L20" s="18"/>
      <c r="M20" s="26" t="s">
        <v>140</v>
      </c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7"/>
      <c r="AG20" s="17"/>
      <c r="AH20" s="17"/>
      <c r="AI20" s="17"/>
      <c r="AJ20" s="17"/>
      <c r="AK20" s="17"/>
      <c r="AL20" s="17"/>
    </row>
    <row r="21" spans="2:38" x14ac:dyDescent="0.2">
      <c r="B21" s="17"/>
      <c r="C21" s="17"/>
      <c r="D21" s="21" t="s">
        <v>109</v>
      </c>
      <c r="E21" s="18"/>
      <c r="F21" s="18"/>
      <c r="G21" s="18"/>
      <c r="H21" s="18"/>
      <c r="I21" s="18"/>
      <c r="J21" s="18"/>
      <c r="K21" s="18"/>
      <c r="L21" s="18"/>
      <c r="M21" s="26" t="s">
        <v>141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7"/>
      <c r="AG21" s="17"/>
      <c r="AH21" s="17"/>
      <c r="AI21" s="17"/>
      <c r="AJ21" s="17"/>
      <c r="AK21" s="17"/>
      <c r="AL21" s="17"/>
    </row>
    <row r="22" spans="2:38" x14ac:dyDescent="0.2">
      <c r="B22" s="17"/>
      <c r="C22" s="17"/>
      <c r="D22" s="21" t="s">
        <v>91</v>
      </c>
      <c r="E22" s="18"/>
      <c r="F22" s="18"/>
      <c r="G22" s="18"/>
      <c r="H22" s="18"/>
      <c r="I22" s="18"/>
      <c r="J22" s="18"/>
      <c r="K22" s="18"/>
      <c r="L22" s="18"/>
      <c r="M22" s="26" t="s">
        <v>66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7"/>
      <c r="AG22" s="17"/>
      <c r="AH22" s="17"/>
      <c r="AI22" s="17"/>
      <c r="AJ22" s="17"/>
      <c r="AK22" s="17"/>
      <c r="AL22" s="17"/>
    </row>
    <row r="23" spans="2:38" x14ac:dyDescent="0.2">
      <c r="B23" s="17"/>
      <c r="C23" s="17"/>
      <c r="D23" s="21" t="s">
        <v>115</v>
      </c>
      <c r="E23" s="18"/>
      <c r="F23" s="18"/>
      <c r="G23" s="18"/>
      <c r="H23" s="18"/>
      <c r="I23" s="18"/>
      <c r="J23" s="18"/>
      <c r="K23" s="18"/>
      <c r="L23" s="18"/>
      <c r="M23" s="26" t="s">
        <v>142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7"/>
      <c r="AG23" s="17"/>
      <c r="AH23" s="17"/>
      <c r="AI23" s="17"/>
      <c r="AJ23" s="17"/>
      <c r="AK23" s="17"/>
      <c r="AL23" s="17"/>
    </row>
    <row r="24" spans="2:38" x14ac:dyDescent="0.2">
      <c r="B24" s="17"/>
      <c r="C24" s="17"/>
      <c r="D24" s="21" t="s">
        <v>120</v>
      </c>
      <c r="E24" s="18"/>
      <c r="F24" s="18"/>
      <c r="G24" s="18"/>
      <c r="H24" s="18"/>
      <c r="I24" s="18"/>
      <c r="J24" s="18"/>
      <c r="K24" s="18"/>
      <c r="L24" s="18"/>
      <c r="M24" s="26" t="s">
        <v>143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7"/>
      <c r="AG24" s="17"/>
      <c r="AH24" s="17"/>
      <c r="AI24" s="17"/>
      <c r="AJ24" s="17"/>
      <c r="AK24" s="17"/>
      <c r="AL24" s="17"/>
    </row>
    <row r="25" spans="2:38" x14ac:dyDescent="0.2">
      <c r="B25" s="17"/>
      <c r="C25" s="17"/>
      <c r="D25" s="21" t="s">
        <v>117</v>
      </c>
      <c r="E25" s="18"/>
      <c r="F25" s="18"/>
      <c r="G25" s="18"/>
      <c r="H25" s="18"/>
      <c r="I25" s="18"/>
      <c r="J25" s="18"/>
      <c r="K25" s="18"/>
      <c r="L25" s="18"/>
      <c r="M25" s="24" t="s">
        <v>67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7"/>
      <c r="AG25" s="17"/>
      <c r="AH25" s="17"/>
      <c r="AI25" s="17"/>
      <c r="AJ25" s="17"/>
      <c r="AK25" s="17"/>
      <c r="AL25" s="17"/>
    </row>
    <row r="26" spans="2:38" x14ac:dyDescent="0.2">
      <c r="B26" s="17"/>
      <c r="C26" s="17"/>
      <c r="D26" s="21" t="s">
        <v>129</v>
      </c>
      <c r="E26" s="18"/>
      <c r="F26" s="18"/>
      <c r="G26" s="18"/>
      <c r="H26" s="18"/>
      <c r="I26" s="18"/>
      <c r="J26" s="18"/>
      <c r="K26" s="18"/>
      <c r="L26" s="18"/>
      <c r="M26" s="24" t="s">
        <v>144</v>
      </c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7"/>
      <c r="AG26" s="17"/>
      <c r="AH26" s="17"/>
      <c r="AI26" s="17"/>
      <c r="AJ26" s="17"/>
      <c r="AK26" s="17"/>
      <c r="AL26" s="17"/>
    </row>
    <row r="27" spans="2:38" x14ac:dyDescent="0.2">
      <c r="B27" s="17"/>
      <c r="C27" s="17"/>
      <c r="D27" s="21" t="s">
        <v>123</v>
      </c>
      <c r="E27" s="18"/>
      <c r="F27" s="18"/>
      <c r="G27" s="18"/>
      <c r="H27" s="18"/>
      <c r="I27" s="18"/>
      <c r="J27" s="18"/>
      <c r="K27" s="18"/>
      <c r="L27" s="18"/>
      <c r="M27" s="24" t="s">
        <v>145</v>
      </c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7"/>
      <c r="AG27" s="17"/>
      <c r="AH27" s="17"/>
      <c r="AI27" s="17"/>
      <c r="AJ27" s="17"/>
      <c r="AK27" s="17"/>
      <c r="AL27" s="17"/>
    </row>
    <row r="28" spans="2:38" x14ac:dyDescent="0.2">
      <c r="B28" s="17"/>
      <c r="C28" s="17"/>
      <c r="D28" s="21" t="s">
        <v>114</v>
      </c>
      <c r="E28" s="18"/>
      <c r="F28" s="18"/>
      <c r="G28" s="18"/>
      <c r="H28" s="18"/>
      <c r="I28" s="18"/>
      <c r="J28" s="18"/>
      <c r="K28" s="18"/>
      <c r="L28" s="18"/>
      <c r="M28" s="24" t="s">
        <v>59</v>
      </c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7"/>
      <c r="AG28" s="17"/>
      <c r="AH28" s="17"/>
      <c r="AI28" s="17"/>
      <c r="AJ28" s="17"/>
      <c r="AK28" s="17"/>
      <c r="AL28" s="17"/>
    </row>
    <row r="29" spans="2:38" x14ac:dyDescent="0.2">
      <c r="B29" s="17"/>
      <c r="C29" s="17"/>
      <c r="D29" s="21" t="s">
        <v>110</v>
      </c>
      <c r="E29" s="18"/>
      <c r="F29" s="18"/>
      <c r="G29" s="18"/>
      <c r="H29" s="18"/>
      <c r="I29" s="18"/>
      <c r="J29" s="18"/>
      <c r="K29" s="18"/>
      <c r="L29" s="18"/>
      <c r="M29" s="24" t="s">
        <v>146</v>
      </c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7"/>
      <c r="AG29" s="17"/>
      <c r="AH29" s="17"/>
      <c r="AI29" s="17"/>
      <c r="AJ29" s="17"/>
      <c r="AK29" s="17"/>
      <c r="AL29" s="17"/>
    </row>
    <row r="30" spans="2:38" x14ac:dyDescent="0.2">
      <c r="B30" s="17"/>
      <c r="C30" s="17"/>
      <c r="D30" s="21" t="s">
        <v>116</v>
      </c>
      <c r="E30" s="18"/>
      <c r="F30" s="18"/>
      <c r="G30" s="18"/>
      <c r="H30" s="18"/>
      <c r="I30" s="18"/>
      <c r="J30" s="18"/>
      <c r="K30" s="18"/>
      <c r="L30" s="18"/>
      <c r="M30" s="24" t="s">
        <v>147</v>
      </c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7"/>
      <c r="AG30" s="17"/>
      <c r="AH30" s="17"/>
      <c r="AI30" s="17"/>
      <c r="AJ30" s="17"/>
      <c r="AK30" s="17"/>
      <c r="AL30" s="17"/>
    </row>
    <row r="31" spans="2:38" x14ac:dyDescent="0.2">
      <c r="B31" s="17"/>
      <c r="C31" s="17"/>
      <c r="D31" s="21" t="s">
        <v>130</v>
      </c>
      <c r="E31" s="18"/>
      <c r="F31" s="18"/>
      <c r="G31" s="18"/>
      <c r="H31" s="18"/>
      <c r="I31" s="18"/>
      <c r="J31" s="18"/>
      <c r="K31" s="18"/>
      <c r="L31" s="18"/>
      <c r="M31" s="24" t="s">
        <v>51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7"/>
      <c r="AG31" s="17"/>
      <c r="AH31" s="17"/>
      <c r="AI31" s="17"/>
      <c r="AJ31" s="17"/>
      <c r="AK31" s="17"/>
      <c r="AL31" s="17"/>
    </row>
    <row r="32" spans="2:38" x14ac:dyDescent="0.2">
      <c r="B32" s="17"/>
      <c r="C32" s="17"/>
      <c r="D32" s="21" t="s">
        <v>121</v>
      </c>
      <c r="E32" s="18"/>
      <c r="F32" s="18"/>
      <c r="G32" s="18"/>
      <c r="H32" s="18"/>
      <c r="I32" s="18"/>
      <c r="J32" s="18"/>
      <c r="K32" s="18"/>
      <c r="L32" s="18"/>
      <c r="M32" s="24" t="s">
        <v>148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7"/>
      <c r="AG32" s="17"/>
      <c r="AH32" s="17"/>
      <c r="AI32" s="17"/>
      <c r="AJ32" s="17"/>
      <c r="AK32" s="17"/>
      <c r="AL32" s="17"/>
    </row>
    <row r="33" spans="2:38" x14ac:dyDescent="0.2">
      <c r="B33" s="17"/>
      <c r="C33" s="17"/>
      <c r="D33" s="27" t="s">
        <v>122</v>
      </c>
      <c r="E33" s="18"/>
      <c r="F33" s="18"/>
      <c r="G33" s="18"/>
      <c r="H33" s="18"/>
      <c r="I33" s="18"/>
      <c r="J33" s="18"/>
      <c r="K33" s="18"/>
      <c r="L33" s="18"/>
      <c r="M33" s="24" t="s">
        <v>149</v>
      </c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7"/>
      <c r="AG33" s="17"/>
      <c r="AH33" s="17"/>
      <c r="AI33" s="17"/>
      <c r="AJ33" s="17"/>
      <c r="AK33" s="17"/>
      <c r="AL33" s="17"/>
    </row>
    <row r="34" spans="2:38" x14ac:dyDescent="0.2">
      <c r="B34" s="17"/>
      <c r="C34" s="17"/>
      <c r="D34" s="27" t="s">
        <v>119</v>
      </c>
      <c r="E34" s="18"/>
      <c r="F34" s="18"/>
      <c r="G34" s="18"/>
      <c r="H34" s="18"/>
      <c r="I34" s="18"/>
      <c r="J34" s="18"/>
      <c r="K34" s="18"/>
      <c r="L34" s="18"/>
      <c r="M34" s="24" t="s">
        <v>53</v>
      </c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7"/>
      <c r="AG34" s="17"/>
      <c r="AH34" s="17"/>
      <c r="AI34" s="17"/>
      <c r="AJ34" s="17"/>
      <c r="AK34" s="17"/>
      <c r="AL34" s="17"/>
    </row>
    <row r="35" spans="2:38" x14ac:dyDescent="0.2">
      <c r="B35" s="17"/>
      <c r="C35" s="17"/>
      <c r="D35" s="27" t="s">
        <v>113</v>
      </c>
      <c r="E35" s="18"/>
      <c r="F35" s="18"/>
      <c r="G35" s="18"/>
      <c r="H35" s="18"/>
      <c r="I35" s="18"/>
      <c r="J35" s="18"/>
      <c r="K35" s="18"/>
      <c r="L35" s="18"/>
      <c r="M35" s="26" t="s">
        <v>150</v>
      </c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7"/>
      <c r="AG35" s="17"/>
      <c r="AH35" s="17"/>
      <c r="AI35" s="17"/>
      <c r="AJ35" s="17"/>
      <c r="AK35" s="17"/>
      <c r="AL35" s="17"/>
    </row>
    <row r="36" spans="2:38" x14ac:dyDescent="0.2">
      <c r="B36" s="17"/>
      <c r="C36" s="17"/>
      <c r="D36" s="27" t="s">
        <v>131</v>
      </c>
      <c r="E36" s="18"/>
      <c r="F36" s="18"/>
      <c r="G36" s="18"/>
      <c r="H36" s="18"/>
      <c r="I36" s="18"/>
      <c r="J36" s="18"/>
      <c r="K36" s="18"/>
      <c r="L36" s="18"/>
      <c r="M36" s="26" t="s">
        <v>151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7"/>
      <c r="AG36" s="17"/>
      <c r="AH36" s="17"/>
      <c r="AI36" s="17"/>
      <c r="AJ36" s="17"/>
      <c r="AK36" s="17"/>
      <c r="AL36" s="17"/>
    </row>
    <row r="37" spans="2:38" x14ac:dyDescent="0.2">
      <c r="B37" s="17"/>
      <c r="C37" s="17"/>
      <c r="D37" s="28"/>
      <c r="E37" s="18"/>
      <c r="F37" s="18"/>
      <c r="G37" s="18"/>
      <c r="H37" s="18"/>
      <c r="I37" s="18"/>
      <c r="J37" s="18"/>
      <c r="K37" s="18"/>
      <c r="L37" s="18"/>
      <c r="M37" s="26" t="s">
        <v>55</v>
      </c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7"/>
      <c r="AG37" s="17"/>
      <c r="AH37" s="17"/>
      <c r="AI37" s="17"/>
      <c r="AJ37" s="17"/>
      <c r="AK37" s="17"/>
      <c r="AL37" s="17"/>
    </row>
    <row r="38" spans="2:38" x14ac:dyDescent="0.2"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26" t="s">
        <v>152</v>
      </c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7"/>
      <c r="AG38" s="17"/>
      <c r="AH38" s="17"/>
      <c r="AI38" s="17"/>
      <c r="AJ38" s="17"/>
      <c r="AK38" s="17"/>
      <c r="AL38" s="17"/>
    </row>
    <row r="39" spans="2:38" x14ac:dyDescent="0.2"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26" t="s">
        <v>153</v>
      </c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7"/>
      <c r="AG39" s="17"/>
      <c r="AH39" s="17"/>
      <c r="AI39" s="17"/>
      <c r="AJ39" s="17"/>
      <c r="AK39" s="17"/>
      <c r="AL39" s="17"/>
    </row>
    <row r="40" spans="2:38" x14ac:dyDescent="0.2"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26" t="s">
        <v>56</v>
      </c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7"/>
      <c r="AG40" s="17"/>
      <c r="AH40" s="17"/>
      <c r="AI40" s="17"/>
      <c r="AJ40" s="17"/>
      <c r="AK40" s="17"/>
      <c r="AL40" s="17"/>
    </row>
    <row r="41" spans="2:38" x14ac:dyDescent="0.2"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26" t="s">
        <v>154</v>
      </c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7"/>
      <c r="AG41" s="17"/>
      <c r="AH41" s="17"/>
      <c r="AI41" s="17"/>
      <c r="AJ41" s="17"/>
      <c r="AK41" s="17"/>
      <c r="AL41" s="17"/>
    </row>
    <row r="42" spans="2:38" x14ac:dyDescent="0.2"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26" t="s">
        <v>155</v>
      </c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7"/>
      <c r="AG42" s="17"/>
      <c r="AH42" s="17"/>
      <c r="AI42" s="17"/>
      <c r="AJ42" s="17"/>
      <c r="AK42" s="17"/>
      <c r="AL42" s="17"/>
    </row>
    <row r="43" spans="2:38" x14ac:dyDescent="0.2"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26" t="s">
        <v>68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7"/>
      <c r="AG43" s="17"/>
      <c r="AH43" s="17"/>
      <c r="AI43" s="17"/>
      <c r="AJ43" s="17"/>
      <c r="AK43" s="17"/>
      <c r="AL43" s="17"/>
    </row>
    <row r="44" spans="2:38" x14ac:dyDescent="0.2"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26" t="s">
        <v>156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7"/>
      <c r="AG44" s="17"/>
      <c r="AH44" s="17"/>
      <c r="AI44" s="17"/>
      <c r="AJ44" s="17"/>
      <c r="AK44" s="17"/>
      <c r="AL44" s="17"/>
    </row>
    <row r="45" spans="2:38" x14ac:dyDescent="0.2"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26" t="s">
        <v>157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7"/>
      <c r="AG45" s="17"/>
      <c r="AH45" s="17"/>
      <c r="AI45" s="17"/>
      <c r="AJ45" s="17"/>
      <c r="AK45" s="17"/>
      <c r="AL45" s="17"/>
    </row>
    <row r="46" spans="2:38" x14ac:dyDescent="0.2"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24" t="s">
        <v>60</v>
      </c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7"/>
      <c r="AG46" s="17"/>
      <c r="AH46" s="17"/>
      <c r="AI46" s="17"/>
      <c r="AJ46" s="17"/>
      <c r="AK46" s="17"/>
      <c r="AL46" s="17"/>
    </row>
    <row r="47" spans="2:38" x14ac:dyDescent="0.2"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24" t="s">
        <v>158</v>
      </c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7"/>
      <c r="AG47" s="17"/>
      <c r="AH47" s="17"/>
      <c r="AI47" s="17"/>
      <c r="AJ47" s="17"/>
      <c r="AK47" s="17"/>
      <c r="AL47" s="17"/>
    </row>
    <row r="48" spans="2:38" x14ac:dyDescent="0.2"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24" t="s">
        <v>159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7"/>
      <c r="AG48" s="17"/>
      <c r="AH48" s="17"/>
      <c r="AI48" s="17"/>
      <c r="AJ48" s="17"/>
      <c r="AK48" s="17"/>
      <c r="AL48" s="17"/>
    </row>
    <row r="49" spans="2:38" x14ac:dyDescent="0.2"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24" t="s">
        <v>52</v>
      </c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7"/>
      <c r="AG49" s="17"/>
      <c r="AH49" s="17"/>
      <c r="AI49" s="17"/>
      <c r="AJ49" s="17"/>
      <c r="AK49" s="17"/>
      <c r="AL49" s="17"/>
    </row>
    <row r="50" spans="2:38" x14ac:dyDescent="0.2"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24" t="s">
        <v>160</v>
      </c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7"/>
      <c r="AG50" s="17"/>
      <c r="AH50" s="17"/>
      <c r="AI50" s="17"/>
      <c r="AJ50" s="17"/>
      <c r="AK50" s="17"/>
      <c r="AL50" s="17"/>
    </row>
    <row r="51" spans="2:38" x14ac:dyDescent="0.2">
      <c r="B51" s="17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24" t="s">
        <v>161</v>
      </c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7"/>
      <c r="AG51" s="17"/>
      <c r="AH51" s="17"/>
      <c r="AI51" s="17"/>
      <c r="AJ51" s="17"/>
      <c r="AK51" s="17"/>
      <c r="AL51" s="17"/>
    </row>
    <row r="52" spans="2:38" x14ac:dyDescent="0.2">
      <c r="B52" s="17"/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24" t="s">
        <v>54</v>
      </c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7"/>
      <c r="AG52" s="17"/>
      <c r="AH52" s="17"/>
      <c r="AI52" s="17"/>
      <c r="AJ52" s="17"/>
      <c r="AK52" s="17"/>
      <c r="AL52" s="17"/>
    </row>
    <row r="53" spans="2:38" x14ac:dyDescent="0.2">
      <c r="B53" s="17"/>
      <c r="C53" s="17"/>
      <c r="D53" s="17"/>
      <c r="E53" s="18"/>
      <c r="F53" s="18"/>
      <c r="G53" s="18"/>
      <c r="H53" s="18"/>
      <c r="I53" s="18"/>
      <c r="J53" s="18"/>
      <c r="K53" s="18"/>
      <c r="L53" s="18"/>
      <c r="M53" s="26" t="s">
        <v>162</v>
      </c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7"/>
      <c r="AG53" s="17"/>
      <c r="AH53" s="17"/>
      <c r="AI53" s="17"/>
      <c r="AJ53" s="17"/>
      <c r="AK53" s="17"/>
      <c r="AL53" s="17"/>
    </row>
    <row r="54" spans="2:38" x14ac:dyDescent="0.2">
      <c r="B54" s="17"/>
      <c r="C54" s="17"/>
      <c r="D54" s="17"/>
      <c r="E54" s="18"/>
      <c r="F54" s="18"/>
      <c r="G54" s="18"/>
      <c r="H54" s="18"/>
      <c r="I54" s="18"/>
      <c r="J54" s="18"/>
      <c r="K54" s="18"/>
      <c r="L54" s="18"/>
      <c r="M54" s="26" t="s">
        <v>163</v>
      </c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7"/>
      <c r="AG54" s="17"/>
      <c r="AH54" s="17"/>
      <c r="AI54" s="17"/>
      <c r="AJ54" s="17"/>
      <c r="AK54" s="17"/>
      <c r="AL54" s="17"/>
    </row>
    <row r="55" spans="2:38" x14ac:dyDescent="0.2">
      <c r="B55" s="17"/>
      <c r="C55" s="17"/>
      <c r="D55" s="17"/>
      <c r="E55" s="18"/>
      <c r="F55" s="18"/>
      <c r="G55" s="18"/>
      <c r="H55" s="18"/>
      <c r="I55" s="18"/>
      <c r="J55" s="18"/>
      <c r="K55" s="18"/>
      <c r="L55" s="18"/>
      <c r="M55" s="26" t="s">
        <v>58</v>
      </c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7"/>
      <c r="AG55" s="17"/>
      <c r="AH55" s="17"/>
      <c r="AI55" s="17"/>
      <c r="AJ55" s="17"/>
      <c r="AK55" s="17"/>
      <c r="AL55" s="17"/>
    </row>
    <row r="56" spans="2:38" x14ac:dyDescent="0.2">
      <c r="B56" s="17"/>
      <c r="C56" s="17"/>
      <c r="D56" s="17"/>
      <c r="E56" s="18"/>
      <c r="F56" s="18"/>
      <c r="G56" s="18"/>
      <c r="H56" s="18"/>
      <c r="I56" s="18"/>
      <c r="J56" s="18"/>
      <c r="K56" s="18"/>
      <c r="L56" s="18"/>
      <c r="M56" s="26" t="s">
        <v>164</v>
      </c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7"/>
      <c r="AG56" s="17"/>
      <c r="AH56" s="17"/>
      <c r="AI56" s="17"/>
      <c r="AJ56" s="17"/>
      <c r="AK56" s="17"/>
      <c r="AL56" s="17"/>
    </row>
    <row r="57" spans="2:38" x14ac:dyDescent="0.2">
      <c r="B57" s="17"/>
      <c r="C57" s="17"/>
      <c r="D57" s="17"/>
      <c r="E57" s="18"/>
      <c r="F57" s="18"/>
      <c r="G57" s="18"/>
      <c r="H57" s="18"/>
      <c r="I57" s="18"/>
      <c r="J57" s="18"/>
      <c r="K57" s="18"/>
      <c r="L57" s="18"/>
      <c r="M57" s="26" t="s">
        <v>165</v>
      </c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7"/>
      <c r="AG57" s="17"/>
      <c r="AH57" s="17"/>
      <c r="AI57" s="17"/>
      <c r="AJ57" s="17"/>
      <c r="AK57" s="17"/>
      <c r="AL57" s="17"/>
    </row>
    <row r="58" spans="2:38" x14ac:dyDescent="0.2">
      <c r="B58" s="17"/>
      <c r="C58" s="17"/>
      <c r="D58" s="17"/>
      <c r="E58" s="18"/>
      <c r="F58" s="18"/>
      <c r="G58" s="18"/>
      <c r="H58" s="18"/>
      <c r="I58" s="18"/>
      <c r="J58" s="18"/>
      <c r="K58" s="18"/>
      <c r="L58" s="18"/>
      <c r="M58" s="26" t="s">
        <v>57</v>
      </c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7"/>
      <c r="AG58" s="17"/>
      <c r="AH58" s="17"/>
      <c r="AI58" s="17"/>
      <c r="AJ58" s="17"/>
      <c r="AK58" s="17"/>
      <c r="AL58" s="17"/>
    </row>
    <row r="59" spans="2:38" x14ac:dyDescent="0.2">
      <c r="B59" s="17"/>
      <c r="C59" s="17"/>
      <c r="D59" s="17"/>
      <c r="E59" s="18"/>
      <c r="F59" s="18"/>
      <c r="G59" s="18"/>
      <c r="H59" s="18"/>
      <c r="I59" s="18"/>
      <c r="J59" s="18"/>
      <c r="K59" s="18"/>
      <c r="L59" s="18"/>
      <c r="M59" s="26" t="s">
        <v>166</v>
      </c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7"/>
      <c r="AG59" s="17"/>
      <c r="AH59" s="17"/>
      <c r="AI59" s="17"/>
      <c r="AJ59" s="17"/>
      <c r="AK59" s="17"/>
      <c r="AL59" s="17"/>
    </row>
    <row r="60" spans="2:38" x14ac:dyDescent="0.2">
      <c r="B60" s="17"/>
      <c r="C60" s="17"/>
      <c r="D60" s="17"/>
      <c r="E60" s="18"/>
      <c r="F60" s="18"/>
      <c r="G60" s="18"/>
      <c r="H60" s="18"/>
      <c r="I60" s="18"/>
      <c r="J60" s="18"/>
      <c r="K60" s="18"/>
      <c r="L60" s="18"/>
      <c r="M60" s="26" t="s">
        <v>167</v>
      </c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7"/>
      <c r="AG60" s="17"/>
      <c r="AH60" s="17"/>
      <c r="AI60" s="17"/>
      <c r="AJ60" s="17"/>
      <c r="AK60" s="17"/>
      <c r="AL60" s="17"/>
    </row>
    <row r="61" spans="2:38" x14ac:dyDescent="0.2">
      <c r="B61" s="17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26" t="s">
        <v>69</v>
      </c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7"/>
      <c r="AG61" s="17"/>
      <c r="AH61" s="17"/>
      <c r="AI61" s="17"/>
      <c r="AJ61" s="17"/>
      <c r="AK61" s="17"/>
      <c r="AL61" s="17"/>
    </row>
    <row r="62" spans="2:38" x14ac:dyDescent="0.2">
      <c r="B62" s="17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26" t="s">
        <v>168</v>
      </c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7"/>
      <c r="AG62" s="17"/>
      <c r="AH62" s="17"/>
      <c r="AI62" s="17"/>
      <c r="AJ62" s="17"/>
      <c r="AK62" s="17"/>
      <c r="AL62" s="17"/>
    </row>
    <row r="63" spans="2:38" x14ac:dyDescent="0.2">
      <c r="B63" s="17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26" t="s">
        <v>169</v>
      </c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7"/>
      <c r="AG63" s="17"/>
      <c r="AH63" s="17"/>
      <c r="AI63" s="17"/>
      <c r="AJ63" s="17"/>
      <c r="AK63" s="17"/>
      <c r="AL63" s="17"/>
    </row>
    <row r="64" spans="2:38" x14ac:dyDescent="0.2">
      <c r="B64" s="17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95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7"/>
      <c r="AG64" s="17"/>
      <c r="AH64" s="17"/>
      <c r="AI64" s="17"/>
      <c r="AJ64" s="17"/>
      <c r="AK64" s="17"/>
      <c r="AL64" s="17"/>
    </row>
    <row r="65" spans="2:54" x14ac:dyDescent="0.2">
      <c r="B65" s="17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7"/>
      <c r="AG65" s="17"/>
      <c r="AH65" s="17"/>
      <c r="AI65" s="17"/>
      <c r="AJ65" s="17"/>
      <c r="AK65" s="17"/>
      <c r="AL65" s="17"/>
    </row>
    <row r="66" spans="2:54" x14ac:dyDescent="0.2"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7"/>
      <c r="AG66" s="17"/>
      <c r="AH66" s="17"/>
      <c r="AI66" s="17"/>
      <c r="AJ66" s="17"/>
      <c r="AK66" s="17"/>
      <c r="AL66" s="17"/>
    </row>
    <row r="67" spans="2:54" x14ac:dyDescent="0.2">
      <c r="AF67" s="3"/>
      <c r="AG67" s="3"/>
      <c r="AH67" s="3"/>
      <c r="AI67" s="3"/>
    </row>
    <row r="68" spans="2:54" x14ac:dyDescent="0.2">
      <c r="AE68" s="3"/>
      <c r="AF68" s="3"/>
      <c r="AG68" s="3"/>
      <c r="AH68" s="3"/>
      <c r="AI68" s="3"/>
    </row>
    <row r="69" spans="2:54" x14ac:dyDescent="0.2">
      <c r="B69" s="24" t="s">
        <v>184</v>
      </c>
      <c r="C69" s="24" t="s">
        <v>185</v>
      </c>
      <c r="D69" s="24" t="s">
        <v>186</v>
      </c>
      <c r="E69" s="24" t="s">
        <v>187</v>
      </c>
      <c r="F69" s="24" t="s">
        <v>188</v>
      </c>
      <c r="G69" s="24" t="s">
        <v>189</v>
      </c>
      <c r="H69" s="26" t="s">
        <v>190</v>
      </c>
      <c r="I69" s="26" t="s">
        <v>191</v>
      </c>
      <c r="J69" s="26" t="s">
        <v>192</v>
      </c>
      <c r="K69" s="26" t="s">
        <v>193</v>
      </c>
      <c r="L69" s="26" t="s">
        <v>194</v>
      </c>
      <c r="M69" s="26" t="s">
        <v>195</v>
      </c>
      <c r="N69" s="26" t="s">
        <v>196</v>
      </c>
      <c r="O69" s="26" t="s">
        <v>197</v>
      </c>
      <c r="P69" s="24" t="s">
        <v>198</v>
      </c>
      <c r="Q69" s="24" t="s">
        <v>199</v>
      </c>
      <c r="R69" s="24" t="s">
        <v>200</v>
      </c>
      <c r="S69" s="24" t="s">
        <v>201</v>
      </c>
      <c r="T69" s="24" t="s">
        <v>202</v>
      </c>
      <c r="U69" s="24" t="s">
        <v>203</v>
      </c>
      <c r="V69" s="24" t="s">
        <v>204</v>
      </c>
      <c r="W69" s="24" t="s">
        <v>205</v>
      </c>
      <c r="X69" s="24" t="s">
        <v>206</v>
      </c>
      <c r="Y69" s="24" t="s">
        <v>207</v>
      </c>
      <c r="Z69" s="26" t="s">
        <v>208</v>
      </c>
      <c r="AA69" s="26" t="s">
        <v>209</v>
      </c>
      <c r="AB69" s="26" t="s">
        <v>210</v>
      </c>
      <c r="AC69" s="26" t="s">
        <v>211</v>
      </c>
      <c r="AD69" s="26" t="s">
        <v>212</v>
      </c>
      <c r="AE69" s="26" t="s">
        <v>213</v>
      </c>
      <c r="AF69" s="26" t="s">
        <v>214</v>
      </c>
      <c r="AG69" s="26" t="s">
        <v>215</v>
      </c>
      <c r="AH69" s="26" t="s">
        <v>216</v>
      </c>
      <c r="AI69" s="26" t="s">
        <v>217</v>
      </c>
      <c r="AJ69" s="26" t="s">
        <v>218</v>
      </c>
      <c r="AK69" s="24" t="s">
        <v>219</v>
      </c>
      <c r="AL69" s="24" t="s">
        <v>220</v>
      </c>
      <c r="AM69" s="24" t="s">
        <v>221</v>
      </c>
      <c r="AN69" s="24" t="s">
        <v>222</v>
      </c>
      <c r="AO69" s="24" t="s">
        <v>223</v>
      </c>
      <c r="AP69" s="24" t="s">
        <v>224</v>
      </c>
      <c r="AQ69" s="24" t="s">
        <v>225</v>
      </c>
      <c r="AR69" s="26" t="s">
        <v>226</v>
      </c>
      <c r="AS69" s="26" t="s">
        <v>227</v>
      </c>
      <c r="AT69" s="26" t="s">
        <v>228</v>
      </c>
      <c r="AU69" s="26" t="s">
        <v>229</v>
      </c>
      <c r="AV69" s="26" t="s">
        <v>230</v>
      </c>
      <c r="AW69" s="26" t="s">
        <v>231</v>
      </c>
      <c r="AX69" s="26" t="s">
        <v>232</v>
      </c>
      <c r="AY69" s="26" t="s">
        <v>233</v>
      </c>
      <c r="AZ69" s="26" t="s">
        <v>234</v>
      </c>
      <c r="BA69" s="26" t="s">
        <v>235</v>
      </c>
      <c r="BB69" s="26" t="s">
        <v>236</v>
      </c>
    </row>
    <row r="70" spans="2:54" x14ac:dyDescent="0.2">
      <c r="B70" s="21" t="s">
        <v>103</v>
      </c>
      <c r="C70" s="21" t="s">
        <v>125</v>
      </c>
      <c r="D70" s="21" t="s">
        <v>123</v>
      </c>
      <c r="E70" s="21" t="s">
        <v>121</v>
      </c>
      <c r="F70" s="21" t="s">
        <v>120</v>
      </c>
      <c r="G70" s="21" t="s">
        <v>116</v>
      </c>
      <c r="H70" s="25" t="s">
        <v>118</v>
      </c>
      <c r="I70" s="21" t="s">
        <v>91</v>
      </c>
      <c r="J70" s="21" t="s">
        <v>120</v>
      </c>
      <c r="K70" s="21" t="s">
        <v>115</v>
      </c>
      <c r="L70" s="25" t="s">
        <v>118</v>
      </c>
      <c r="M70" s="21" t="s">
        <v>91</v>
      </c>
      <c r="N70" s="21" t="s">
        <v>115</v>
      </c>
      <c r="O70" s="21" t="s">
        <v>112</v>
      </c>
      <c r="P70" s="21" t="s">
        <v>111</v>
      </c>
      <c r="Q70" s="21" t="s">
        <v>109</v>
      </c>
      <c r="R70" s="21" t="s">
        <v>46</v>
      </c>
      <c r="S70" s="21" t="s">
        <v>125</v>
      </c>
      <c r="T70" s="21" t="s">
        <v>123</v>
      </c>
      <c r="U70" s="21" t="s">
        <v>121</v>
      </c>
      <c r="V70" s="21" t="s">
        <v>120</v>
      </c>
      <c r="W70" s="21" t="s">
        <v>117</v>
      </c>
      <c r="X70" s="25" t="s">
        <v>118</v>
      </c>
      <c r="Y70" s="21" t="s">
        <v>91</v>
      </c>
      <c r="Z70" s="21" t="s">
        <v>115</v>
      </c>
      <c r="AA70" s="25" t="s">
        <v>118</v>
      </c>
      <c r="AB70" s="21" t="s">
        <v>111</v>
      </c>
      <c r="AC70" s="21" t="s">
        <v>109</v>
      </c>
      <c r="AD70" s="21" t="s">
        <v>112</v>
      </c>
      <c r="AE70" s="21" t="s">
        <v>111</v>
      </c>
      <c r="AF70" s="21" t="s">
        <v>109</v>
      </c>
      <c r="AG70" s="21" t="s">
        <v>112</v>
      </c>
      <c r="AH70" s="21" t="s">
        <v>128</v>
      </c>
      <c r="AI70" s="21" t="s">
        <v>128</v>
      </c>
      <c r="AJ70" s="21" t="s">
        <v>126</v>
      </c>
      <c r="AK70" s="21" t="s">
        <v>125</v>
      </c>
      <c r="AL70" s="21" t="s">
        <v>123</v>
      </c>
      <c r="AM70" s="21" t="s">
        <v>121</v>
      </c>
      <c r="AN70" s="21" t="s">
        <v>120</v>
      </c>
      <c r="AO70" s="21" t="s">
        <v>117</v>
      </c>
      <c r="AP70" s="25" t="s">
        <v>118</v>
      </c>
      <c r="AQ70" s="21" t="s">
        <v>91</v>
      </c>
      <c r="AR70" s="21" t="s">
        <v>115</v>
      </c>
      <c r="AS70" s="25" t="s">
        <v>118</v>
      </c>
      <c r="AT70" s="21" t="s">
        <v>111</v>
      </c>
      <c r="AU70" s="21" t="s">
        <v>109</v>
      </c>
      <c r="AV70" s="21" t="s">
        <v>112</v>
      </c>
      <c r="AW70" s="21" t="s">
        <v>111</v>
      </c>
      <c r="AX70" s="21" t="s">
        <v>109</v>
      </c>
      <c r="AY70" s="21" t="s">
        <v>112</v>
      </c>
      <c r="AZ70" s="21" t="s">
        <v>128</v>
      </c>
      <c r="BA70" s="21" t="s">
        <v>128</v>
      </c>
      <c r="BB70" s="21" t="s">
        <v>127</v>
      </c>
    </row>
    <row r="71" spans="2:54" x14ac:dyDescent="0.2">
      <c r="B71" s="21" t="s">
        <v>104</v>
      </c>
      <c r="C71" s="21" t="s">
        <v>124</v>
      </c>
      <c r="D71" s="21" t="s">
        <v>124</v>
      </c>
      <c r="E71" s="27" t="s">
        <v>122</v>
      </c>
      <c r="F71" s="21" t="s">
        <v>117</v>
      </c>
      <c r="G71" s="21" t="s">
        <v>117</v>
      </c>
      <c r="H71" s="27" t="s">
        <v>119</v>
      </c>
      <c r="I71" s="21" t="s">
        <v>115</v>
      </c>
      <c r="J71" s="21" t="s">
        <v>117</v>
      </c>
      <c r="K71" s="21" t="s">
        <v>114</v>
      </c>
      <c r="L71" s="27" t="s">
        <v>119</v>
      </c>
      <c r="M71" s="21" t="s">
        <v>115</v>
      </c>
      <c r="N71" s="21" t="s">
        <v>114</v>
      </c>
      <c r="O71" s="27" t="s">
        <v>113</v>
      </c>
      <c r="P71" s="21" t="s">
        <v>109</v>
      </c>
      <c r="Q71" s="21" t="s">
        <v>110</v>
      </c>
      <c r="R71" s="27" t="s">
        <v>28</v>
      </c>
      <c r="S71" s="21" t="s">
        <v>124</v>
      </c>
      <c r="T71" s="21" t="s">
        <v>124</v>
      </c>
      <c r="U71" s="27" t="s">
        <v>122</v>
      </c>
      <c r="V71" s="21" t="s">
        <v>117</v>
      </c>
      <c r="W71" s="21" t="s">
        <v>116</v>
      </c>
      <c r="X71" s="27" t="s">
        <v>119</v>
      </c>
      <c r="Y71" s="21" t="s">
        <v>115</v>
      </c>
      <c r="Z71" s="21" t="s">
        <v>114</v>
      </c>
      <c r="AA71" s="27" t="s">
        <v>119</v>
      </c>
      <c r="AB71" s="21" t="s">
        <v>109</v>
      </c>
      <c r="AC71" s="21" t="s">
        <v>110</v>
      </c>
      <c r="AD71" s="27" t="s">
        <v>113</v>
      </c>
      <c r="AE71" s="21" t="s">
        <v>109</v>
      </c>
      <c r="AF71" s="21" t="s">
        <v>110</v>
      </c>
      <c r="AG71" s="27" t="s">
        <v>113</v>
      </c>
      <c r="AH71" s="21" t="s">
        <v>129</v>
      </c>
      <c r="AI71" s="21" t="s">
        <v>130</v>
      </c>
      <c r="AJ71" s="27" t="s">
        <v>131</v>
      </c>
      <c r="AK71" s="21" t="s">
        <v>124</v>
      </c>
      <c r="AL71" s="21" t="s">
        <v>124</v>
      </c>
      <c r="AM71" s="27" t="s">
        <v>122</v>
      </c>
      <c r="AN71" s="21" t="s">
        <v>117</v>
      </c>
      <c r="AO71" s="21" t="s">
        <v>116</v>
      </c>
      <c r="AP71" s="27" t="s">
        <v>119</v>
      </c>
      <c r="AQ71" s="21" t="s">
        <v>115</v>
      </c>
      <c r="AR71" s="21" t="s">
        <v>114</v>
      </c>
      <c r="AS71" s="27" t="s">
        <v>119</v>
      </c>
      <c r="AT71" s="21" t="s">
        <v>109</v>
      </c>
      <c r="AU71" s="21" t="s">
        <v>110</v>
      </c>
      <c r="AV71" s="27" t="s">
        <v>113</v>
      </c>
      <c r="AW71" s="21" t="s">
        <v>109</v>
      </c>
      <c r="AX71" s="21" t="s">
        <v>110</v>
      </c>
      <c r="AY71" s="27" t="s">
        <v>113</v>
      </c>
      <c r="AZ71" s="21" t="s">
        <v>129</v>
      </c>
      <c r="BA71" s="21" t="s">
        <v>130</v>
      </c>
      <c r="BB71" s="27" t="s">
        <v>131</v>
      </c>
    </row>
    <row r="72" spans="2:54" x14ac:dyDescent="0.2">
      <c r="AF72" s="3"/>
      <c r="AG72" s="3"/>
      <c r="AH72" s="3"/>
      <c r="AI72" s="3"/>
    </row>
    <row r="73" spans="2:54" x14ac:dyDescent="0.2">
      <c r="AF73" s="3"/>
      <c r="AG73" s="3"/>
      <c r="AH73" s="3"/>
      <c r="AI73" s="3"/>
    </row>
    <row r="74" spans="2:54" x14ac:dyDescent="0.2">
      <c r="AF74" s="3"/>
      <c r="AG74" s="3"/>
      <c r="AH74" s="3"/>
      <c r="AI74" s="3"/>
    </row>
    <row r="75" spans="2:54" x14ac:dyDescent="0.2">
      <c r="AF75" s="3"/>
      <c r="AG75" s="3"/>
      <c r="AH75" s="3"/>
      <c r="AI75" s="3"/>
    </row>
    <row r="76" spans="2:54" x14ac:dyDescent="0.2">
      <c r="AF76" s="3"/>
      <c r="AG76" s="3"/>
      <c r="AH76" s="3"/>
      <c r="AI76" s="3"/>
    </row>
    <row r="77" spans="2:54" x14ac:dyDescent="0.2">
      <c r="AF77" s="3"/>
      <c r="AG77" s="3"/>
      <c r="AH77" s="3"/>
      <c r="AI77" s="3"/>
    </row>
    <row r="78" spans="2:54" x14ac:dyDescent="0.2">
      <c r="AF78" s="3"/>
      <c r="AG78" s="3"/>
      <c r="AH78" s="3"/>
      <c r="AI78" s="3"/>
    </row>
    <row r="79" spans="2:54" x14ac:dyDescent="0.2">
      <c r="AF79" s="3"/>
      <c r="AG79" s="3"/>
      <c r="AH79" s="3"/>
      <c r="AI79" s="3"/>
    </row>
    <row r="80" spans="2:54" x14ac:dyDescent="0.2">
      <c r="AF80" s="3"/>
      <c r="AG80" s="3"/>
      <c r="AH80" s="3"/>
      <c r="AI80" s="3"/>
    </row>
    <row r="81" spans="32:35" x14ac:dyDescent="0.2">
      <c r="AF81" s="3"/>
      <c r="AG81" s="3"/>
      <c r="AH81" s="3"/>
      <c r="AI81" s="3"/>
    </row>
    <row r="82" spans="32:35" x14ac:dyDescent="0.2">
      <c r="AF82" s="3"/>
      <c r="AG82" s="3"/>
      <c r="AH82" s="3"/>
      <c r="AI82" s="3"/>
    </row>
    <row r="83" spans="32:35" x14ac:dyDescent="0.2">
      <c r="AF83" s="3"/>
      <c r="AG83" s="3"/>
      <c r="AH83" s="3"/>
      <c r="AI83" s="3"/>
    </row>
    <row r="84" spans="32:35" x14ac:dyDescent="0.2">
      <c r="AF84" s="3"/>
      <c r="AG84" s="3"/>
      <c r="AH84" s="3"/>
      <c r="AI84" s="3"/>
    </row>
    <row r="85" spans="32:35" x14ac:dyDescent="0.2">
      <c r="AF85" s="3"/>
      <c r="AG85" s="3"/>
      <c r="AH85" s="3"/>
      <c r="AI85" s="3"/>
    </row>
    <row r="86" spans="32:35" x14ac:dyDescent="0.2">
      <c r="AF86" s="3"/>
      <c r="AG86" s="3"/>
      <c r="AH86" s="3"/>
      <c r="AI86" s="3"/>
    </row>
    <row r="87" spans="32:35" x14ac:dyDescent="0.2">
      <c r="AF87" s="3"/>
      <c r="AG87" s="3"/>
      <c r="AH87" s="3"/>
      <c r="AI87" s="3"/>
    </row>
    <row r="88" spans="32:35" x14ac:dyDescent="0.2">
      <c r="AF88" s="3"/>
      <c r="AG88" s="3"/>
      <c r="AH88" s="3"/>
      <c r="AI88" s="3"/>
    </row>
    <row r="89" spans="32:35" x14ac:dyDescent="0.2">
      <c r="AF89" s="3"/>
      <c r="AG89" s="3"/>
      <c r="AH89" s="3"/>
      <c r="AI89" s="3"/>
    </row>
    <row r="90" spans="32:35" x14ac:dyDescent="0.2">
      <c r="AF90" s="3"/>
      <c r="AG90" s="3"/>
      <c r="AH90" s="3"/>
      <c r="AI90" s="3"/>
    </row>
    <row r="91" spans="32:35" x14ac:dyDescent="0.2">
      <c r="AF91" s="3"/>
      <c r="AG91" s="3"/>
      <c r="AH91" s="3"/>
      <c r="AI91" s="3"/>
    </row>
    <row r="92" spans="32:35" x14ac:dyDescent="0.2">
      <c r="AF92" s="3"/>
      <c r="AG92" s="3"/>
      <c r="AH92" s="3"/>
      <c r="AI92" s="3"/>
    </row>
    <row r="93" spans="32:35" x14ac:dyDescent="0.2">
      <c r="AF93" s="3"/>
      <c r="AG93" s="3"/>
      <c r="AH93" s="3"/>
      <c r="AI93" s="3"/>
    </row>
    <row r="94" spans="32:35" x14ac:dyDescent="0.2">
      <c r="AF94" s="3"/>
      <c r="AG94" s="3"/>
      <c r="AH94" s="3"/>
      <c r="AI94" s="3"/>
    </row>
    <row r="95" spans="32:35" x14ac:dyDescent="0.2">
      <c r="AF95" s="3"/>
      <c r="AG95" s="3"/>
      <c r="AH95" s="3"/>
      <c r="AI95" s="3"/>
    </row>
    <row r="96" spans="32:35" x14ac:dyDescent="0.2">
      <c r="AF96" s="3"/>
      <c r="AG96" s="3"/>
      <c r="AH96" s="3"/>
      <c r="AI96" s="3"/>
    </row>
    <row r="97" spans="32:35" x14ac:dyDescent="0.2">
      <c r="AF97" s="3"/>
      <c r="AG97" s="3"/>
      <c r="AH97" s="3"/>
      <c r="AI97" s="3"/>
    </row>
    <row r="98" spans="32:35" x14ac:dyDescent="0.2">
      <c r="AF98" s="3"/>
      <c r="AG98" s="3"/>
      <c r="AH98" s="3"/>
      <c r="AI98" s="3"/>
    </row>
    <row r="99" spans="32:35" x14ac:dyDescent="0.2">
      <c r="AF99" s="3"/>
      <c r="AG99" s="3"/>
      <c r="AH99" s="3"/>
      <c r="AI99" s="3"/>
    </row>
  </sheetData>
  <mergeCells count="22">
    <mergeCell ref="AC7:AJ7"/>
    <mergeCell ref="AE1:AK1"/>
    <mergeCell ref="AE2:AK2"/>
    <mergeCell ref="AE3:AK3"/>
    <mergeCell ref="AK7:AK8"/>
    <mergeCell ref="Y7:AB7"/>
    <mergeCell ref="I7:K7"/>
    <mergeCell ref="L7:L8"/>
    <mergeCell ref="O7:O8"/>
    <mergeCell ref="N7:N8"/>
    <mergeCell ref="M7:M8"/>
    <mergeCell ref="C1:O1"/>
    <mergeCell ref="B6:O6"/>
    <mergeCell ref="E7:E8"/>
    <mergeCell ref="B4:O5"/>
    <mergeCell ref="C2:O3"/>
    <mergeCell ref="B7:B8"/>
    <mergeCell ref="F7:H7"/>
    <mergeCell ref="A1:B3"/>
    <mergeCell ref="D7:D8"/>
    <mergeCell ref="A7:A8"/>
    <mergeCell ref="C7:C8"/>
  </mergeCells>
  <phoneticPr fontId="0" type="noConversion"/>
  <conditionalFormatting sqref="F7 I7">
    <cfRule type="expression" dxfId="1272" priority="12" stopIfTrue="1">
      <formula>"si+$D$28=0"</formula>
    </cfRule>
    <cfRule type="expression" dxfId="1271" priority="13" stopIfTrue="1">
      <formula>"si($D$28&gt;0"</formula>
    </cfRule>
  </conditionalFormatting>
  <conditionalFormatting sqref="B9:E10">
    <cfRule type="expression" dxfId="1270" priority="10">
      <formula xml:space="preserve"> ISBLANK(B9)</formula>
    </cfRule>
  </conditionalFormatting>
  <conditionalFormatting sqref="M9:O10">
    <cfRule type="expression" dxfId="1269" priority="9">
      <formula xml:space="preserve"> ISBLANK(M9)</formula>
    </cfRule>
  </conditionalFormatting>
  <conditionalFormatting sqref="L9:L10">
    <cfRule type="expression" dxfId="1268" priority="8">
      <formula xml:space="preserve"> ISBLANK(L9)</formula>
    </cfRule>
  </conditionalFormatting>
  <conditionalFormatting sqref="Q8:AH8">
    <cfRule type="expression" dxfId="1267" priority="6" stopIfTrue="1">
      <formula>"si+$D$28=0"</formula>
    </cfRule>
    <cfRule type="expression" dxfId="1266" priority="7" stopIfTrue="1">
      <formula>"si($D$28&gt;0"</formula>
    </cfRule>
  </conditionalFormatting>
  <conditionalFormatting sqref="Q9:AL9">
    <cfRule type="expression" dxfId="1265" priority="4" stopIfTrue="1">
      <formula>"si+$D$28=0"</formula>
    </cfRule>
    <cfRule type="expression" dxfId="1264" priority="5" stopIfTrue="1">
      <formula>"si($D$28&gt;0"</formula>
    </cfRule>
  </conditionalFormatting>
  <conditionalFormatting sqref="F9:H9">
    <cfRule type="expression" dxfId="1263" priority="3">
      <formula>OR($D9="YDR014",$D9="YDR104",$D9="YDR172",$D9="YDR147",$D9="YDR175",$D9="YDR145",$D9="YDR173",$D9="YDR143",$D9="YDR174",$D9="YDR153",$D9="YDR214")</formula>
    </cfRule>
  </conditionalFormatting>
  <dataValidations count="9">
    <dataValidation type="list" allowBlank="1" showInputMessage="1" showErrorMessage="1" sqref="B9">
      <formula1>$B$11:$B$16</formula1>
    </dataValidation>
    <dataValidation type="list" allowBlank="1" showInputMessage="1" showErrorMessage="1" sqref="C9">
      <formula1>$C$11:$C$14</formula1>
    </dataValidation>
    <dataValidation type="list" allowBlank="1" showInputMessage="1" showErrorMessage="1" sqref="L9">
      <formula1>$L$11:$L$13</formula1>
    </dataValidation>
    <dataValidation type="list" allowBlank="1" showInputMessage="1" showErrorMessage="1" sqref="F9:K9">
      <formula1>$F$11:$F$12</formula1>
    </dataValidation>
    <dataValidation type="list" allowBlank="1" showInputMessage="1" showErrorMessage="1" sqref="E9">
      <formula1>$E$11:$E$19</formula1>
    </dataValidation>
    <dataValidation type="list" allowBlank="1" showInputMessage="1" showErrorMessage="1" sqref="N9">
      <formula1>$N$11:$N$19</formula1>
    </dataValidation>
    <dataValidation type="whole" showInputMessage="1" showErrorMessage="1" error="Valeur trop grande ou trop petite" sqref="O9">
      <formula1>1</formula1>
      <formula2>99</formula2>
    </dataValidation>
    <dataValidation type="list" allowBlank="1" showInputMessage="1" showErrorMessage="1" sqref="M9">
      <formula1>$B$69:$BB$69</formula1>
    </dataValidation>
    <dataValidation type="list" allowBlank="1" showInputMessage="1" showErrorMessage="1" sqref="D9">
      <formula1>INDIRECT($M$9)</formula1>
    </dataValidation>
  </dataValidations>
  <pageMargins left="0.17" right="0.17" top="0.68" bottom="0.2" header="0.17" footer="0.16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3:Q32"/>
  <sheetViews>
    <sheetView workbookViewId="0">
      <selection activeCell="R7" sqref="R7"/>
    </sheetView>
  </sheetViews>
  <sheetFormatPr baseColWidth="10" defaultRowHeight="12.75" x14ac:dyDescent="0.2"/>
  <cols>
    <col min="1" max="1" width="20.85546875" customWidth="1"/>
    <col min="2" max="2" width="8.5703125" customWidth="1"/>
    <col min="3" max="6" width="6.85546875" customWidth="1"/>
    <col min="7" max="7" width="7" customWidth="1"/>
    <col min="8" max="8" width="6.85546875" customWidth="1"/>
    <col min="9" max="10" width="7" customWidth="1"/>
    <col min="11" max="11" width="6.85546875" customWidth="1"/>
    <col min="12" max="12" width="9.85546875" customWidth="1"/>
    <col min="13" max="16" width="6" customWidth="1"/>
    <col min="17" max="17" width="13.140625" customWidth="1"/>
    <col min="18" max="18" width="20.85546875" bestFit="1" customWidth="1"/>
    <col min="19" max="19" width="30" customWidth="1"/>
    <col min="20" max="20" width="20.85546875" bestFit="1" customWidth="1"/>
    <col min="21" max="21" width="30" customWidth="1"/>
    <col min="22" max="22" width="20.85546875" bestFit="1" customWidth="1"/>
    <col min="23" max="23" width="30" customWidth="1"/>
    <col min="24" max="24" width="20.85546875" bestFit="1" customWidth="1"/>
    <col min="25" max="25" width="30" customWidth="1"/>
    <col min="26" max="26" width="20.85546875" bestFit="1" customWidth="1"/>
    <col min="27" max="27" width="30" customWidth="1"/>
    <col min="28" max="28" width="20.85546875" bestFit="1" customWidth="1"/>
    <col min="29" max="29" width="30" customWidth="1"/>
    <col min="30" max="30" width="20.85546875" bestFit="1" customWidth="1"/>
    <col min="31" max="31" width="30" customWidth="1"/>
    <col min="32" max="32" width="26.140625" bestFit="1" customWidth="1"/>
    <col min="33" max="33" width="35.28515625" customWidth="1"/>
  </cols>
  <sheetData>
    <row r="3" spans="1:17" x14ac:dyDescent="0.2">
      <c r="A3" s="57" t="s">
        <v>96</v>
      </c>
      <c r="B3" s="57" t="s">
        <v>98</v>
      </c>
    </row>
    <row r="4" spans="1:17" x14ac:dyDescent="0.2">
      <c r="A4" s="57" t="s">
        <v>97</v>
      </c>
      <c r="B4" t="s">
        <v>51</v>
      </c>
      <c r="C4" t="s">
        <v>53</v>
      </c>
      <c r="D4" t="s">
        <v>56</v>
      </c>
      <c r="E4" t="s">
        <v>68</v>
      </c>
      <c r="F4" t="s">
        <v>60</v>
      </c>
      <c r="G4" t="s">
        <v>52</v>
      </c>
      <c r="H4" t="s">
        <v>54</v>
      </c>
      <c r="I4" t="s">
        <v>58</v>
      </c>
      <c r="J4" t="s">
        <v>57</v>
      </c>
      <c r="K4" t="s">
        <v>69</v>
      </c>
      <c r="L4" t="s">
        <v>70</v>
      </c>
      <c r="M4" t="s">
        <v>61</v>
      </c>
      <c r="N4" t="s">
        <v>63</v>
      </c>
      <c r="O4" t="s">
        <v>65</v>
      </c>
      <c r="P4" t="s">
        <v>66</v>
      </c>
      <c r="Q4" t="s">
        <v>93</v>
      </c>
    </row>
    <row r="5" spans="1:17" x14ac:dyDescent="0.2">
      <c r="A5" s="77" t="s">
        <v>4</v>
      </c>
      <c r="B5" s="52"/>
      <c r="C5" s="52"/>
      <c r="D5" s="52"/>
      <c r="E5" s="52"/>
      <c r="F5" s="52">
        <v>66840</v>
      </c>
      <c r="G5" s="52">
        <v>91040</v>
      </c>
      <c r="H5" s="52">
        <v>9120</v>
      </c>
      <c r="I5" s="52"/>
      <c r="J5" s="52"/>
      <c r="K5" s="52"/>
      <c r="L5" s="52"/>
      <c r="M5" s="52">
        <v>18240</v>
      </c>
      <c r="N5" s="52">
        <v>21260</v>
      </c>
      <c r="O5" s="52"/>
      <c r="P5" s="52"/>
      <c r="Q5" s="52">
        <v>206500</v>
      </c>
    </row>
    <row r="6" spans="1:17" x14ac:dyDescent="0.2">
      <c r="A6" s="59" t="s">
        <v>44</v>
      </c>
      <c r="B6" s="52"/>
      <c r="C6" s="52"/>
      <c r="D6" s="52"/>
      <c r="E6" s="52"/>
      <c r="F6" s="52">
        <v>33420</v>
      </c>
      <c r="G6" s="52"/>
      <c r="H6" s="52"/>
      <c r="I6" s="52"/>
      <c r="J6" s="52"/>
      <c r="K6" s="52"/>
      <c r="L6" s="52"/>
      <c r="M6" s="52">
        <v>9120</v>
      </c>
      <c r="N6" s="52"/>
      <c r="O6" s="52"/>
      <c r="P6" s="52"/>
      <c r="Q6" s="52">
        <v>42540</v>
      </c>
    </row>
    <row r="7" spans="1:17" x14ac:dyDescent="0.2">
      <c r="A7" s="59" t="s">
        <v>43</v>
      </c>
      <c r="B7" s="52"/>
      <c r="C7" s="52"/>
      <c r="D7" s="52"/>
      <c r="E7" s="52"/>
      <c r="F7" s="52">
        <v>33420</v>
      </c>
      <c r="G7" s="52"/>
      <c r="H7" s="52"/>
      <c r="I7" s="52"/>
      <c r="J7" s="52"/>
      <c r="K7" s="52"/>
      <c r="L7" s="52"/>
      <c r="M7" s="52">
        <v>9120</v>
      </c>
      <c r="N7" s="52"/>
      <c r="O7" s="52"/>
      <c r="P7" s="52"/>
      <c r="Q7" s="52">
        <v>42540</v>
      </c>
    </row>
    <row r="8" spans="1:17" x14ac:dyDescent="0.2">
      <c r="A8" s="59" t="s">
        <v>40</v>
      </c>
      <c r="B8" s="52"/>
      <c r="C8" s="52"/>
      <c r="D8" s="52"/>
      <c r="E8" s="52"/>
      <c r="F8" s="52"/>
      <c r="G8" s="52"/>
      <c r="H8" s="52">
        <v>3040</v>
      </c>
      <c r="I8" s="52"/>
      <c r="J8" s="52"/>
      <c r="K8" s="52"/>
      <c r="L8" s="52"/>
      <c r="M8" s="52"/>
      <c r="N8" s="52"/>
      <c r="O8" s="52"/>
      <c r="P8" s="52"/>
      <c r="Q8" s="52">
        <v>3040</v>
      </c>
    </row>
    <row r="9" spans="1:17" x14ac:dyDescent="0.2">
      <c r="A9" s="59" t="s">
        <v>38</v>
      </c>
      <c r="B9" s="52"/>
      <c r="C9" s="52"/>
      <c r="D9" s="52"/>
      <c r="E9" s="52"/>
      <c r="F9" s="52"/>
      <c r="G9" s="52">
        <v>45520</v>
      </c>
      <c r="H9" s="52">
        <v>3040</v>
      </c>
      <c r="I9" s="52"/>
      <c r="J9" s="52"/>
      <c r="K9" s="52"/>
      <c r="L9" s="52"/>
      <c r="M9" s="52"/>
      <c r="N9" s="52">
        <v>12160</v>
      </c>
      <c r="O9" s="52"/>
      <c r="P9" s="52"/>
      <c r="Q9" s="52">
        <v>60720</v>
      </c>
    </row>
    <row r="10" spans="1:17" x14ac:dyDescent="0.2">
      <c r="A10" s="59" t="s">
        <v>37</v>
      </c>
      <c r="B10" s="52"/>
      <c r="C10" s="52"/>
      <c r="D10" s="52"/>
      <c r="E10" s="52"/>
      <c r="F10" s="52"/>
      <c r="G10" s="52">
        <v>45520</v>
      </c>
      <c r="H10" s="52">
        <v>3040</v>
      </c>
      <c r="I10" s="52"/>
      <c r="J10" s="52"/>
      <c r="K10" s="52"/>
      <c r="L10" s="52"/>
      <c r="M10" s="52"/>
      <c r="N10" s="52">
        <v>9100</v>
      </c>
      <c r="O10" s="52"/>
      <c r="P10" s="52"/>
      <c r="Q10" s="52">
        <v>57660</v>
      </c>
    </row>
    <row r="11" spans="1:17" x14ac:dyDescent="0.2">
      <c r="A11" s="77" t="s">
        <v>5</v>
      </c>
      <c r="B11" s="52"/>
      <c r="C11" s="52"/>
      <c r="D11" s="52"/>
      <c r="E11" s="52">
        <v>43820</v>
      </c>
      <c r="F11" s="52"/>
      <c r="G11" s="52"/>
      <c r="H11" s="52"/>
      <c r="I11" s="52">
        <v>3020</v>
      </c>
      <c r="J11" s="52"/>
      <c r="K11" s="52">
        <v>21140</v>
      </c>
      <c r="L11" s="52">
        <v>9060</v>
      </c>
      <c r="M11" s="52"/>
      <c r="N11" s="52"/>
      <c r="O11" s="52"/>
      <c r="P11" s="52"/>
      <c r="Q11" s="52">
        <v>77040</v>
      </c>
    </row>
    <row r="12" spans="1:17" x14ac:dyDescent="0.2">
      <c r="A12" s="59" t="s">
        <v>48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6040</v>
      </c>
      <c r="M12" s="52"/>
      <c r="N12" s="52"/>
      <c r="O12" s="52"/>
      <c r="P12" s="52"/>
      <c r="Q12" s="52">
        <v>6040</v>
      </c>
    </row>
    <row r="13" spans="1:17" x14ac:dyDescent="0.2">
      <c r="A13" s="59" t="s">
        <v>47</v>
      </c>
      <c r="B13" s="52"/>
      <c r="C13" s="52"/>
      <c r="D13" s="52"/>
      <c r="E13" s="52">
        <v>24180</v>
      </c>
      <c r="F13" s="52"/>
      <c r="G13" s="52"/>
      <c r="H13" s="52"/>
      <c r="I13" s="52"/>
      <c r="J13" s="52"/>
      <c r="K13" s="52">
        <v>9060</v>
      </c>
      <c r="L13" s="52"/>
      <c r="M13" s="52"/>
      <c r="N13" s="52"/>
      <c r="O13" s="52"/>
      <c r="P13" s="52"/>
      <c r="Q13" s="52">
        <v>33240</v>
      </c>
    </row>
    <row r="14" spans="1:17" x14ac:dyDescent="0.2">
      <c r="A14" s="59" t="s">
        <v>42</v>
      </c>
      <c r="B14" s="52"/>
      <c r="C14" s="52"/>
      <c r="D14" s="52"/>
      <c r="E14" s="52"/>
      <c r="F14" s="52"/>
      <c r="G14" s="52"/>
      <c r="H14" s="52"/>
      <c r="I14" s="52">
        <v>3020</v>
      </c>
      <c r="J14" s="52"/>
      <c r="K14" s="52"/>
      <c r="L14" s="52"/>
      <c r="M14" s="52"/>
      <c r="N14" s="52"/>
      <c r="O14" s="52"/>
      <c r="P14" s="52"/>
      <c r="Q14" s="52">
        <v>3020</v>
      </c>
    </row>
    <row r="15" spans="1:17" x14ac:dyDescent="0.2">
      <c r="A15" s="59" t="s">
        <v>30</v>
      </c>
      <c r="B15" s="52"/>
      <c r="C15" s="52"/>
      <c r="D15" s="52"/>
      <c r="E15" s="52">
        <v>19640</v>
      </c>
      <c r="F15" s="52"/>
      <c r="G15" s="52"/>
      <c r="H15" s="52"/>
      <c r="I15" s="52"/>
      <c r="J15" s="52"/>
      <c r="K15" s="52">
        <v>12080</v>
      </c>
      <c r="L15" s="52"/>
      <c r="M15" s="52"/>
      <c r="N15" s="52"/>
      <c r="O15" s="52"/>
      <c r="P15" s="52"/>
      <c r="Q15" s="52">
        <v>31720</v>
      </c>
    </row>
    <row r="16" spans="1:17" x14ac:dyDescent="0.2">
      <c r="A16" s="59" t="s">
        <v>29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3020</v>
      </c>
      <c r="M16" s="52"/>
      <c r="N16" s="52"/>
      <c r="O16" s="52"/>
      <c r="P16" s="52"/>
      <c r="Q16" s="52">
        <v>3020</v>
      </c>
    </row>
    <row r="17" spans="1:17" x14ac:dyDescent="0.2">
      <c r="A17" s="77" t="s">
        <v>6</v>
      </c>
      <c r="B17" s="52"/>
      <c r="C17" s="52">
        <v>24320</v>
      </c>
      <c r="D17" s="52">
        <v>6040</v>
      </c>
      <c r="E17" s="52"/>
      <c r="F17" s="52"/>
      <c r="G17" s="52"/>
      <c r="H17" s="52">
        <v>39460</v>
      </c>
      <c r="I17" s="52">
        <v>93720</v>
      </c>
      <c r="J17" s="52">
        <v>36280</v>
      </c>
      <c r="K17" s="52"/>
      <c r="L17" s="52"/>
      <c r="M17" s="52"/>
      <c r="N17" s="52"/>
      <c r="O17" s="52"/>
      <c r="P17" s="52">
        <v>30360</v>
      </c>
      <c r="Q17" s="52">
        <v>230180</v>
      </c>
    </row>
    <row r="18" spans="1:17" x14ac:dyDescent="0.2">
      <c r="A18" s="59" t="s">
        <v>42</v>
      </c>
      <c r="B18" s="52"/>
      <c r="C18" s="52"/>
      <c r="D18" s="52">
        <v>3020</v>
      </c>
      <c r="E18" s="52"/>
      <c r="F18" s="52"/>
      <c r="G18" s="52"/>
      <c r="H18" s="52"/>
      <c r="I18" s="52">
        <v>48380</v>
      </c>
      <c r="J18" s="52">
        <v>21160</v>
      </c>
      <c r="K18" s="52"/>
      <c r="L18" s="52"/>
      <c r="M18" s="52"/>
      <c r="N18" s="52"/>
      <c r="O18" s="52"/>
      <c r="P18" s="52"/>
      <c r="Q18" s="52">
        <v>72560</v>
      </c>
    </row>
    <row r="19" spans="1:17" x14ac:dyDescent="0.2">
      <c r="A19" s="59" t="s">
        <v>41</v>
      </c>
      <c r="B19" s="52"/>
      <c r="C19" s="52"/>
      <c r="D19" s="52">
        <v>3020</v>
      </c>
      <c r="E19" s="52"/>
      <c r="F19" s="52"/>
      <c r="G19" s="52"/>
      <c r="H19" s="52"/>
      <c r="I19" s="52">
        <v>39300</v>
      </c>
      <c r="J19" s="52">
        <v>15120</v>
      </c>
      <c r="K19" s="52"/>
      <c r="L19" s="52"/>
      <c r="M19" s="52"/>
      <c r="N19" s="52"/>
      <c r="O19" s="52"/>
      <c r="P19" s="52"/>
      <c r="Q19" s="52">
        <v>57440</v>
      </c>
    </row>
    <row r="20" spans="1:17" x14ac:dyDescent="0.2">
      <c r="A20" s="59" t="s">
        <v>40</v>
      </c>
      <c r="B20" s="52"/>
      <c r="C20" s="52">
        <v>15200</v>
      </c>
      <c r="D20" s="52"/>
      <c r="E20" s="52"/>
      <c r="F20" s="52"/>
      <c r="G20" s="52"/>
      <c r="H20" s="52">
        <v>18200</v>
      </c>
      <c r="I20" s="52">
        <v>3020</v>
      </c>
      <c r="J20" s="52"/>
      <c r="K20" s="52"/>
      <c r="L20" s="52"/>
      <c r="M20" s="52"/>
      <c r="N20" s="52"/>
      <c r="O20" s="52"/>
      <c r="P20" s="52">
        <v>15200</v>
      </c>
      <c r="Q20" s="52">
        <v>51620</v>
      </c>
    </row>
    <row r="21" spans="1:17" x14ac:dyDescent="0.2">
      <c r="A21" s="59" t="s">
        <v>39</v>
      </c>
      <c r="B21" s="52"/>
      <c r="C21" s="52">
        <v>9120</v>
      </c>
      <c r="D21" s="52"/>
      <c r="E21" s="52"/>
      <c r="F21" s="52"/>
      <c r="G21" s="52"/>
      <c r="H21" s="52">
        <v>18220</v>
      </c>
      <c r="I21" s="52">
        <v>3020</v>
      </c>
      <c r="J21" s="52"/>
      <c r="K21" s="52"/>
      <c r="L21" s="52"/>
      <c r="M21" s="52"/>
      <c r="N21" s="52"/>
      <c r="O21" s="52"/>
      <c r="P21" s="52">
        <v>12140</v>
      </c>
      <c r="Q21" s="52">
        <v>42500</v>
      </c>
    </row>
    <row r="22" spans="1:17" x14ac:dyDescent="0.2">
      <c r="A22" s="59" t="s">
        <v>38</v>
      </c>
      <c r="B22" s="52"/>
      <c r="C22" s="52"/>
      <c r="D22" s="52"/>
      <c r="E22" s="52"/>
      <c r="F22" s="52"/>
      <c r="G22" s="52"/>
      <c r="H22" s="52">
        <v>3040</v>
      </c>
      <c r="I22" s="52"/>
      <c r="J22" s="52"/>
      <c r="K22" s="52"/>
      <c r="L22" s="52"/>
      <c r="M22" s="52"/>
      <c r="N22" s="52"/>
      <c r="O22" s="52"/>
      <c r="P22" s="52">
        <v>3020</v>
      </c>
      <c r="Q22" s="52">
        <v>6060</v>
      </c>
    </row>
    <row r="23" spans="1:17" x14ac:dyDescent="0.2">
      <c r="A23" s="77" t="s">
        <v>7</v>
      </c>
      <c r="B23" s="52">
        <v>9120</v>
      </c>
      <c r="C23" s="52">
        <v>30400</v>
      </c>
      <c r="D23" s="52">
        <v>39300</v>
      </c>
      <c r="E23" s="52"/>
      <c r="F23" s="52"/>
      <c r="G23" s="52">
        <v>48560</v>
      </c>
      <c r="H23" s="52"/>
      <c r="I23" s="52">
        <v>39320</v>
      </c>
      <c r="J23" s="52">
        <v>71140</v>
      </c>
      <c r="K23" s="52"/>
      <c r="L23" s="52"/>
      <c r="M23" s="52">
        <v>24320</v>
      </c>
      <c r="N23" s="52">
        <v>31900</v>
      </c>
      <c r="O23" s="52">
        <v>79000</v>
      </c>
      <c r="P23" s="52"/>
      <c r="Q23" s="52">
        <v>373060</v>
      </c>
    </row>
    <row r="24" spans="1:17" x14ac:dyDescent="0.2">
      <c r="A24" s="59" t="s">
        <v>44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>
        <v>12160</v>
      </c>
      <c r="N24" s="52"/>
      <c r="O24" s="52"/>
      <c r="P24" s="52"/>
      <c r="Q24" s="52">
        <v>12160</v>
      </c>
    </row>
    <row r="25" spans="1:17" x14ac:dyDescent="0.2">
      <c r="A25" s="59" t="s">
        <v>43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>
        <v>12160</v>
      </c>
      <c r="N25" s="52"/>
      <c r="O25" s="52"/>
      <c r="P25" s="52"/>
      <c r="Q25" s="52">
        <v>12160</v>
      </c>
    </row>
    <row r="26" spans="1:17" x14ac:dyDescent="0.2">
      <c r="A26" s="59" t="s">
        <v>42</v>
      </c>
      <c r="B26" s="52"/>
      <c r="C26" s="52"/>
      <c r="D26" s="52">
        <v>21160</v>
      </c>
      <c r="E26" s="52"/>
      <c r="F26" s="52"/>
      <c r="G26" s="52"/>
      <c r="H26" s="52"/>
      <c r="I26" s="52">
        <v>24200</v>
      </c>
      <c r="J26" s="52">
        <v>33300</v>
      </c>
      <c r="K26" s="52"/>
      <c r="L26" s="52"/>
      <c r="M26" s="52"/>
      <c r="N26" s="52">
        <v>4540</v>
      </c>
      <c r="O26" s="52"/>
      <c r="P26" s="52"/>
      <c r="Q26" s="52">
        <v>83200</v>
      </c>
    </row>
    <row r="27" spans="1:17" x14ac:dyDescent="0.2">
      <c r="A27" s="59" t="s">
        <v>41</v>
      </c>
      <c r="B27" s="52"/>
      <c r="C27" s="52"/>
      <c r="D27" s="52">
        <v>18140</v>
      </c>
      <c r="E27" s="52"/>
      <c r="F27" s="52"/>
      <c r="G27" s="52"/>
      <c r="H27" s="52"/>
      <c r="I27" s="52">
        <v>15120</v>
      </c>
      <c r="J27" s="52">
        <v>37840</v>
      </c>
      <c r="K27" s="52"/>
      <c r="L27" s="52"/>
      <c r="M27" s="52"/>
      <c r="N27" s="52"/>
      <c r="O27" s="52"/>
      <c r="P27" s="52"/>
      <c r="Q27" s="52">
        <v>71100</v>
      </c>
    </row>
    <row r="28" spans="1:17" x14ac:dyDescent="0.2">
      <c r="A28" s="59" t="s">
        <v>40</v>
      </c>
      <c r="B28" s="52"/>
      <c r="C28" s="52">
        <v>15200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>
        <v>37980</v>
      </c>
      <c r="P28" s="52"/>
      <c r="Q28" s="52">
        <v>53180</v>
      </c>
    </row>
    <row r="29" spans="1:17" x14ac:dyDescent="0.2">
      <c r="A29" s="59" t="s">
        <v>39</v>
      </c>
      <c r="B29" s="52"/>
      <c r="C29" s="52">
        <v>15200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>
        <v>41020</v>
      </c>
      <c r="P29" s="52"/>
      <c r="Q29" s="52">
        <v>56220</v>
      </c>
    </row>
    <row r="30" spans="1:17" x14ac:dyDescent="0.2">
      <c r="A30" s="59" t="s">
        <v>38</v>
      </c>
      <c r="B30" s="52">
        <v>4560</v>
      </c>
      <c r="C30" s="52"/>
      <c r="D30" s="52"/>
      <c r="E30" s="52"/>
      <c r="F30" s="52"/>
      <c r="G30" s="52">
        <v>25800</v>
      </c>
      <c r="H30" s="52"/>
      <c r="I30" s="52"/>
      <c r="J30" s="52"/>
      <c r="K30" s="52"/>
      <c r="L30" s="52"/>
      <c r="M30" s="52"/>
      <c r="N30" s="52">
        <v>13680</v>
      </c>
      <c r="O30" s="52"/>
      <c r="P30" s="52"/>
      <c r="Q30" s="52">
        <v>44040</v>
      </c>
    </row>
    <row r="31" spans="1:17" x14ac:dyDescent="0.2">
      <c r="A31" s="59" t="s">
        <v>37</v>
      </c>
      <c r="B31" s="52">
        <v>4560</v>
      </c>
      <c r="C31" s="52"/>
      <c r="D31" s="52"/>
      <c r="E31" s="52"/>
      <c r="F31" s="52"/>
      <c r="G31" s="52">
        <v>22760</v>
      </c>
      <c r="H31" s="52"/>
      <c r="I31" s="52"/>
      <c r="J31" s="52"/>
      <c r="K31" s="52"/>
      <c r="L31" s="52"/>
      <c r="M31" s="52"/>
      <c r="N31" s="52">
        <v>13680</v>
      </c>
      <c r="O31" s="52"/>
      <c r="P31" s="52"/>
      <c r="Q31" s="52">
        <v>41000</v>
      </c>
    </row>
    <row r="32" spans="1:17" x14ac:dyDescent="0.2">
      <c r="A32" s="77" t="s">
        <v>93</v>
      </c>
      <c r="B32" s="52">
        <v>9120</v>
      </c>
      <c r="C32" s="52">
        <v>54720</v>
      </c>
      <c r="D32" s="52">
        <v>45340</v>
      </c>
      <c r="E32" s="52">
        <v>43820</v>
      </c>
      <c r="F32" s="52">
        <v>66840</v>
      </c>
      <c r="G32" s="52">
        <v>139600</v>
      </c>
      <c r="H32" s="52">
        <v>48580</v>
      </c>
      <c r="I32" s="52">
        <v>136060</v>
      </c>
      <c r="J32" s="52">
        <v>107420</v>
      </c>
      <c r="K32" s="52">
        <v>21140</v>
      </c>
      <c r="L32" s="52">
        <v>9060</v>
      </c>
      <c r="M32" s="52">
        <v>42560</v>
      </c>
      <c r="N32" s="52">
        <v>53160</v>
      </c>
      <c r="O32" s="52">
        <v>79000</v>
      </c>
      <c r="P32" s="52">
        <v>30360</v>
      </c>
      <c r="Q32" s="52">
        <v>886780</v>
      </c>
    </row>
  </sheetData>
  <pageMargins left="0.7" right="0.7" top="0.75" bottom="0.75" header="0.3" footer="0.3"/>
  <pageSetup paperSize="9" scale="96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AM14"/>
  <sheetViews>
    <sheetView topLeftCell="Y1" workbookViewId="0">
      <selection activeCell="AM14" sqref="AM14"/>
    </sheetView>
  </sheetViews>
  <sheetFormatPr baseColWidth="10" defaultRowHeight="12.75" x14ac:dyDescent="0.2"/>
  <sheetData>
    <row r="2" spans="1:39" ht="13.5" thickBot="1" x14ac:dyDescent="0.25">
      <c r="A2" t="s">
        <v>105</v>
      </c>
      <c r="B2" t="s">
        <v>106</v>
      </c>
      <c r="C2" t="s">
        <v>107</v>
      </c>
      <c r="E2" t="s">
        <v>105</v>
      </c>
      <c r="F2" t="s">
        <v>106</v>
      </c>
      <c r="G2" t="s">
        <v>107</v>
      </c>
      <c r="I2" t="s">
        <v>105</v>
      </c>
      <c r="J2" t="s">
        <v>106</v>
      </c>
      <c r="K2" t="s">
        <v>107</v>
      </c>
      <c r="M2" t="s">
        <v>105</v>
      </c>
      <c r="N2" t="s">
        <v>106</v>
      </c>
      <c r="O2" t="s">
        <v>107</v>
      </c>
      <c r="Q2" t="s">
        <v>105</v>
      </c>
      <c r="R2" t="s">
        <v>106</v>
      </c>
      <c r="S2" t="s">
        <v>107</v>
      </c>
      <c r="U2" t="s">
        <v>105</v>
      </c>
      <c r="V2" t="s">
        <v>106</v>
      </c>
      <c r="W2" t="s">
        <v>107</v>
      </c>
      <c r="Y2" t="s">
        <v>105</v>
      </c>
      <c r="Z2" t="s">
        <v>106</v>
      </c>
      <c r="AA2" t="s">
        <v>107</v>
      </c>
      <c r="AC2" t="s">
        <v>105</v>
      </c>
      <c r="AD2" t="s">
        <v>106</v>
      </c>
      <c r="AE2" t="s">
        <v>107</v>
      </c>
      <c r="AG2" t="s">
        <v>105</v>
      </c>
      <c r="AH2" t="s">
        <v>106</v>
      </c>
      <c r="AI2" t="s">
        <v>107</v>
      </c>
      <c r="AK2" t="s">
        <v>105</v>
      </c>
      <c r="AL2" t="s">
        <v>106</v>
      </c>
      <c r="AM2" t="s">
        <v>107</v>
      </c>
    </row>
    <row r="3" spans="1:39" ht="13.5" thickBot="1" x14ac:dyDescent="0.25">
      <c r="A3" s="15">
        <v>4540</v>
      </c>
      <c r="B3" s="12">
        <v>0</v>
      </c>
      <c r="C3">
        <f>Tableau175177183197[Colonne1]*Tableau175177183197[Colonne2]</f>
        <v>0</v>
      </c>
      <c r="E3" s="15">
        <v>3020</v>
      </c>
      <c r="F3" s="12">
        <v>106</v>
      </c>
      <c r="G3">
        <f>Tableau175177183197132[Colonne1]*Tableau175177183197132[Colonne2]</f>
        <v>320120</v>
      </c>
      <c r="I3" s="15">
        <v>4540</v>
      </c>
      <c r="J3" s="12">
        <v>11</v>
      </c>
      <c r="K3">
        <f>Tableau175177183197133[Colonne1]*Tableau175177183197133[Colonne2]</f>
        <v>49940</v>
      </c>
      <c r="M3" s="15">
        <v>3020</v>
      </c>
      <c r="N3" s="12">
        <v>82</v>
      </c>
      <c r="O3">
        <f>Tableau175177183197134[Colonne1]*Tableau175177183197134[Colonne2]</f>
        <v>247640</v>
      </c>
      <c r="Q3" s="15">
        <v>3040</v>
      </c>
      <c r="R3" s="12">
        <v>54</v>
      </c>
      <c r="S3">
        <f>Tableau175177183197135[Colonne1]*Tableau175177183197135[Colonne2]</f>
        <v>164160</v>
      </c>
      <c r="U3" s="15">
        <v>3040</v>
      </c>
      <c r="V3" s="12">
        <v>54</v>
      </c>
      <c r="W3">
        <f>Tableau175177183197136[Colonne1]*Tableau175177183197136[Colonne2]</f>
        <v>164160</v>
      </c>
      <c r="Y3" s="15">
        <v>3040</v>
      </c>
      <c r="Z3" s="12">
        <v>40</v>
      </c>
      <c r="AA3">
        <f>Tableau175177183197137[Colonne1]*Tableau175177183197137[Colonne2]</f>
        <v>121600</v>
      </c>
      <c r="AC3" s="15">
        <v>3040</v>
      </c>
      <c r="AD3" s="12">
        <v>40</v>
      </c>
      <c r="AE3">
        <f>Tableau175177183197137138[Colonne1]*Tableau175177183197137138[Colonne2]</f>
        <v>121600</v>
      </c>
      <c r="AG3" s="15">
        <v>4540</v>
      </c>
      <c r="AH3" s="12">
        <v>28</v>
      </c>
      <c r="AI3">
        <f>Tableau175177183197137139[Colonne1]*Tableau175177183197137139[Colonne2]</f>
        <v>127120</v>
      </c>
      <c r="AK3" s="15">
        <v>4540</v>
      </c>
      <c r="AL3" s="12">
        <v>28</v>
      </c>
      <c r="AM3">
        <f>Tableau175177183197137140[Colonne1]*Tableau175177183197137140[Colonne2]</f>
        <v>127120</v>
      </c>
    </row>
    <row r="4" spans="1:39" ht="13.5" thickBot="1" x14ac:dyDescent="0.25">
      <c r="A4" s="15">
        <v>4540</v>
      </c>
      <c r="B4" s="12">
        <v>10</v>
      </c>
      <c r="C4">
        <f>Tableau175177183197[Colonne1]*Tableau175177183197[Colonne2]</f>
        <v>45400</v>
      </c>
      <c r="E4" s="78">
        <v>3020</v>
      </c>
      <c r="F4" s="79">
        <v>8</v>
      </c>
      <c r="G4" s="48">
        <f>Tableau175177183197132[Colonne1]*Tableau175177183197132[Colonne2]</f>
        <v>24160</v>
      </c>
      <c r="I4" s="78">
        <v>3020</v>
      </c>
      <c r="J4" s="79">
        <v>5</v>
      </c>
      <c r="K4" s="48">
        <f>Tableau175177183197133[Colonne1]*Tableau175177183197133[Colonne2]</f>
        <v>15100</v>
      </c>
      <c r="M4" s="78">
        <v>3020</v>
      </c>
      <c r="N4" s="79">
        <v>8</v>
      </c>
      <c r="O4" s="48">
        <f>Tableau175177183197134[Colonne1]*Tableau175177183197134[Colonne2]</f>
        <v>24160</v>
      </c>
      <c r="Q4" s="78">
        <v>3040</v>
      </c>
      <c r="R4" s="79">
        <v>24</v>
      </c>
      <c r="S4" s="48">
        <f>Tableau175177183197135[Colonne1]*Tableau175177183197135[Colonne2]</f>
        <v>72960</v>
      </c>
      <c r="U4" s="78">
        <v>3040</v>
      </c>
      <c r="V4" s="79">
        <v>24</v>
      </c>
      <c r="W4" s="48">
        <f>Tableau175177183197136[Colonne1]*Tableau175177183197136[Colonne2]</f>
        <v>72960</v>
      </c>
      <c r="Y4" s="15">
        <v>3040</v>
      </c>
      <c r="Z4" s="12">
        <v>48</v>
      </c>
      <c r="AA4">
        <f>Tableau175177183197137[Colonne1]*Tableau175177183197137[Colonne2]</f>
        <v>145920</v>
      </c>
      <c r="AC4" s="78">
        <v>3040</v>
      </c>
      <c r="AD4" s="79">
        <v>48</v>
      </c>
      <c r="AE4" s="48">
        <f>Tableau175177183197137138[Colonne1]*Tableau175177183197137138[Colonne2]</f>
        <v>145920</v>
      </c>
      <c r="AG4" s="78">
        <v>4560</v>
      </c>
      <c r="AH4" s="79">
        <v>20</v>
      </c>
      <c r="AI4" s="48">
        <f>Tableau175177183197137139[Colonne1]*Tableau175177183197137139[Colonne2]</f>
        <v>91200</v>
      </c>
      <c r="AK4" s="78">
        <v>4560</v>
      </c>
      <c r="AL4" s="79">
        <v>20</v>
      </c>
      <c r="AM4" s="48">
        <f>Tableau175177183197137140[Colonne1]*Tableau175177183197137140[Colonne2]</f>
        <v>91200</v>
      </c>
    </row>
    <row r="5" spans="1:39" ht="13.5" thickBot="1" x14ac:dyDescent="0.25">
      <c r="A5" s="78">
        <v>3020</v>
      </c>
      <c r="B5" s="79">
        <v>30</v>
      </c>
      <c r="C5" s="48">
        <f>Tableau175177183197[Colonne1]*Tableau175177183197[Colonne2]</f>
        <v>90600</v>
      </c>
      <c r="E5" s="78">
        <v>3020</v>
      </c>
      <c r="F5" s="79">
        <v>0</v>
      </c>
      <c r="G5" s="48">
        <f>Tableau175177183197132[Colonne1]*Tableau175177183197132[Colonne2]</f>
        <v>0</v>
      </c>
      <c r="I5" s="78">
        <v>3020</v>
      </c>
      <c r="J5" s="79">
        <v>30</v>
      </c>
      <c r="K5" s="48">
        <f>Tableau175177183197133[Colonne1]*Tableau175177183197133[Colonne2]</f>
        <v>90600</v>
      </c>
      <c r="M5" s="78">
        <v>3020</v>
      </c>
      <c r="N5" s="79">
        <v>12</v>
      </c>
      <c r="O5" s="48">
        <f>Tableau175177183197134[Colonne1]*Tableau175177183197134[Colonne2]</f>
        <v>36240</v>
      </c>
      <c r="Q5" s="78">
        <v>3040</v>
      </c>
      <c r="R5" s="79">
        <v>24</v>
      </c>
      <c r="S5" s="48">
        <f>Tableau175177183197135[Colonne1]*Tableau175177183197135[Colonne2]</f>
        <v>72960</v>
      </c>
      <c r="U5" s="78">
        <v>3040</v>
      </c>
      <c r="V5" s="79">
        <v>24</v>
      </c>
      <c r="W5" s="48">
        <f>Tableau175177183197136[Colonne1]*Tableau175177183197136[Colonne2]</f>
        <v>72960</v>
      </c>
      <c r="Y5" s="15">
        <v>3040</v>
      </c>
      <c r="Z5" s="12">
        <v>48</v>
      </c>
      <c r="AA5">
        <f>Tableau175177183197137[Colonne1]*Tableau175177183197137[Colonne2]</f>
        <v>145920</v>
      </c>
      <c r="AC5" s="78">
        <v>3040</v>
      </c>
      <c r="AD5" s="79">
        <v>48</v>
      </c>
      <c r="AE5" s="48">
        <f>Tableau175177183197137138[Colonne1]*Tableau175177183197137138[Colonne2]</f>
        <v>145920</v>
      </c>
      <c r="AG5" s="78">
        <v>3040</v>
      </c>
      <c r="AH5" s="79">
        <v>10</v>
      </c>
      <c r="AI5" s="48">
        <f>Tableau175177183197137139[Colonne1]*Tableau175177183197137139[Colonne2]</f>
        <v>30400</v>
      </c>
      <c r="AK5" s="78">
        <v>3040</v>
      </c>
      <c r="AL5" s="79">
        <v>10</v>
      </c>
      <c r="AM5" s="48">
        <f>Tableau175177183197137140[Colonne1]*Tableau175177183197137140[Colonne2]</f>
        <v>30400</v>
      </c>
    </row>
    <row r="6" spans="1:39" ht="13.5" thickBot="1" x14ac:dyDescent="0.25">
      <c r="A6" s="78">
        <v>3020</v>
      </c>
      <c r="B6" s="79">
        <v>30</v>
      </c>
      <c r="C6" s="48">
        <f>Tableau175177183197[Colonne1]*Tableau175177183197[Colonne2]</f>
        <v>90600</v>
      </c>
      <c r="E6" s="80" t="s">
        <v>108</v>
      </c>
      <c r="F6" s="81"/>
      <c r="G6">
        <f>SUBTOTAL(109,Tableau175177183197132[Colonne3])</f>
        <v>344280</v>
      </c>
      <c r="I6" s="78">
        <v>3020</v>
      </c>
      <c r="J6" s="79">
        <v>1</v>
      </c>
      <c r="K6" s="48">
        <f>Tableau175177183197133[Colonne1]*Tableau175177183197133[Colonne2]</f>
        <v>3020</v>
      </c>
      <c r="M6" s="78">
        <v>3020</v>
      </c>
      <c r="N6" s="79">
        <v>12</v>
      </c>
      <c r="O6" s="48">
        <f>Tableau175177183197134[Colonne1]*Tableau175177183197134[Colonne2]</f>
        <v>36240</v>
      </c>
      <c r="Q6" s="80" t="s">
        <v>108</v>
      </c>
      <c r="R6" s="81"/>
      <c r="S6">
        <f>SUBTOTAL(109,Tableau175177183197135[Colonne3])</f>
        <v>310080</v>
      </c>
      <c r="U6" s="80" t="s">
        <v>108</v>
      </c>
      <c r="V6" s="81"/>
      <c r="W6">
        <f>SUBTOTAL(109,Tableau175177183197136[Colonne3])</f>
        <v>310080</v>
      </c>
      <c r="Y6" s="15">
        <v>3040</v>
      </c>
      <c r="Z6" s="12">
        <v>6</v>
      </c>
      <c r="AA6">
        <f>Tableau175177183197137[Colonne1]*Tableau175177183197137[Colonne2]</f>
        <v>18240</v>
      </c>
      <c r="AC6" s="78">
        <v>3040</v>
      </c>
      <c r="AD6" s="79">
        <v>6</v>
      </c>
      <c r="AE6" s="48">
        <f>Tableau175177183197137138[Colonne1]*Tableau175177183197137138[Colonne2]</f>
        <v>18240</v>
      </c>
      <c r="AG6" s="78">
        <v>4560</v>
      </c>
      <c r="AH6" s="79">
        <v>16</v>
      </c>
      <c r="AI6" s="48">
        <f>Tableau175177183197137139[Colonne1]*Tableau175177183197137139[Colonne2]</f>
        <v>72960</v>
      </c>
      <c r="AK6" s="78">
        <v>4560</v>
      </c>
      <c r="AL6" s="79">
        <v>16</v>
      </c>
      <c r="AM6" s="48">
        <f>Tableau175177183197137140[Colonne1]*Tableau175177183197137140[Colonne2]</f>
        <v>72960</v>
      </c>
    </row>
    <row r="7" spans="1:39" ht="13.5" thickBot="1" x14ac:dyDescent="0.25">
      <c r="A7" s="78">
        <v>3020</v>
      </c>
      <c r="B7" s="79">
        <v>1</v>
      </c>
      <c r="C7" s="48">
        <f>Tableau175177183197[Colonne1]*Tableau175177183197[Colonne2]</f>
        <v>3020</v>
      </c>
      <c r="I7" s="78">
        <v>3020</v>
      </c>
      <c r="J7" s="79">
        <v>39</v>
      </c>
      <c r="K7" s="48">
        <f>Tableau175177183197133[Colonne1]*Tableau175177183197133[Colonne2]</f>
        <v>117780</v>
      </c>
      <c r="M7" s="80" t="s">
        <v>108</v>
      </c>
      <c r="N7" s="81"/>
      <c r="O7">
        <f>SUBTOTAL(109,Tableau175177183197134[Colonne3])</f>
        <v>344280</v>
      </c>
      <c r="Y7" s="80" t="s">
        <v>108</v>
      </c>
      <c r="Z7" s="81"/>
      <c r="AA7">
        <f>SUBTOTAL(109,Tableau175177183197137[Colonne3])</f>
        <v>431680</v>
      </c>
      <c r="AC7" s="80" t="s">
        <v>108</v>
      </c>
      <c r="AD7" s="81"/>
      <c r="AE7">
        <f>SUBTOTAL(109,Tableau175177183197137138[Colonne3])</f>
        <v>431680</v>
      </c>
      <c r="AG7" s="78">
        <v>4560</v>
      </c>
      <c r="AH7" s="79">
        <v>36</v>
      </c>
      <c r="AI7" s="48">
        <f>Tableau175177183197137139[Colonne1]*Tableau175177183197137139[Colonne2]</f>
        <v>164160</v>
      </c>
      <c r="AK7" s="78">
        <v>4560</v>
      </c>
      <c r="AL7" s="79">
        <v>36</v>
      </c>
      <c r="AM7" s="48">
        <f>Tableau175177183197137140[Colonne1]*Tableau175177183197137140[Colonne2]</f>
        <v>164160</v>
      </c>
    </row>
    <row r="8" spans="1:39" ht="13.5" thickBot="1" x14ac:dyDescent="0.25">
      <c r="A8" s="78">
        <v>3020</v>
      </c>
      <c r="B8" s="79">
        <v>39</v>
      </c>
      <c r="C8" s="48">
        <f>Tableau175177183197[Colonne1]*Tableau175177183197[Colonne2]</f>
        <v>117780</v>
      </c>
      <c r="I8" s="78">
        <v>3020</v>
      </c>
      <c r="J8" s="79">
        <v>1</v>
      </c>
      <c r="K8" s="48">
        <f>Tableau175177183197133[Colonne1]*Tableau175177183197133[Colonne2]</f>
        <v>3020</v>
      </c>
      <c r="AG8" s="78">
        <v>4560</v>
      </c>
      <c r="AH8" s="79">
        <v>8</v>
      </c>
      <c r="AI8" s="48">
        <f>Tableau175177183197137139[Colonne1]*Tableau175177183197137139[Colonne2]</f>
        <v>36480</v>
      </c>
      <c r="AK8" s="15">
        <v>4560</v>
      </c>
      <c r="AL8" s="12">
        <v>8</v>
      </c>
      <c r="AM8">
        <f>Tableau175177183197137140[Colonne1]*Tableau175177183197137140[Colonne2]</f>
        <v>36480</v>
      </c>
    </row>
    <row r="9" spans="1:39" ht="13.5" thickBot="1" x14ac:dyDescent="0.25">
      <c r="A9" s="78">
        <v>3020</v>
      </c>
      <c r="B9" s="79">
        <v>1</v>
      </c>
      <c r="C9" s="48">
        <f>Tableau175177183197[Colonne1]*Tableau175177183197[Colonne2]</f>
        <v>3020</v>
      </c>
      <c r="I9" s="80" t="s">
        <v>108</v>
      </c>
      <c r="J9" s="81"/>
      <c r="K9">
        <f>SUBTOTAL(109,Tableau175177183197133[Colonne3])</f>
        <v>279460</v>
      </c>
      <c r="AG9" s="78">
        <v>3040</v>
      </c>
      <c r="AH9" s="79">
        <v>12</v>
      </c>
      <c r="AI9" s="48">
        <f>Tableau175177183197137139[Colonne1]*Tableau175177183197137139[Colonne2]</f>
        <v>36480</v>
      </c>
      <c r="AK9" s="78">
        <v>3040</v>
      </c>
      <c r="AL9" s="79">
        <v>12</v>
      </c>
      <c r="AM9" s="48">
        <f>Tableau175177183197137140[Colonne1]*Tableau175177183197137140[Colonne2]</f>
        <v>36480</v>
      </c>
    </row>
    <row r="10" spans="1:39" ht="13.5" thickBot="1" x14ac:dyDescent="0.25">
      <c r="A10" s="80" t="s">
        <v>108</v>
      </c>
      <c r="B10" s="81"/>
      <c r="C10">
        <f>SUBTOTAL(109,Tableau175177183197[Colonne3])</f>
        <v>350420</v>
      </c>
      <c r="AG10" s="78">
        <v>3040</v>
      </c>
      <c r="AH10" s="79">
        <v>52</v>
      </c>
      <c r="AI10" s="48">
        <f>Tableau175177183197137139[Colonne1]*Tableau175177183197137139[Colonne2]</f>
        <v>158080</v>
      </c>
      <c r="AK10" s="78">
        <v>3040</v>
      </c>
      <c r="AL10" s="79">
        <v>52</v>
      </c>
      <c r="AM10" s="48">
        <f>Tableau175177183197137140[Colonne1]*Tableau175177183197137140[Colonne2]</f>
        <v>158080</v>
      </c>
    </row>
    <row r="11" spans="1:39" ht="13.5" thickBot="1" x14ac:dyDescent="0.25">
      <c r="W11" s="15">
        <v>3040</v>
      </c>
      <c r="X11" s="12">
        <v>40</v>
      </c>
      <c r="AG11" s="78">
        <v>3040</v>
      </c>
      <c r="AH11" s="79">
        <v>62</v>
      </c>
      <c r="AI11" s="48">
        <f>Tableau175177183197137139[Colonne1]*Tableau175177183197137139[Colonne2]</f>
        <v>188480</v>
      </c>
      <c r="AK11" s="78">
        <v>3040</v>
      </c>
      <c r="AL11" s="79">
        <v>62</v>
      </c>
      <c r="AM11" s="48">
        <f>Tableau175177183197137140[Colonne1]*Tableau175177183197137140[Colonne2]</f>
        <v>188480</v>
      </c>
    </row>
    <row r="12" spans="1:39" ht="13.5" thickBot="1" x14ac:dyDescent="0.25">
      <c r="W12" s="15">
        <v>3040</v>
      </c>
      <c r="X12" s="12">
        <v>48</v>
      </c>
      <c r="AG12" s="78">
        <v>3040</v>
      </c>
      <c r="AH12" s="79">
        <v>58</v>
      </c>
      <c r="AI12" s="48">
        <f>Tableau175177183197137139[Colonne1]*Tableau175177183197137139[Colonne2]</f>
        <v>176320</v>
      </c>
      <c r="AK12" s="78">
        <v>3040</v>
      </c>
      <c r="AL12" s="79">
        <v>58</v>
      </c>
      <c r="AM12" s="48">
        <f>Tableau175177183197137140[Colonne1]*Tableau175177183197137140[Colonne2]</f>
        <v>176320</v>
      </c>
    </row>
    <row r="13" spans="1:39" ht="13.5" thickBot="1" x14ac:dyDescent="0.25">
      <c r="W13" s="15">
        <v>3040</v>
      </c>
      <c r="X13" s="12">
        <v>48</v>
      </c>
      <c r="AG13" s="80" t="s">
        <v>108</v>
      </c>
      <c r="AH13" s="81"/>
      <c r="AI13">
        <f>SUBTOTAL(109,Tableau175177183197137139[Colonne3])</f>
        <v>1081680</v>
      </c>
      <c r="AK13" s="78">
        <v>3040</v>
      </c>
      <c r="AL13" s="79"/>
      <c r="AM13" s="48">
        <f>Tableau175177183197137140[Colonne1]*Tableau175177183197137140[Colonne2]</f>
        <v>0</v>
      </c>
    </row>
    <row r="14" spans="1:39" ht="13.5" thickBot="1" x14ac:dyDescent="0.25">
      <c r="W14" s="15">
        <v>3040</v>
      </c>
      <c r="X14" s="12">
        <v>6</v>
      </c>
      <c r="AK14" s="80" t="s">
        <v>108</v>
      </c>
      <c r="AL14" s="81"/>
      <c r="AM14">
        <f>SUBTOTAL(109,Tableau175177183197137140[Colonne3])</f>
        <v>1081680</v>
      </c>
    </row>
  </sheetData>
  <conditionalFormatting sqref="B4">
    <cfRule type="expression" dxfId="1262" priority="185" stopIfTrue="1">
      <formula>"si+$D$28=0"</formula>
    </cfRule>
    <cfRule type="expression" dxfId="1261" priority="186" stopIfTrue="1">
      <formula>"si($D$28&gt;0"</formula>
    </cfRule>
  </conditionalFormatting>
  <conditionalFormatting sqref="B3:B9">
    <cfRule type="expression" dxfId="1260" priority="182" stopIfTrue="1">
      <formula>"si+$D$28=0"</formula>
    </cfRule>
    <cfRule type="expression" dxfId="1259" priority="183" stopIfTrue="1">
      <formula>"si($D$28&gt;0"</formula>
    </cfRule>
  </conditionalFormatting>
  <conditionalFormatting sqref="B6">
    <cfRule type="expression" dxfId="1258" priority="176" stopIfTrue="1">
      <formula>"si+$D$28=0"</formula>
    </cfRule>
    <cfRule type="expression" dxfId="1257" priority="177" stopIfTrue="1">
      <formula>"si($D$28&gt;0"</formula>
    </cfRule>
  </conditionalFormatting>
  <conditionalFormatting sqref="B5">
    <cfRule type="expression" dxfId="1256" priority="179" stopIfTrue="1">
      <formula>"si+$D$28=0"</formula>
    </cfRule>
    <cfRule type="expression" dxfId="1255" priority="180" stopIfTrue="1">
      <formula>"si($D$28&gt;0"</formula>
    </cfRule>
  </conditionalFormatting>
  <conditionalFormatting sqref="B7">
    <cfRule type="expression" dxfId="1254" priority="173" stopIfTrue="1">
      <formula>"si+$D$28=0"</formula>
    </cfRule>
    <cfRule type="expression" dxfId="1253" priority="174" stopIfTrue="1">
      <formula>"si($D$28&gt;0"</formula>
    </cfRule>
  </conditionalFormatting>
  <conditionalFormatting sqref="B8">
    <cfRule type="expression" dxfId="1252" priority="170" stopIfTrue="1">
      <formula>"si+$D$28=0"</formula>
    </cfRule>
    <cfRule type="expression" dxfId="1251" priority="171" stopIfTrue="1">
      <formula>"si($D$28&gt;0"</formula>
    </cfRule>
  </conditionalFormatting>
  <conditionalFormatting sqref="B9">
    <cfRule type="expression" dxfId="1250" priority="167" stopIfTrue="1">
      <formula>"si+$D$28=0"</formula>
    </cfRule>
    <cfRule type="expression" dxfId="1249" priority="168" stopIfTrue="1">
      <formula>"si($D$28&gt;0"</formula>
    </cfRule>
  </conditionalFormatting>
  <conditionalFormatting sqref="F3:F5">
    <cfRule type="expression" dxfId="1248" priority="164" stopIfTrue="1">
      <formula>"si+$D$28=0"</formula>
    </cfRule>
    <cfRule type="expression" dxfId="1247" priority="165" stopIfTrue="1">
      <formula>"si($D$28&gt;0"</formula>
    </cfRule>
  </conditionalFormatting>
  <conditionalFormatting sqref="F4">
    <cfRule type="expression" dxfId="1246" priority="161" stopIfTrue="1">
      <formula>"si+$D$28=0"</formula>
    </cfRule>
    <cfRule type="expression" dxfId="1245" priority="162" stopIfTrue="1">
      <formula>"si($D$28&gt;0"</formula>
    </cfRule>
  </conditionalFormatting>
  <conditionalFormatting sqref="F5">
    <cfRule type="expression" dxfId="1244" priority="158" stopIfTrue="1">
      <formula>"si+$D$28=0"</formula>
    </cfRule>
    <cfRule type="expression" dxfId="1243" priority="159" stopIfTrue="1">
      <formula>"si($D$28&gt;0"</formula>
    </cfRule>
  </conditionalFormatting>
  <conditionalFormatting sqref="J3:J8">
    <cfRule type="expression" dxfId="1242" priority="155" stopIfTrue="1">
      <formula>"si+$D$28=0"</formula>
    </cfRule>
    <cfRule type="expression" dxfId="1241" priority="156" stopIfTrue="1">
      <formula>"si($D$28&gt;0"</formula>
    </cfRule>
  </conditionalFormatting>
  <conditionalFormatting sqref="J4">
    <cfRule type="expression" dxfId="1240" priority="152" stopIfTrue="1">
      <formula>"si+$D$28=0"</formula>
    </cfRule>
    <cfRule type="expression" dxfId="1239" priority="153" stopIfTrue="1">
      <formula>"si($D$28&gt;0"</formula>
    </cfRule>
  </conditionalFormatting>
  <conditionalFormatting sqref="J5">
    <cfRule type="expression" dxfId="1238" priority="149" stopIfTrue="1">
      <formula>"si+$D$28=0"</formula>
    </cfRule>
    <cfRule type="expression" dxfId="1237" priority="150" stopIfTrue="1">
      <formula>"si($D$28&gt;0"</formula>
    </cfRule>
  </conditionalFormatting>
  <conditionalFormatting sqref="J6">
    <cfRule type="expression" dxfId="1236" priority="146" stopIfTrue="1">
      <formula>"si+$D$28=0"</formula>
    </cfRule>
    <cfRule type="expression" dxfId="1235" priority="147" stopIfTrue="1">
      <formula>"si($D$28&gt;0"</formula>
    </cfRule>
  </conditionalFormatting>
  <conditionalFormatting sqref="J7">
    <cfRule type="expression" dxfId="1234" priority="143" stopIfTrue="1">
      <formula>"si+$D$28=0"</formula>
    </cfRule>
    <cfRule type="expression" dxfId="1233" priority="144" stopIfTrue="1">
      <formula>"si($D$28&gt;0"</formula>
    </cfRule>
  </conditionalFormatting>
  <conditionalFormatting sqref="J8">
    <cfRule type="expression" dxfId="1232" priority="140" stopIfTrue="1">
      <formula>"si+$D$28=0"</formula>
    </cfRule>
    <cfRule type="expression" dxfId="1231" priority="141" stopIfTrue="1">
      <formula>"si($D$28&gt;0"</formula>
    </cfRule>
  </conditionalFormatting>
  <conditionalFormatting sqref="N3:N6">
    <cfRule type="expression" dxfId="1230" priority="137" stopIfTrue="1">
      <formula>"si+$D$28=0"</formula>
    </cfRule>
    <cfRule type="expression" dxfId="1229" priority="138" stopIfTrue="1">
      <formula>"si($D$28&gt;0"</formula>
    </cfRule>
  </conditionalFormatting>
  <conditionalFormatting sqref="N4">
    <cfRule type="expression" dxfId="1228" priority="134" stopIfTrue="1">
      <formula>"si+$D$28=0"</formula>
    </cfRule>
    <cfRule type="expression" dxfId="1227" priority="135" stopIfTrue="1">
      <formula>"si($D$28&gt;0"</formula>
    </cfRule>
  </conditionalFormatting>
  <conditionalFormatting sqref="N5">
    <cfRule type="expression" dxfId="1226" priority="131" stopIfTrue="1">
      <formula>"si+$D$28=0"</formula>
    </cfRule>
    <cfRule type="expression" dxfId="1225" priority="132" stopIfTrue="1">
      <formula>"si($D$28&gt;0"</formula>
    </cfRule>
  </conditionalFormatting>
  <conditionalFormatting sqref="N6">
    <cfRule type="expression" dxfId="1224" priority="128" stopIfTrue="1">
      <formula>"si+$D$28=0"</formula>
    </cfRule>
    <cfRule type="expression" dxfId="1223" priority="129" stopIfTrue="1">
      <formula>"si($D$28&gt;0"</formula>
    </cfRule>
  </conditionalFormatting>
  <conditionalFormatting sqref="R3:R5">
    <cfRule type="expression" dxfId="1222" priority="125" stopIfTrue="1">
      <formula>"si+$D$28=0"</formula>
    </cfRule>
    <cfRule type="expression" dxfId="1221" priority="126" stopIfTrue="1">
      <formula>"si($D$28&gt;0"</formula>
    </cfRule>
  </conditionalFormatting>
  <conditionalFormatting sqref="R4">
    <cfRule type="expression" dxfId="1220" priority="122" stopIfTrue="1">
      <formula>"si+$D$28=0"</formula>
    </cfRule>
    <cfRule type="expression" dxfId="1219" priority="123" stopIfTrue="1">
      <formula>"si($D$28&gt;0"</formula>
    </cfRule>
  </conditionalFormatting>
  <conditionalFormatting sqref="R5">
    <cfRule type="expression" dxfId="1218" priority="119" stopIfTrue="1">
      <formula>"si+$D$28=0"</formula>
    </cfRule>
    <cfRule type="expression" dxfId="1217" priority="120" stopIfTrue="1">
      <formula>"si($D$28&gt;0"</formula>
    </cfRule>
  </conditionalFormatting>
  <conditionalFormatting sqref="V3:V5">
    <cfRule type="expression" dxfId="1216" priority="116" stopIfTrue="1">
      <formula>"si+$D$28=0"</formula>
    </cfRule>
    <cfRule type="expression" dxfId="1215" priority="117" stopIfTrue="1">
      <formula>"si($D$28&gt;0"</formula>
    </cfRule>
  </conditionalFormatting>
  <conditionalFormatting sqref="V4">
    <cfRule type="expression" dxfId="1214" priority="113" stopIfTrue="1">
      <formula>"si+$D$28=0"</formula>
    </cfRule>
    <cfRule type="expression" dxfId="1213" priority="114" stopIfTrue="1">
      <formula>"si($D$28&gt;0"</formula>
    </cfRule>
  </conditionalFormatting>
  <conditionalFormatting sqref="V5">
    <cfRule type="expression" dxfId="1212" priority="110" stopIfTrue="1">
      <formula>"si+$D$28=0"</formula>
    </cfRule>
    <cfRule type="expression" dxfId="1211" priority="111" stopIfTrue="1">
      <formula>"si($D$28&gt;0"</formula>
    </cfRule>
  </conditionalFormatting>
  <conditionalFormatting sqref="X11">
    <cfRule type="expression" dxfId="1210" priority="107" stopIfTrue="1">
      <formula>"si+$D$28=0"</formula>
    </cfRule>
    <cfRule type="expression" dxfId="1209" priority="108" stopIfTrue="1">
      <formula>"si($D$28&gt;0"</formula>
    </cfRule>
  </conditionalFormatting>
  <conditionalFormatting sqref="X12">
    <cfRule type="expression" dxfId="1208" priority="104" stopIfTrue="1">
      <formula>"si+$D$28=0"</formula>
    </cfRule>
    <cfRule type="expression" dxfId="1207" priority="105" stopIfTrue="1">
      <formula>"si($D$28&gt;0"</formula>
    </cfRule>
  </conditionalFormatting>
  <conditionalFormatting sqref="X13">
    <cfRule type="expression" dxfId="1206" priority="101" stopIfTrue="1">
      <formula>"si+$D$28=0"</formula>
    </cfRule>
    <cfRule type="expression" dxfId="1205" priority="102" stopIfTrue="1">
      <formula>"si($D$28&gt;0"</formula>
    </cfRule>
  </conditionalFormatting>
  <conditionalFormatting sqref="X14">
    <cfRule type="expression" dxfId="1204" priority="98" stopIfTrue="1">
      <formula>"si+$D$28=0"</formula>
    </cfRule>
    <cfRule type="expression" dxfId="1203" priority="99" stopIfTrue="1">
      <formula>"si($D$28&gt;0"</formula>
    </cfRule>
  </conditionalFormatting>
  <conditionalFormatting sqref="Z3:Z6">
    <cfRule type="expression" dxfId="1202" priority="86" stopIfTrue="1">
      <formula>"si+$D$28=0"</formula>
    </cfRule>
    <cfRule type="expression" dxfId="1201" priority="87" stopIfTrue="1">
      <formula>"si($D$28&gt;0"</formula>
    </cfRule>
  </conditionalFormatting>
  <conditionalFormatting sqref="Z4">
    <cfRule type="expression" dxfId="1200" priority="83" stopIfTrue="1">
      <formula>"si+$D$28=0"</formula>
    </cfRule>
    <cfRule type="expression" dxfId="1199" priority="84" stopIfTrue="1">
      <formula>"si($D$28&gt;0"</formula>
    </cfRule>
  </conditionalFormatting>
  <conditionalFormatting sqref="Z5">
    <cfRule type="expression" dxfId="1198" priority="80" stopIfTrue="1">
      <formula>"si+$D$28=0"</formula>
    </cfRule>
    <cfRule type="expression" dxfId="1197" priority="81" stopIfTrue="1">
      <formula>"si($D$28&gt;0"</formula>
    </cfRule>
  </conditionalFormatting>
  <conditionalFormatting sqref="Z6">
    <cfRule type="expression" dxfId="1196" priority="77" stopIfTrue="1">
      <formula>"si+$D$28=0"</formula>
    </cfRule>
    <cfRule type="expression" dxfId="1195" priority="78" stopIfTrue="1">
      <formula>"si($D$28&gt;0"</formula>
    </cfRule>
  </conditionalFormatting>
  <conditionalFormatting sqref="AD3:AD6">
    <cfRule type="expression" dxfId="1194" priority="74" stopIfTrue="1">
      <formula>"si+$D$28=0"</formula>
    </cfRule>
    <cfRule type="expression" dxfId="1193" priority="75" stopIfTrue="1">
      <formula>"si($D$28&gt;0"</formula>
    </cfRule>
  </conditionalFormatting>
  <conditionalFormatting sqref="AD4">
    <cfRule type="expression" dxfId="1192" priority="71" stopIfTrue="1">
      <formula>"si+$D$28=0"</formula>
    </cfRule>
    <cfRule type="expression" dxfId="1191" priority="72" stopIfTrue="1">
      <formula>"si($D$28&gt;0"</formula>
    </cfRule>
  </conditionalFormatting>
  <conditionalFormatting sqref="AD5">
    <cfRule type="expression" dxfId="1190" priority="68" stopIfTrue="1">
      <formula>"si+$D$28=0"</formula>
    </cfRule>
    <cfRule type="expression" dxfId="1189" priority="69" stopIfTrue="1">
      <formula>"si($D$28&gt;0"</formula>
    </cfRule>
  </conditionalFormatting>
  <conditionalFormatting sqref="AD6">
    <cfRule type="expression" dxfId="1188" priority="65" stopIfTrue="1">
      <formula>"si+$D$28=0"</formula>
    </cfRule>
    <cfRule type="expression" dxfId="1187" priority="66" stopIfTrue="1">
      <formula>"si($D$28&gt;0"</formula>
    </cfRule>
  </conditionalFormatting>
  <conditionalFormatting sqref="AH3:AH12">
    <cfRule type="expression" dxfId="1186" priority="62" stopIfTrue="1">
      <formula>"si+$D$28=0"</formula>
    </cfRule>
    <cfRule type="expression" dxfId="1185" priority="63" stopIfTrue="1">
      <formula>"si($D$28&gt;0"</formula>
    </cfRule>
  </conditionalFormatting>
  <conditionalFormatting sqref="AH4">
    <cfRule type="expression" dxfId="1184" priority="59" stopIfTrue="1">
      <formula>"si+$D$28=0"</formula>
    </cfRule>
    <cfRule type="expression" dxfId="1183" priority="60" stopIfTrue="1">
      <formula>"si($D$28&gt;0"</formula>
    </cfRule>
  </conditionalFormatting>
  <conditionalFormatting sqref="AH5">
    <cfRule type="expression" dxfId="1182" priority="56" stopIfTrue="1">
      <formula>"si+$D$28=0"</formula>
    </cfRule>
    <cfRule type="expression" dxfId="1181" priority="57" stopIfTrue="1">
      <formula>"si($D$28&gt;0"</formula>
    </cfRule>
  </conditionalFormatting>
  <conditionalFormatting sqref="AH6">
    <cfRule type="expression" dxfId="1180" priority="53" stopIfTrue="1">
      <formula>"si+$D$28=0"</formula>
    </cfRule>
    <cfRule type="expression" dxfId="1179" priority="54" stopIfTrue="1">
      <formula>"si($D$28&gt;0"</formula>
    </cfRule>
  </conditionalFormatting>
  <conditionalFormatting sqref="AH7">
    <cfRule type="expression" dxfId="1178" priority="50" stopIfTrue="1">
      <formula>"si+$D$28=0"</formula>
    </cfRule>
    <cfRule type="expression" dxfId="1177" priority="51" stopIfTrue="1">
      <formula>"si($D$28&gt;0"</formula>
    </cfRule>
  </conditionalFormatting>
  <conditionalFormatting sqref="AH8">
    <cfRule type="expression" dxfId="1176" priority="47" stopIfTrue="1">
      <formula>"si+$D$28=0"</formula>
    </cfRule>
    <cfRule type="expression" dxfId="1175" priority="48" stopIfTrue="1">
      <formula>"si($D$28&gt;0"</formula>
    </cfRule>
  </conditionalFormatting>
  <conditionalFormatting sqref="AH9">
    <cfRule type="expression" dxfId="1174" priority="44" stopIfTrue="1">
      <formula>"si+$D$28=0"</formula>
    </cfRule>
    <cfRule type="expression" dxfId="1173" priority="45" stopIfTrue="1">
      <formula>"si($D$28&gt;0"</formula>
    </cfRule>
  </conditionalFormatting>
  <conditionalFormatting sqref="AH10">
    <cfRule type="expression" dxfId="1172" priority="41" stopIfTrue="1">
      <formula>"si+$D$28=0"</formula>
    </cfRule>
    <cfRule type="expression" dxfId="1171" priority="42" stopIfTrue="1">
      <formula>"si($D$28&gt;0"</formula>
    </cfRule>
  </conditionalFormatting>
  <conditionalFormatting sqref="AH11">
    <cfRule type="expression" dxfId="1170" priority="38" stopIfTrue="1">
      <formula>"si+$D$28=0"</formula>
    </cfRule>
    <cfRule type="expression" dxfId="1169" priority="39" stopIfTrue="1">
      <formula>"si($D$28&gt;0"</formula>
    </cfRule>
  </conditionalFormatting>
  <conditionalFormatting sqref="AH12">
    <cfRule type="expression" dxfId="1168" priority="35" stopIfTrue="1">
      <formula>"si+$D$28=0"</formula>
    </cfRule>
    <cfRule type="expression" dxfId="1167" priority="36" stopIfTrue="1">
      <formula>"si($D$28&gt;0"</formula>
    </cfRule>
  </conditionalFormatting>
  <conditionalFormatting sqref="AL3:AL13">
    <cfRule type="expression" dxfId="1166" priority="32" stopIfTrue="1">
      <formula>"si+$D$28=0"</formula>
    </cfRule>
    <cfRule type="expression" dxfId="1165" priority="33" stopIfTrue="1">
      <formula>"si($D$28&gt;0"</formula>
    </cfRule>
  </conditionalFormatting>
  <conditionalFormatting sqref="AL4">
    <cfRule type="expression" dxfId="1164" priority="29" stopIfTrue="1">
      <formula>"si+$D$28=0"</formula>
    </cfRule>
    <cfRule type="expression" dxfId="1163" priority="30" stopIfTrue="1">
      <formula>"si($D$28&gt;0"</formula>
    </cfRule>
  </conditionalFormatting>
  <conditionalFormatting sqref="AL5">
    <cfRule type="expression" dxfId="1162" priority="26" stopIfTrue="1">
      <formula>"si+$D$28=0"</formula>
    </cfRule>
    <cfRule type="expression" dxfId="1161" priority="27" stopIfTrue="1">
      <formula>"si($D$28&gt;0"</formula>
    </cfRule>
  </conditionalFormatting>
  <conditionalFormatting sqref="AL6">
    <cfRule type="expression" dxfId="1160" priority="23" stopIfTrue="1">
      <formula>"si+$D$28=0"</formula>
    </cfRule>
    <cfRule type="expression" dxfId="1159" priority="24" stopIfTrue="1">
      <formula>"si($D$28&gt;0"</formula>
    </cfRule>
  </conditionalFormatting>
  <conditionalFormatting sqref="AL7">
    <cfRule type="expression" dxfId="1158" priority="20" stopIfTrue="1">
      <formula>"si+$D$28=0"</formula>
    </cfRule>
    <cfRule type="expression" dxfId="1157" priority="21" stopIfTrue="1">
      <formula>"si($D$28&gt;0"</formula>
    </cfRule>
  </conditionalFormatting>
  <conditionalFormatting sqref="AL9">
    <cfRule type="expression" dxfId="1156" priority="17" stopIfTrue="1">
      <formula>"si+$D$28=0"</formula>
    </cfRule>
    <cfRule type="expression" dxfId="1155" priority="18" stopIfTrue="1">
      <formula>"si($D$28&gt;0"</formula>
    </cfRule>
  </conditionalFormatting>
  <conditionalFormatting sqref="AL8">
    <cfRule type="expression" dxfId="1154" priority="14" stopIfTrue="1">
      <formula>"si+$D$28=0"</formula>
    </cfRule>
    <cfRule type="expression" dxfId="1153" priority="15" stopIfTrue="1">
      <formula>"si($D$28&gt;0"</formula>
    </cfRule>
  </conditionalFormatting>
  <conditionalFormatting sqref="AL10">
    <cfRule type="expression" dxfId="1152" priority="11" stopIfTrue="1">
      <formula>"si+$D$28=0"</formula>
    </cfRule>
    <cfRule type="expression" dxfId="1151" priority="12" stopIfTrue="1">
      <formula>"si($D$28&gt;0"</formula>
    </cfRule>
  </conditionalFormatting>
  <conditionalFormatting sqref="AL11">
    <cfRule type="expression" dxfId="1150" priority="8" stopIfTrue="1">
      <formula>"si+$D$28=0"</formula>
    </cfRule>
    <cfRule type="expression" dxfId="1149" priority="9" stopIfTrue="1">
      <formula>"si($D$28&gt;0"</formula>
    </cfRule>
  </conditionalFormatting>
  <conditionalFormatting sqref="AL12">
    <cfRule type="expression" dxfId="1148" priority="5" stopIfTrue="1">
      <formula>"si+$D$28=0"</formula>
    </cfRule>
    <cfRule type="expression" dxfId="1147" priority="6" stopIfTrue="1">
      <formula>"si($D$28&gt;0"</formula>
    </cfRule>
  </conditionalFormatting>
  <conditionalFormatting sqref="AL13">
    <cfRule type="expression" dxfId="1146" priority="2" stopIfTrue="1">
      <formula>"si+$D$28=0"</formula>
    </cfRule>
    <cfRule type="expression" dxfId="1145" priority="3" stopIfTrue="1">
      <formula>"si($D$28&gt;0"</formula>
    </cfRule>
  </conditionalFormatting>
  <dataValidations count="53">
    <dataValidation type="list" allowBlank="1" showInputMessage="1" showErrorMessage="1" sqref="A3">
      <formula1>$O$23:$O$31</formula1>
    </dataValidation>
    <dataValidation type="list" allowBlank="1" showInputMessage="1" showErrorMessage="1" sqref="A4 U4">
      <formula1>$O$24:$O$32</formula1>
    </dataValidation>
    <dataValidation type="list" allowBlank="1" showInputMessage="1" showErrorMessage="1" sqref="A5">
      <formula1>$O$38:$O$46</formula1>
    </dataValidation>
    <dataValidation type="list" allowBlank="1" showInputMessage="1" showErrorMessage="1" sqref="A6">
      <formula1>$O$40:$O$48</formula1>
    </dataValidation>
    <dataValidation type="list" allowBlank="1" showInputMessage="1" showErrorMessage="1" sqref="A7">
      <formula1>$O$256:$O$264</formula1>
    </dataValidation>
    <dataValidation type="list" allowBlank="1" showInputMessage="1" showErrorMessage="1" sqref="A8">
      <formula1>$O$270:$O$278</formula1>
    </dataValidation>
    <dataValidation type="list" allowBlank="1" showInputMessage="1" showErrorMessage="1" sqref="A9">
      <formula1>$O$272:$O$280</formula1>
    </dataValidation>
    <dataValidation type="list" allowBlank="1" showInputMessage="1" showErrorMessage="1" sqref="E3 AK13">
      <formula1>$O$204:$O$212</formula1>
    </dataValidation>
    <dataValidation type="list" allowBlank="1" showInputMessage="1" showErrorMessage="1" sqref="E4">
      <formula1>$O$212:$O$220</formula1>
    </dataValidation>
    <dataValidation type="list" allowBlank="1" showInputMessage="1" showErrorMessage="1" sqref="E5">
      <formula1>$O$236:$O$244</formula1>
    </dataValidation>
    <dataValidation type="list" allowBlank="1" showInputMessage="1" showErrorMessage="1" sqref="I3">
      <formula1>$O$22:$O$30</formula1>
    </dataValidation>
    <dataValidation type="list" allowBlank="1" showInputMessage="1" showErrorMessage="1" sqref="I4">
      <formula1>$O$30:$O$38</formula1>
    </dataValidation>
    <dataValidation type="list" allowBlank="1" showInputMessage="1" showErrorMessage="1" sqref="I5">
      <formula1>$O$37:$O$45</formula1>
    </dataValidation>
    <dataValidation type="list" allowBlank="1" showInputMessage="1" showErrorMessage="1" sqref="I6">
      <formula1>$O$39:$O$47</formula1>
    </dataValidation>
    <dataValidation type="list" allowBlank="1" showInputMessage="1" showErrorMessage="1" sqref="I7">
      <formula1>$O$269:$O$277</formula1>
    </dataValidation>
    <dataValidation type="list" allowBlank="1" showInputMessage="1" showErrorMessage="1" sqref="I8">
      <formula1>$O$271:$O$279</formula1>
    </dataValidation>
    <dataValidation type="list" allowBlank="1" showInputMessage="1" showErrorMessage="1" sqref="M3">
      <formula1>$O$203:$O$211</formula1>
    </dataValidation>
    <dataValidation type="list" allowBlank="1" showInputMessage="1" showErrorMessage="1" sqref="M4">
      <formula1>$O$211:$O$219</formula1>
    </dataValidation>
    <dataValidation type="list" allowBlank="1" showInputMessage="1" showErrorMessage="1" sqref="M5">
      <formula1>$O$237:$O$245</formula1>
    </dataValidation>
    <dataValidation type="list" allowBlank="1" showInputMessage="1" showErrorMessage="1" sqref="M6">
      <formula1>$O$243:$O$251</formula1>
    </dataValidation>
    <dataValidation type="list" allowBlank="1" showInputMessage="1" showErrorMessage="1" sqref="Q3">
      <formula1>$O$19:$O$27</formula1>
    </dataValidation>
    <dataValidation type="list" allowBlank="1" showInputMessage="1" showErrorMessage="1" sqref="Q4">
      <formula1>$O$25:$O$33</formula1>
    </dataValidation>
    <dataValidation type="list" allowBlank="1" showInputMessage="1" showErrorMessage="1" sqref="Q5">
      <formula1>$O$240:$O$248</formula1>
    </dataValidation>
    <dataValidation type="list" allowBlank="1" showInputMessage="1" showErrorMessage="1" sqref="U3">
      <formula1>$O$20:$O$28</formula1>
    </dataValidation>
    <dataValidation type="list" allowBlank="1" showInputMessage="1" showErrorMessage="1" sqref="U5">
      <formula1>$O$239:$O$247</formula1>
    </dataValidation>
    <dataValidation type="list" allowBlank="1" showInputMessage="1" showErrorMessage="1" sqref="W11 Y3">
      <formula1>$O$80:$O$88</formula1>
    </dataValidation>
    <dataValidation type="list" allowBlank="1" showInputMessage="1" showErrorMessage="1" sqref="W12 Y4">
      <formula1>$O$88:$O$96</formula1>
    </dataValidation>
    <dataValidation type="list" allowBlank="1" showInputMessage="1" showErrorMessage="1" sqref="W13 Y5">
      <formula1>$O$95:$O$103</formula1>
    </dataValidation>
    <dataValidation type="list" allowBlank="1" showInputMessage="1" showErrorMessage="1" sqref="W14 Y6">
      <formula1>$O$98:$O$106</formula1>
    </dataValidation>
    <dataValidation type="list" allowBlank="1" showInputMessage="1" showErrorMessage="1" sqref="AC3">
      <formula1>$O$79:$O$87</formula1>
    </dataValidation>
    <dataValidation type="list" allowBlank="1" showInputMessage="1" showErrorMessage="1" sqref="AC4">
      <formula1>$O$89:$O$97</formula1>
    </dataValidation>
    <dataValidation type="list" allowBlank="1" showInputMessage="1" showErrorMessage="1" sqref="AC5">
      <formula1>$O$94:$O$102</formula1>
    </dataValidation>
    <dataValidation type="list" allowBlank="1" showInputMessage="1" showErrorMessage="1" sqref="AC6">
      <formula1>$O$99:$O$107</formula1>
    </dataValidation>
    <dataValidation type="list" allowBlank="1" showInputMessage="1" showErrorMessage="1" sqref="AG3">
      <formula1>$O$64:$O$72</formula1>
    </dataValidation>
    <dataValidation type="list" allowBlank="1" showInputMessage="1" showErrorMessage="1" sqref="AG4">
      <formula1>$O$70:$O$78</formula1>
    </dataValidation>
    <dataValidation type="list" allowBlank="1" showInputMessage="1" showErrorMessage="1" sqref="AG5">
      <formula1>$O$74:$O$82</formula1>
    </dataValidation>
    <dataValidation type="list" allowBlank="1" showInputMessage="1" showErrorMessage="1" sqref="AG6">
      <formula1>$O$140:$O$148</formula1>
    </dataValidation>
    <dataValidation type="list" allowBlank="1" showInputMessage="1" showErrorMessage="1" sqref="AG7">
      <formula1>$O$152:$O$160</formula1>
    </dataValidation>
    <dataValidation type="list" allowBlank="1" showInputMessage="1" showErrorMessage="1" sqref="AG8">
      <formula1>$O$161:$O$169</formula1>
    </dataValidation>
    <dataValidation type="list" allowBlank="1" showInputMessage="1" showErrorMessage="1" sqref="AG9">
      <formula1>$O$164:$O$172</formula1>
    </dataValidation>
    <dataValidation type="list" allowBlank="1" showInputMessage="1" showErrorMessage="1" sqref="AG10">
      <formula1>$O$174:$O$182</formula1>
    </dataValidation>
    <dataValidation type="list" allowBlank="1" showInputMessage="1" showErrorMessage="1" sqref="AG11">
      <formula1>$O$180:$O$188</formula1>
    </dataValidation>
    <dataValidation type="list" allowBlank="1" showInputMessage="1" showErrorMessage="1" sqref="AG12">
      <formula1>$O$199:$O$207</formula1>
    </dataValidation>
    <dataValidation type="list" allowBlank="1" showInputMessage="1" showErrorMessage="1" sqref="AK3">
      <formula1>$O$63:$O$71</formula1>
    </dataValidation>
    <dataValidation type="list" allowBlank="1" showInputMessage="1" showErrorMessage="1" sqref="AK4">
      <formula1>$O$69:$O$77</formula1>
    </dataValidation>
    <dataValidation type="list" allowBlank="1" showInputMessage="1" showErrorMessage="1" sqref="AK5">
      <formula1>$O$73:$O$81</formula1>
    </dataValidation>
    <dataValidation type="list" allowBlank="1" showInputMessage="1" showErrorMessage="1" sqref="AK6">
      <formula1>$O$139:$O$147</formula1>
    </dataValidation>
    <dataValidation type="list" allowBlank="1" showInputMessage="1" showErrorMessage="1" sqref="AK7">
      <formula1>$O$151:$O$159</formula1>
    </dataValidation>
    <dataValidation type="list" allowBlank="1" showInputMessage="1" showErrorMessage="1" sqref="AK8">
      <formula1>$O$162:$O$170</formula1>
    </dataValidation>
    <dataValidation type="list" allowBlank="1" showInputMessage="1" showErrorMessage="1" sqref="AK9">
      <formula1>$O$163:$O$171</formula1>
    </dataValidation>
    <dataValidation type="list" allowBlank="1" showInputMessage="1" showErrorMessage="1" sqref="AK10">
      <formula1>$O$173:$O$181</formula1>
    </dataValidation>
    <dataValidation type="list" allowBlank="1" showInputMessage="1" showErrorMessage="1" sqref="AK11">
      <formula1>$O$179:$O$187</formula1>
    </dataValidation>
    <dataValidation type="list" allowBlank="1" showInputMessage="1" showErrorMessage="1" sqref="AK12">
      <formula1>$O$198:$O$206</formula1>
    </dataValidation>
  </dataValidations>
  <pageMargins left="0.7" right="0.7" top="0.75" bottom="0.75" header="0.3" footer="0.3"/>
  <pageSetup paperSize="9" orientation="portrait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9" id="{A3FE8447-E14A-4830-82F1-F6A49B576658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A8:B8</xm:sqref>
        </x14:conditionalFormatting>
        <x14:conditionalFormatting xmlns:xm="http://schemas.microsoft.com/office/excel/2006/main">
          <x14:cfRule type="expression" priority="166" id="{751C9982-7A91-460A-AC08-0B43FE74D36F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A9:B9</xm:sqref>
        </x14:conditionalFormatting>
        <x14:conditionalFormatting xmlns:xm="http://schemas.microsoft.com/office/excel/2006/main">
          <x14:cfRule type="expression" priority="163" id="{3F0F29F9-3F4A-4A89-96CA-7AA0B99C9429}">
            <xm:f xml:space="preserve"> ISBLANK('TM matin'!D1048387)</xm:f>
            <x14:dxf>
              <fill>
                <patternFill>
                  <bgColor rgb="FFFF0000"/>
                </patternFill>
              </fill>
            </x14:dxf>
          </x14:cfRule>
          <xm:sqref>E3:F5</xm:sqref>
        </x14:conditionalFormatting>
        <x14:conditionalFormatting xmlns:xm="http://schemas.microsoft.com/office/excel/2006/main">
          <x14:cfRule type="expression" priority="160" id="{C6000D17-58D1-46A9-8B24-B0D813FF49FC}">
            <xm:f xml:space="preserve"> ISBLANK('TM matin'!D1048380)</xm:f>
            <x14:dxf>
              <fill>
                <patternFill>
                  <bgColor rgb="FFFF0000"/>
                </patternFill>
              </fill>
            </x14:dxf>
          </x14:cfRule>
          <xm:sqref>E4:F4</xm:sqref>
        </x14:conditionalFormatting>
        <x14:conditionalFormatting xmlns:xm="http://schemas.microsoft.com/office/excel/2006/main">
          <x14:cfRule type="expression" priority="157" id="{E84FB049-769E-44F6-9FFE-D7261D167BB0}">
            <xm:f xml:space="preserve"> ISBLANK('TM matin'!D1048357)</xm:f>
            <x14:dxf>
              <fill>
                <patternFill>
                  <bgColor rgb="FFFF0000"/>
                </patternFill>
              </fill>
            </x14:dxf>
          </x14:cfRule>
          <xm:sqref>E5:F5</xm:sqref>
        </x14:conditionalFormatting>
        <x14:conditionalFormatting xmlns:xm="http://schemas.microsoft.com/office/excel/2006/main">
          <x14:cfRule type="expression" priority="154" id="{03E89DEB-ED3F-41A0-B484-B83FC04E12BA}">
            <xm:f xml:space="preserve"> ISBLANK('TM matin'!H1048569)</xm:f>
            <x14:dxf>
              <fill>
                <patternFill>
                  <bgColor rgb="FFFF0000"/>
                </patternFill>
              </fill>
            </x14:dxf>
          </x14:cfRule>
          <xm:sqref>I3:J8</xm:sqref>
        </x14:conditionalFormatting>
        <x14:conditionalFormatting xmlns:xm="http://schemas.microsoft.com/office/excel/2006/main">
          <x14:cfRule type="expression" priority="151" id="{4740BE23-A51A-4DBA-BAAA-037C366EEEDA}">
            <xm:f xml:space="preserve"> ISBLANK('TM matin'!H1048562)</xm:f>
            <x14:dxf>
              <fill>
                <patternFill>
                  <bgColor rgb="FFFF0000"/>
                </patternFill>
              </fill>
            </x14:dxf>
          </x14:cfRule>
          <xm:sqref>I4:J4</xm:sqref>
        </x14:conditionalFormatting>
        <x14:conditionalFormatting xmlns:xm="http://schemas.microsoft.com/office/excel/2006/main">
          <x14:cfRule type="expression" priority="148" id="{3B2B25CC-9313-42C8-A4CF-8DD682E92508}">
            <xm:f xml:space="preserve"> ISBLANK('TM matin'!H1048556)</xm:f>
            <x14:dxf>
              <fill>
                <patternFill>
                  <bgColor rgb="FFFF0000"/>
                </patternFill>
              </fill>
            </x14:dxf>
          </x14:cfRule>
          <xm:sqref>I5:J5</xm:sqref>
        </x14:conditionalFormatting>
        <x14:conditionalFormatting xmlns:xm="http://schemas.microsoft.com/office/excel/2006/main">
          <x14:cfRule type="expression" priority="145" id="{771CC902-044D-4445-BE20-6D920F056DBF}">
            <xm:f xml:space="preserve"> ISBLANK('TM matin'!H1048555)</xm:f>
            <x14:dxf>
              <fill>
                <patternFill>
                  <bgColor rgb="FFFF0000"/>
                </patternFill>
              </fill>
            </x14:dxf>
          </x14:cfRule>
          <xm:sqref>I6:J6</xm:sqref>
        </x14:conditionalFormatting>
        <x14:conditionalFormatting xmlns:xm="http://schemas.microsoft.com/office/excel/2006/main">
          <x14:cfRule type="expression" priority="142" id="{D644CFD4-DE05-4C5A-8F43-EE671D2F4601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I7:J7</xm:sqref>
        </x14:conditionalFormatting>
        <x14:conditionalFormatting xmlns:xm="http://schemas.microsoft.com/office/excel/2006/main">
          <x14:cfRule type="expression" priority="139" id="{8CA4ED10-F6C0-470D-B270-F6A5F3265267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I8:J8</xm:sqref>
        </x14:conditionalFormatting>
        <x14:conditionalFormatting xmlns:xm="http://schemas.microsoft.com/office/excel/2006/main">
          <x14:cfRule type="expression" priority="136" id="{4C5D26C6-0FF1-4793-9B2B-7807C04251E5}">
            <xm:f xml:space="preserve"> ISBLANK('TM matin'!L1048388)</xm:f>
            <x14:dxf>
              <fill>
                <patternFill>
                  <bgColor rgb="FFFF0000"/>
                </patternFill>
              </fill>
            </x14:dxf>
          </x14:cfRule>
          <xm:sqref>M3:N6</xm:sqref>
        </x14:conditionalFormatting>
        <x14:conditionalFormatting xmlns:xm="http://schemas.microsoft.com/office/excel/2006/main">
          <x14:cfRule type="expression" priority="133" id="{734C364E-166A-4241-BBB7-A518D2B2FEE6}">
            <xm:f xml:space="preserve"> ISBLANK('TM matin'!L1048381)</xm:f>
            <x14:dxf>
              <fill>
                <patternFill>
                  <bgColor rgb="FFFF0000"/>
                </patternFill>
              </fill>
            </x14:dxf>
          </x14:cfRule>
          <xm:sqref>M4:N4</xm:sqref>
        </x14:conditionalFormatting>
        <x14:conditionalFormatting xmlns:xm="http://schemas.microsoft.com/office/excel/2006/main">
          <x14:cfRule type="expression" priority="130" id="{E881D621-B470-4ED2-850E-F394CFCAE35B}">
            <xm:f xml:space="preserve"> ISBLANK('TM matin'!L1048356)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27" id="{24D618FE-0009-44EF-9F5F-011DEB8F33AE}">
            <xm:f xml:space="preserve"> ISBLANK('TM matin'!L1048351)</xm:f>
            <x14:dxf>
              <fill>
                <patternFill>
                  <bgColor rgb="FFFF0000"/>
                </patternFill>
              </fill>
            </x14:dxf>
          </x14:cfRule>
          <xm:sqref>M6:N6</xm:sqref>
        </x14:conditionalFormatting>
        <x14:conditionalFormatting xmlns:xm="http://schemas.microsoft.com/office/excel/2006/main">
          <x14:cfRule type="expression" priority="124" id="{D04FE1B1-0F0F-4704-AC9D-156A29401CC2}">
            <xm:f xml:space="preserve"> ISBLANK('TM matin'!P1048571)</xm:f>
            <x14:dxf>
              <fill>
                <patternFill>
                  <bgColor rgb="FFFF0000"/>
                </patternFill>
              </fill>
            </x14:dxf>
          </x14:cfRule>
          <xm:sqref>Q3:R5</xm:sqref>
        </x14:conditionalFormatting>
        <x14:conditionalFormatting xmlns:xm="http://schemas.microsoft.com/office/excel/2006/main">
          <x14:cfRule type="expression" priority="121" id="{9501A18E-C5AC-4B76-95FB-ED6643A106E6}">
            <xm:f xml:space="preserve"> ISBLANK('TM matin'!P1048563)</xm:f>
            <x14:dxf>
              <fill>
                <patternFill>
                  <bgColor rgb="FFFF0000"/>
                </patternFill>
              </fill>
            </x14:dxf>
          </x14:cfRule>
          <xm:sqref>Q4:R4</xm:sqref>
        </x14:conditionalFormatting>
        <x14:conditionalFormatting xmlns:xm="http://schemas.microsoft.com/office/excel/2006/main">
          <x14:cfRule type="expression" priority="118" id="{DC974157-639D-4A6B-8382-BC2F78A018EB}">
            <xm:f xml:space="preserve"> ISBLANK('TM matin'!P1048352)</xm:f>
            <x14:dxf>
              <fill>
                <patternFill>
                  <bgColor rgb="FFFF0000"/>
                </patternFill>
              </fill>
            </x14:dxf>
          </x14:cfRule>
          <xm:sqref>Q5:R5</xm:sqref>
        </x14:conditionalFormatting>
        <x14:conditionalFormatting xmlns:xm="http://schemas.microsoft.com/office/excel/2006/main">
          <x14:cfRule type="expression" priority="115" id="{7363EF58-295D-4F96-9F2B-649BA3E357B7}">
            <xm:f xml:space="preserve"> ISBLANK('TM matin'!T1048570)</xm:f>
            <x14:dxf>
              <fill>
                <patternFill>
                  <bgColor rgb="FFFF0000"/>
                </patternFill>
              </fill>
            </x14:dxf>
          </x14:cfRule>
          <xm:sqref>U3:V5</xm:sqref>
        </x14:conditionalFormatting>
        <x14:conditionalFormatting xmlns:xm="http://schemas.microsoft.com/office/excel/2006/main">
          <x14:cfRule type="expression" priority="112" id="{50EB2850-4FD7-4F7D-924F-2424CD1601CE}">
            <xm:f xml:space="preserve"> ISBLANK('TM matin'!T1048564)</xm:f>
            <x14:dxf>
              <fill>
                <patternFill>
                  <bgColor rgb="FFFF0000"/>
                </patternFill>
              </fill>
            </x14:dxf>
          </x14:cfRule>
          <xm:sqref>U4:V4</xm:sqref>
        </x14:conditionalFormatting>
        <x14:conditionalFormatting xmlns:xm="http://schemas.microsoft.com/office/excel/2006/main">
          <x14:cfRule type="expression" priority="109" id="{36457179-DD3A-496C-A1A7-90DD8D3CD765}">
            <xm:f xml:space="preserve"> ISBLANK('TM matin'!T1048353)</xm:f>
            <x14:dxf>
              <fill>
                <patternFill>
                  <bgColor rgb="FFFF0000"/>
                </patternFill>
              </fill>
            </x14:dxf>
          </x14:cfRule>
          <xm:sqref>U5:V5</xm:sqref>
        </x14:conditionalFormatting>
        <x14:conditionalFormatting xmlns:xm="http://schemas.microsoft.com/office/excel/2006/main">
          <x14:cfRule type="expression" priority="106" id="{7132F0C2-57BC-457C-9862-F7017CF26D77}">
            <xm:f xml:space="preserve"> ISBLANK('TM matin'!V1048510)</xm:f>
            <x14:dxf>
              <fill>
                <patternFill>
                  <bgColor rgb="FFFF0000"/>
                </patternFill>
              </fill>
            </x14:dxf>
          </x14:cfRule>
          <xm:sqref>W11:X11 Y3:Z6</xm:sqref>
        </x14:conditionalFormatting>
        <x14:conditionalFormatting xmlns:xm="http://schemas.microsoft.com/office/excel/2006/main">
          <x14:cfRule type="expression" priority="103" id="{399E4A8D-D3A2-4DCC-B878-5F446C238BB2}">
            <xm:f xml:space="preserve"> ISBLANK('TM matin'!V1048503)</xm:f>
            <x14:dxf>
              <fill>
                <patternFill>
                  <bgColor rgb="FFFF0000"/>
                </patternFill>
              </fill>
            </x14:dxf>
          </x14:cfRule>
          <xm:sqref>W12:X12 Y4:Z4</xm:sqref>
        </x14:conditionalFormatting>
        <x14:conditionalFormatting xmlns:xm="http://schemas.microsoft.com/office/excel/2006/main">
          <x14:cfRule type="expression" priority="100" id="{E69C772A-9170-4908-A68C-7C57A36252EB}">
            <xm:f xml:space="preserve"> ISBLANK('TM matin'!V1048497)</xm:f>
            <x14:dxf>
              <fill>
                <patternFill>
                  <bgColor rgb="FFFF0000"/>
                </patternFill>
              </fill>
            </x14:dxf>
          </x14:cfRule>
          <xm:sqref>W13:X13 Y5:Z5</xm:sqref>
        </x14:conditionalFormatting>
        <x14:conditionalFormatting xmlns:xm="http://schemas.microsoft.com/office/excel/2006/main">
          <x14:cfRule type="expression" priority="97" id="{9A0B76C2-8BE8-42E4-BE9F-740626EC4531}">
            <xm:f xml:space="preserve"> ISBLANK('TM matin'!V1048495)</xm:f>
            <x14:dxf>
              <fill>
                <patternFill>
                  <bgColor rgb="FFFF0000"/>
                </patternFill>
              </fill>
            </x14:dxf>
          </x14:cfRule>
          <xm:sqref>W14:X14 Y6:Z6</xm:sqref>
        </x14:conditionalFormatting>
        <x14:conditionalFormatting xmlns:xm="http://schemas.microsoft.com/office/excel/2006/main">
          <x14:cfRule type="expression" priority="73" id="{23CD2D3E-8977-4D0F-A0B2-B8E8471EAB6F}">
            <xm:f xml:space="preserve"> ISBLANK('TM matin'!AB1048511)</xm:f>
            <x14:dxf>
              <fill>
                <patternFill>
                  <bgColor rgb="FFFF0000"/>
                </patternFill>
              </fill>
            </x14:dxf>
          </x14:cfRule>
          <xm:sqref>AC3:AD6</xm:sqref>
        </x14:conditionalFormatting>
        <x14:conditionalFormatting xmlns:xm="http://schemas.microsoft.com/office/excel/2006/main">
          <x14:cfRule type="expression" priority="70" id="{17745BCE-C9C4-4298-8A2C-F13E31F729CE}">
            <xm:f xml:space="preserve"> ISBLANK('TM matin'!AB1048502)</xm:f>
            <x14:dxf>
              <fill>
                <patternFill>
                  <bgColor rgb="FFFF0000"/>
                </patternFill>
              </fill>
            </x14:dxf>
          </x14:cfRule>
          <xm:sqref>AC4:AD4</xm:sqref>
        </x14:conditionalFormatting>
        <x14:conditionalFormatting xmlns:xm="http://schemas.microsoft.com/office/excel/2006/main">
          <x14:cfRule type="expression" priority="67" id="{37649645-98A1-4F0A-ACD0-83441A4FBDCC}">
            <xm:f xml:space="preserve"> ISBLANK('TM matin'!AB1048498)</xm:f>
            <x14:dxf>
              <fill>
                <patternFill>
                  <bgColor rgb="FFFF0000"/>
                </patternFill>
              </fill>
            </x14:dxf>
          </x14:cfRule>
          <xm:sqref>AC5:AD5</xm:sqref>
        </x14:conditionalFormatting>
        <x14:conditionalFormatting xmlns:xm="http://schemas.microsoft.com/office/excel/2006/main">
          <x14:cfRule type="expression" priority="64" id="{C9E97DA8-C8A9-46EA-AD32-18098EF7FCC9}">
            <xm:f xml:space="preserve"> ISBLANK('TM matin'!AB1048494)</xm:f>
            <x14:dxf>
              <fill>
                <patternFill>
                  <bgColor rgb="FFFF0000"/>
                </patternFill>
              </fill>
            </x14:dxf>
          </x14:cfRule>
          <xm:sqref>AC6:AD6</xm:sqref>
        </x14:conditionalFormatting>
        <x14:conditionalFormatting xmlns:xm="http://schemas.microsoft.com/office/excel/2006/main">
          <x14:cfRule type="expression" priority="61" id="{3DBDB83A-CD03-4DB0-BBF3-F796E80B9EA0}">
            <xm:f xml:space="preserve"> ISBLANK('TM matin'!AF1048526)</xm:f>
            <x14:dxf>
              <fill>
                <patternFill>
                  <bgColor rgb="FFFF0000"/>
                </patternFill>
              </fill>
            </x14:dxf>
          </x14:cfRule>
          <xm:sqref>AG3:AH12</xm:sqref>
        </x14:conditionalFormatting>
        <x14:conditionalFormatting xmlns:xm="http://schemas.microsoft.com/office/excel/2006/main">
          <x14:cfRule type="expression" priority="58" id="{9571781E-5AD5-497C-8C0F-5763D50C33FB}">
            <xm:f xml:space="preserve"> ISBLANK('TM matin'!AF1048521)</xm:f>
            <x14:dxf>
              <fill>
                <patternFill>
                  <bgColor rgb="FFFF0000"/>
                </patternFill>
              </fill>
            </x14:dxf>
          </x14:cfRule>
          <xm:sqref>AG4:AH4</xm:sqref>
        </x14:conditionalFormatting>
        <x14:conditionalFormatting xmlns:xm="http://schemas.microsoft.com/office/excel/2006/main">
          <x14:cfRule type="expression" priority="55" id="{EB59D097-F210-4803-974B-1108FBD124CD}">
            <xm:f xml:space="preserve"> ISBLANK('TM matin'!AF1048518)</xm:f>
            <x14:dxf>
              <fill>
                <patternFill>
                  <bgColor rgb="FFFF0000"/>
                </patternFill>
              </fill>
            </x14:dxf>
          </x14:cfRule>
          <xm:sqref>AG5:AH5</xm:sqref>
        </x14:conditionalFormatting>
        <x14:conditionalFormatting xmlns:xm="http://schemas.microsoft.com/office/excel/2006/main">
          <x14:cfRule type="expression" priority="52" id="{E4694080-03E8-4EB3-B356-13A1DC628055}">
            <xm:f xml:space="preserve"> ISBLANK('TM matin'!AF1048453)</xm:f>
            <x14:dxf>
              <fill>
                <patternFill>
                  <bgColor rgb="FFFF0000"/>
                </patternFill>
              </fill>
            </x14:dxf>
          </x14:cfRule>
          <xm:sqref>AG6:AH6</xm:sqref>
        </x14:conditionalFormatting>
        <x14:conditionalFormatting xmlns:xm="http://schemas.microsoft.com/office/excel/2006/main">
          <x14:cfRule type="expression" priority="49" id="{65CD9878-5752-48B4-A7D5-0BC8338F38BB}">
            <xm:f xml:space="preserve"> ISBLANK('TM matin'!AF1048442)</xm:f>
            <x14:dxf>
              <fill>
                <patternFill>
                  <bgColor rgb="FFFF0000"/>
                </patternFill>
              </fill>
            </x14:dxf>
          </x14:cfRule>
          <xm:sqref>AG7:AH7</xm:sqref>
        </x14:conditionalFormatting>
        <x14:conditionalFormatting xmlns:xm="http://schemas.microsoft.com/office/excel/2006/main">
          <x14:cfRule type="expression" priority="46" id="{7CE76F71-56A0-4792-983B-D7F2EB642E4B}">
            <xm:f xml:space="preserve"> ISBLANK('TM matin'!AF1048434)</xm:f>
            <x14:dxf>
              <fill>
                <patternFill>
                  <bgColor rgb="FFFF0000"/>
                </patternFill>
              </fill>
            </x14:dxf>
          </x14:cfRule>
          <xm:sqref>AG8:AH8</xm:sqref>
        </x14:conditionalFormatting>
        <x14:conditionalFormatting xmlns:xm="http://schemas.microsoft.com/office/excel/2006/main">
          <x14:cfRule type="expression" priority="43" id="{E99F785B-A696-4509-AE1C-0D611642178A}">
            <xm:f xml:space="preserve"> ISBLANK('TM matin'!AF1048432)</xm:f>
            <x14:dxf>
              <fill>
                <patternFill>
                  <bgColor rgb="FFFF0000"/>
                </patternFill>
              </fill>
            </x14:dxf>
          </x14:cfRule>
          <xm:sqref>AG9:AH9</xm:sqref>
        </x14:conditionalFormatting>
        <x14:conditionalFormatting xmlns:xm="http://schemas.microsoft.com/office/excel/2006/main">
          <x14:cfRule type="expression" priority="40" id="{7073AD08-B128-4CE7-9826-066BA878A551}">
            <xm:f xml:space="preserve"> ISBLANK('TM matin'!AF1048423)</xm:f>
            <x14:dxf>
              <fill>
                <patternFill>
                  <bgColor rgb="FFFF0000"/>
                </patternFill>
              </fill>
            </x14:dxf>
          </x14:cfRule>
          <xm:sqref>AG10:AH10</xm:sqref>
        </x14:conditionalFormatting>
        <x14:conditionalFormatting xmlns:xm="http://schemas.microsoft.com/office/excel/2006/main">
          <x14:cfRule type="expression" priority="37" id="{A8111D8D-3773-47ED-87A1-51F0BB7FDC89}">
            <xm:f xml:space="preserve"> ISBLANK('TM matin'!AF1048418)</xm:f>
            <x14:dxf>
              <fill>
                <patternFill>
                  <bgColor rgb="FFFF0000"/>
                </patternFill>
              </fill>
            </x14:dxf>
          </x14:cfRule>
          <xm:sqref>AG11:AH11</xm:sqref>
        </x14:conditionalFormatting>
        <x14:conditionalFormatting xmlns:xm="http://schemas.microsoft.com/office/excel/2006/main">
          <x14:cfRule type="expression" priority="34" id="{83309B2C-D387-4789-AE9B-C69C26B82871}">
            <xm:f xml:space="preserve"> ISBLANK('TM matin'!AF1048400)</xm:f>
            <x14:dxf>
              <fill>
                <patternFill>
                  <bgColor rgb="FFFF0000"/>
                </patternFill>
              </fill>
            </x14:dxf>
          </x14:cfRule>
          <xm:sqref>AG12:AH12</xm:sqref>
        </x14:conditionalFormatting>
        <x14:conditionalFormatting xmlns:xm="http://schemas.microsoft.com/office/excel/2006/main">
          <x14:cfRule type="expression" priority="31" id="{E29BE2AA-FA7B-495B-ADB5-A826021D5C2C}">
            <xm:f xml:space="preserve"> ISBLANK('TM matin'!AJ1048527)</xm:f>
            <x14:dxf>
              <fill>
                <patternFill>
                  <bgColor rgb="FFFF0000"/>
                </patternFill>
              </fill>
            </x14:dxf>
          </x14:cfRule>
          <xm:sqref>AK3:AL13</xm:sqref>
        </x14:conditionalFormatting>
        <x14:conditionalFormatting xmlns:xm="http://schemas.microsoft.com/office/excel/2006/main">
          <x14:cfRule type="expression" priority="28" id="{6635853D-DCA0-4EA0-B5BB-81E36006F64C}">
            <xm:f xml:space="preserve"> ISBLANK('TM matin'!AJ1048522)</xm:f>
            <x14:dxf>
              <fill>
                <patternFill>
                  <bgColor rgb="FFFF0000"/>
                </patternFill>
              </fill>
            </x14:dxf>
          </x14:cfRule>
          <xm:sqref>AK4:AL4</xm:sqref>
        </x14:conditionalFormatting>
        <x14:conditionalFormatting xmlns:xm="http://schemas.microsoft.com/office/excel/2006/main">
          <x14:cfRule type="expression" priority="25" id="{9D12A404-222D-4FD1-9CA9-CCF19CFC68B6}">
            <xm:f xml:space="preserve"> ISBLANK('TM matin'!AJ1048519)</xm:f>
            <x14:dxf>
              <fill>
                <patternFill>
                  <bgColor rgb="FFFF0000"/>
                </patternFill>
              </fill>
            </x14:dxf>
          </x14:cfRule>
          <xm:sqref>AK5:AL5</xm:sqref>
        </x14:conditionalFormatting>
        <x14:conditionalFormatting xmlns:xm="http://schemas.microsoft.com/office/excel/2006/main">
          <x14:cfRule type="expression" priority="22" id="{FB91D4E1-CD7E-49E7-921A-C45D083898CC}">
            <xm:f xml:space="preserve"> ISBLANK('TM matin'!AJ1048454)</xm:f>
            <x14:dxf>
              <fill>
                <patternFill>
                  <bgColor rgb="FFFF0000"/>
                </patternFill>
              </fill>
            </x14:dxf>
          </x14:cfRule>
          <xm:sqref>AK6:AL6</xm:sqref>
        </x14:conditionalFormatting>
        <x14:conditionalFormatting xmlns:xm="http://schemas.microsoft.com/office/excel/2006/main">
          <x14:cfRule type="expression" priority="19" id="{E0FDE60A-E3A3-4D00-B85F-CF6665FE9B33}">
            <xm:f xml:space="preserve"> ISBLANK('TM matin'!AJ1048443)</xm:f>
            <x14:dxf>
              <fill>
                <patternFill>
                  <bgColor rgb="FFFF0000"/>
                </patternFill>
              </fill>
            </x14:dxf>
          </x14:cfRule>
          <xm:sqref>AK7:AL7</xm:sqref>
        </x14:conditionalFormatting>
        <x14:conditionalFormatting xmlns:xm="http://schemas.microsoft.com/office/excel/2006/main">
          <x14:cfRule type="expression" priority="16" id="{5E21D253-533C-411F-8212-055324A41BD6}">
            <xm:f xml:space="preserve"> ISBLANK('TM matin'!AJ1048433)</xm:f>
            <x14:dxf>
              <fill>
                <patternFill>
                  <bgColor rgb="FFFF0000"/>
                </patternFill>
              </fill>
            </x14:dxf>
          </x14:cfRule>
          <xm:sqref>AK9:AL9</xm:sqref>
        </x14:conditionalFormatting>
        <x14:conditionalFormatting xmlns:xm="http://schemas.microsoft.com/office/excel/2006/main">
          <x14:cfRule type="expression" priority="13" id="{93A946AC-237E-41F1-AB1F-ED1426EB3D11}">
            <xm:f xml:space="preserve"> ISBLANK('TM matin'!AJ1048433)</xm:f>
            <x14:dxf>
              <fill>
                <patternFill>
                  <bgColor rgb="FFFF0000"/>
                </patternFill>
              </fill>
            </x14:dxf>
          </x14:cfRule>
          <xm:sqref>AK8:AL8</xm:sqref>
        </x14:conditionalFormatting>
        <x14:conditionalFormatting xmlns:xm="http://schemas.microsoft.com/office/excel/2006/main">
          <x14:cfRule type="expression" priority="10" id="{EFB7A710-F50C-403B-BA81-87515F8A6287}">
            <xm:f xml:space="preserve"> ISBLANK('TM matin'!AJ1048424)</xm:f>
            <x14:dxf>
              <fill>
                <patternFill>
                  <bgColor rgb="FFFF0000"/>
                </patternFill>
              </fill>
            </x14:dxf>
          </x14:cfRule>
          <xm:sqref>AK10:AL10</xm:sqref>
        </x14:conditionalFormatting>
        <x14:conditionalFormatting xmlns:xm="http://schemas.microsoft.com/office/excel/2006/main">
          <x14:cfRule type="expression" priority="7" id="{3B220CBA-CC3B-4473-AE09-828E0C8BACAD}">
            <xm:f xml:space="preserve"> ISBLANK('TM matin'!AJ1048419)</xm:f>
            <x14:dxf>
              <fill>
                <patternFill>
                  <bgColor rgb="FFFF0000"/>
                </patternFill>
              </fill>
            </x14:dxf>
          </x14:cfRule>
          <xm:sqref>AK11:AL11</xm:sqref>
        </x14:conditionalFormatting>
        <x14:conditionalFormatting xmlns:xm="http://schemas.microsoft.com/office/excel/2006/main">
          <x14:cfRule type="expression" priority="4" id="{B9C6D019-F6FE-4B70-8385-65844A04EDEC}">
            <xm:f xml:space="preserve"> ISBLANK('TM matin'!AJ1048401)</xm:f>
            <x14:dxf>
              <fill>
                <patternFill>
                  <bgColor rgb="FFFF0000"/>
                </patternFill>
              </fill>
            </x14:dxf>
          </x14:cfRule>
          <xm:sqref>AK12:AL12</xm:sqref>
        </x14:conditionalFormatting>
        <x14:conditionalFormatting xmlns:xm="http://schemas.microsoft.com/office/excel/2006/main">
          <x14:cfRule type="expression" priority="1" id="{DE79086E-C3F6-4A73-B045-C7372F412D91}">
            <xm:f xml:space="preserve"> ISBLANK('TM matin'!AJ1048396)</xm:f>
            <x14:dxf>
              <fill>
                <patternFill>
                  <bgColor rgb="FFFF0000"/>
                </patternFill>
              </fill>
            </x14:dxf>
          </x14:cfRule>
          <xm:sqref>AK13:AL13</xm:sqref>
        </x14:conditionalFormatting>
        <x14:conditionalFormatting xmlns:xm="http://schemas.microsoft.com/office/excel/2006/main">
          <x14:cfRule type="expression" priority="1967" id="{FD64E97C-F697-419A-8101-70509B52C5C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A4:B4</xm:sqref>
        </x14:conditionalFormatting>
        <x14:conditionalFormatting xmlns:xm="http://schemas.microsoft.com/office/excel/2006/main">
          <x14:cfRule type="expression" priority="1968" id="{729A7EC4-605D-4D47-BEB8-FFE85A3554F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A3:B9</xm:sqref>
        </x14:conditionalFormatting>
        <x14:conditionalFormatting xmlns:xm="http://schemas.microsoft.com/office/excel/2006/main">
          <x14:cfRule type="expression" priority="1969" id="{634C7FFA-EE03-4C65-99A6-72EAA807DE7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A5:B5</xm:sqref>
        </x14:conditionalFormatting>
        <x14:conditionalFormatting xmlns:xm="http://schemas.microsoft.com/office/excel/2006/main">
          <x14:cfRule type="expression" priority="1970" id="{6BD07680-8C94-4A19-97EC-64CF3089263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A6:B6</xm:sqref>
        </x14:conditionalFormatting>
        <x14:conditionalFormatting xmlns:xm="http://schemas.microsoft.com/office/excel/2006/main">
          <x14:cfRule type="expression" priority="1971" id="{024805F8-273A-40A7-9921-4E0D80E936A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A7:B7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35"/>
  <sheetViews>
    <sheetView workbookViewId="0">
      <selection activeCell="E23" sqref="E23"/>
    </sheetView>
  </sheetViews>
  <sheetFormatPr baseColWidth="10" defaultRowHeight="12.75" x14ac:dyDescent="0.2"/>
  <cols>
    <col min="1" max="1" width="20" customWidth="1"/>
    <col min="2" max="19" width="16.7109375" customWidth="1"/>
  </cols>
  <sheetData>
    <row r="2" spans="1:19" x14ac:dyDescent="0.2">
      <c r="A2" s="38"/>
      <c r="B2" s="138">
        <v>2000</v>
      </c>
      <c r="C2" s="139"/>
      <c r="D2" s="138">
        <v>3020</v>
      </c>
      <c r="E2" s="139"/>
      <c r="F2" s="138">
        <v>3040</v>
      </c>
      <c r="G2" s="139"/>
      <c r="H2" s="138">
        <v>3240</v>
      </c>
      <c r="I2" s="139"/>
      <c r="J2" s="138">
        <v>3500</v>
      </c>
      <c r="K2" s="139"/>
      <c r="L2" s="138">
        <v>4540</v>
      </c>
      <c r="M2" s="139"/>
      <c r="N2" s="138">
        <v>4560</v>
      </c>
      <c r="O2" s="139"/>
      <c r="P2" s="138">
        <v>4580</v>
      </c>
      <c r="Q2" s="139"/>
      <c r="R2" s="138">
        <v>7000</v>
      </c>
      <c r="S2" s="139"/>
    </row>
    <row r="3" spans="1:19" x14ac:dyDescent="0.2">
      <c r="A3" s="40"/>
      <c r="B3" s="39" t="s">
        <v>14</v>
      </c>
      <c r="C3" s="39" t="s">
        <v>15</v>
      </c>
      <c r="D3" s="39" t="s">
        <v>14</v>
      </c>
      <c r="E3" s="39" t="s">
        <v>15</v>
      </c>
      <c r="F3" s="39" t="s">
        <v>14</v>
      </c>
      <c r="G3" s="39" t="s">
        <v>15</v>
      </c>
      <c r="H3" s="39" t="s">
        <v>14</v>
      </c>
      <c r="I3" s="39" t="s">
        <v>15</v>
      </c>
      <c r="J3" s="39" t="s">
        <v>14</v>
      </c>
      <c r="K3" s="39" t="s">
        <v>15</v>
      </c>
      <c r="L3" s="39" t="s">
        <v>14</v>
      </c>
      <c r="M3" s="39" t="s">
        <v>15</v>
      </c>
      <c r="N3" s="39" t="s">
        <v>14</v>
      </c>
      <c r="O3" s="39" t="s">
        <v>15</v>
      </c>
      <c r="P3" s="39" t="s">
        <v>14</v>
      </c>
      <c r="Q3" s="39" t="s">
        <v>15</v>
      </c>
      <c r="R3" s="39" t="s">
        <v>14</v>
      </c>
      <c r="S3" s="39" t="s">
        <v>15</v>
      </c>
    </row>
    <row r="4" spans="1:19" x14ac:dyDescent="0.2">
      <c r="A4" s="37" t="s">
        <v>61</v>
      </c>
      <c r="B4" s="50">
        <f>(((B2-35)/60)*($B19-$B20))/1000</f>
        <v>0.23481749999999998</v>
      </c>
      <c r="C4" s="51">
        <f>(((B2-35)/60)*$B20)/1000</f>
        <v>0.18601999999999999</v>
      </c>
      <c r="D4" s="50">
        <f>(((D2-35)/60)*($B19-$B20))/1000</f>
        <v>0.35670749999999996</v>
      </c>
      <c r="E4" s="51">
        <f t="shared" ref="E4" si="0">(((D2-35)/60)*$B20)/1000</f>
        <v>0.28258</v>
      </c>
      <c r="F4" s="50">
        <f>(((F2-35)/60)*($B19-$B20))/1000</f>
        <v>0.35909750000000001</v>
      </c>
      <c r="G4" s="51">
        <f t="shared" ref="G4" si="1">(((F2-35)/60)*$B20)/1000</f>
        <v>0.28447333333333336</v>
      </c>
      <c r="H4" s="50">
        <f>(((H2-35)/60)*($B19-$B20))/1000</f>
        <v>0.38299749999999999</v>
      </c>
      <c r="I4" s="51">
        <f t="shared" ref="I4" si="2">(((H2-35)/60)*$B20)/1000</f>
        <v>0.30340666666666666</v>
      </c>
      <c r="J4" s="50">
        <f>(((J2-35)/60)*($B19-$B20))/1000</f>
        <v>0.41406749999999998</v>
      </c>
      <c r="K4" s="51">
        <f t="shared" ref="K4" si="3">(((J2-35)/60)*$B20)/1000</f>
        <v>0.32801999999999998</v>
      </c>
      <c r="L4" s="50">
        <f>(((L2-35)/60)*($B19-$B20))/1000</f>
        <v>0.53834749999999998</v>
      </c>
      <c r="M4" s="51">
        <f t="shared" ref="M4" si="4">(((L2-35)/60)*$B20)/1000</f>
        <v>0.42647333333333332</v>
      </c>
      <c r="N4" s="50">
        <f>(((N2-35)/60)*($B19-$B20))/1000</f>
        <v>0.54073750000000009</v>
      </c>
      <c r="O4" s="51">
        <f t="shared" ref="O4" si="5">(((N2-35)/60)*$B20)/1000</f>
        <v>0.42836666666666667</v>
      </c>
      <c r="P4" s="50">
        <f>(((P2-35)/60)*($B19-$B20))/1000</f>
        <v>0.54312749999999999</v>
      </c>
      <c r="Q4" s="51">
        <f t="shared" ref="Q4" si="6">(((P2-35)/60)*$B20)/1000</f>
        <v>0.43025999999999998</v>
      </c>
      <c r="R4" s="50">
        <f>(((R2-35)/60)*($B19-$B20))/1000</f>
        <v>0.83231750000000004</v>
      </c>
      <c r="S4" s="51">
        <f t="shared" ref="S4" si="7">(((R2-35)/60)*$B20)/1000</f>
        <v>0.65935333333333324</v>
      </c>
    </row>
    <row r="5" spans="1:19" x14ac:dyDescent="0.2">
      <c r="A5" s="37" t="s">
        <v>62</v>
      </c>
      <c r="B5" s="51">
        <f>(((B2-35)/60)*($B19-$B21))/1000</f>
        <v>0.25708749999999997</v>
      </c>
      <c r="C5" s="51">
        <f>(((B2-35)/60)*$B21)/1000</f>
        <v>0.16375000000000001</v>
      </c>
      <c r="D5" s="51">
        <f>(((D2-35)/60)*($B19-$B21))/1000</f>
        <v>0.39053749999999998</v>
      </c>
      <c r="E5" s="51">
        <f t="shared" ref="E5" si="8">(((D2-35)/60)*$B21)/1000</f>
        <v>0.24875</v>
      </c>
      <c r="F5" s="51">
        <f>(((F2-35)/60)*($B19-$B21))/1000</f>
        <v>0.39315416666666664</v>
      </c>
      <c r="G5" s="51">
        <f t="shared" ref="G5" si="9">(((F2-35)/60)*$B21)/1000</f>
        <v>0.25041666666666668</v>
      </c>
      <c r="H5" s="51">
        <f>(((H2-35)/60)*($B19-$B21))/1000</f>
        <v>0.41932083333333325</v>
      </c>
      <c r="I5" s="51">
        <f t="shared" ref="I5" si="10">(((H2-35)/60)*$B21)/1000</f>
        <v>0.26708333333333334</v>
      </c>
      <c r="J5" s="51">
        <f>(((J2-35)/60)*($B19-$B21))/1000</f>
        <v>0.4533375</v>
      </c>
      <c r="K5" s="51">
        <f t="shared" ref="K5" si="11">(((J2-35)/60)*$B21)/1000</f>
        <v>0.28875000000000001</v>
      </c>
      <c r="L5" s="51">
        <f>(((L2-35)/60)*($B19-$B21))/1000</f>
        <v>0.58940416666666662</v>
      </c>
      <c r="M5" s="51">
        <f t="shared" ref="M5" si="12">(((L2-35)/60)*$B21)/1000</f>
        <v>0.37541666666666662</v>
      </c>
      <c r="N5" s="51">
        <f>(((N2-35)/60)*($B19-$B21))/1000</f>
        <v>0.59202083333333333</v>
      </c>
      <c r="O5" s="51">
        <f t="shared" ref="O5" si="13">(((N2-35)/60)*$B21)/1000</f>
        <v>0.37708333333333338</v>
      </c>
      <c r="P5" s="51">
        <f>(((P2-35)/60)*($B19-$B21))/1000</f>
        <v>0.59463749999999993</v>
      </c>
      <c r="Q5" s="51">
        <f t="shared" ref="Q5" si="14">(((P2-35)/60)*$B21)/1000</f>
        <v>0.37874999999999998</v>
      </c>
      <c r="R5" s="51">
        <f>(((R2-35)/60)*($B19-$B21))/1000</f>
        <v>0.91125416666666659</v>
      </c>
      <c r="S5" s="51">
        <f t="shared" ref="S5" si="15">(((R2-35)/60)*$B21)/1000</f>
        <v>0.58041666666666658</v>
      </c>
    </row>
    <row r="6" spans="1:19" x14ac:dyDescent="0.2">
      <c r="A6" s="37" t="s">
        <v>63</v>
      </c>
      <c r="B6" s="51">
        <f>(((B2-35)/60)*($B23-$B24))/1000</f>
        <v>0.25774249999999999</v>
      </c>
      <c r="C6" s="51">
        <f>(((B2-35)/60)*$B24)/1000</f>
        <v>0.29409500000000005</v>
      </c>
      <c r="D6" s="51">
        <f>(((D2-35)/60)*($B23-$B24))/1000</f>
        <v>0.39153250000000001</v>
      </c>
      <c r="E6" s="51">
        <f t="shared" ref="E6" si="16">(((D2-35)/60)*$B24)/1000</f>
        <v>0.44675500000000001</v>
      </c>
      <c r="F6" s="51">
        <f>(((F2-35)/60)*($B23-$B24))/1000</f>
        <v>0.39415583333333343</v>
      </c>
      <c r="G6" s="51">
        <f t="shared" ref="G6" si="17">(((F2-35)/60)*$B24)/1000</f>
        <v>0.44974833333333342</v>
      </c>
      <c r="H6" s="51">
        <f>(((H2-35)/60)*($B23-$B24))/1000</f>
        <v>0.4203891666666667</v>
      </c>
      <c r="I6" s="51">
        <f t="shared" ref="I6" si="18">(((H2-35)/60)*$B24)/1000</f>
        <v>0.47968166666666667</v>
      </c>
      <c r="J6" s="51">
        <f>(((J2-35)/60)*($B23-$B24))/1000</f>
        <v>0.45449250000000008</v>
      </c>
      <c r="K6" s="51">
        <f t="shared" ref="K6" si="19">(((J2-35)/60)*$B24)/1000</f>
        <v>0.51859500000000003</v>
      </c>
      <c r="L6" s="51">
        <f>(((L2-35)/60)*($B23-$B24))/1000</f>
        <v>0.59090583333333335</v>
      </c>
      <c r="M6" s="51">
        <f t="shared" ref="M6" si="20">(((L2-35)/60)*$B24)/1000</f>
        <v>0.67424833333333334</v>
      </c>
      <c r="N6" s="51">
        <f>(((N2-35)/60)*($B23-$B24))/1000</f>
        <v>0.59352916666666677</v>
      </c>
      <c r="O6" s="51">
        <f t="shared" ref="O6" si="21">(((N2-35)/60)*$B24)/1000</f>
        <v>0.67724166666666674</v>
      </c>
      <c r="P6" s="51">
        <f>(((P2-35)/60)*($B23-$B24))/1000</f>
        <v>0.59615250000000009</v>
      </c>
      <c r="Q6" s="51">
        <f t="shared" ref="Q6" si="22">(((P2-35)/60)*$B24)/1000</f>
        <v>0.68023500000000003</v>
      </c>
      <c r="R6" s="51">
        <f>(((R2-35)/60)*($B23-$B24))/1000</f>
        <v>0.91357583333333348</v>
      </c>
      <c r="S6" s="51">
        <f t="shared" ref="S6" si="23">(((R2-35)/60)*$B24)/1000</f>
        <v>1.0424283333333333</v>
      </c>
    </row>
    <row r="7" spans="1:19" x14ac:dyDescent="0.2">
      <c r="A7" s="37" t="s">
        <v>65</v>
      </c>
      <c r="B7" s="51">
        <f>(((B2-35)/60)*($B26-$B27))/1000</f>
        <v>0.35533750000000003</v>
      </c>
      <c r="C7" s="51">
        <f>(((B2-35)/60)*$B27)/1000</f>
        <v>0.31112499999999998</v>
      </c>
      <c r="D7" s="51">
        <f>(((D2-35)/60)*($B26-$B27))/1000</f>
        <v>0.53978749999999998</v>
      </c>
      <c r="E7" s="51">
        <f t="shared" ref="E7" si="24">(((D2-35)/60)*$B27)/1000</f>
        <v>0.47262500000000002</v>
      </c>
      <c r="F7" s="51">
        <f>(((F2-35)/60)*($B26-$B27))/1000</f>
        <v>0.5434041666666668</v>
      </c>
      <c r="G7" s="51">
        <f t="shared" ref="G7" si="25">(((F2-35)/60)*$B27)/1000</f>
        <v>0.47579166666666667</v>
      </c>
      <c r="H7" s="51">
        <f>(((H2-35)/60)*($B26-$B27))/1000</f>
        <v>0.57957083333333348</v>
      </c>
      <c r="I7" s="51">
        <f t="shared" ref="I7" si="26">(((H2-35)/60)*$B27)/1000</f>
        <v>0.50745833333333334</v>
      </c>
      <c r="J7" s="51">
        <f>(((J2-35)/60)*($B26-$B27))/1000</f>
        <v>0.62658750000000007</v>
      </c>
      <c r="K7" s="51">
        <f t="shared" ref="K7" si="27">(((J2-35)/60)*$B27)/1000</f>
        <v>0.54862500000000003</v>
      </c>
      <c r="L7" s="51">
        <f>(((L2-35)/60)*($B26-$B27))/1000</f>
        <v>0.81465416666666668</v>
      </c>
      <c r="M7" s="51">
        <f t="shared" ref="M7" si="28">(((L2-35)/60)*$B27)/1000</f>
        <v>0.71329166666666666</v>
      </c>
      <c r="N7" s="51">
        <f>(((N2-35)/60)*($B26-$B27))/1000</f>
        <v>0.8182708333333335</v>
      </c>
      <c r="O7" s="51">
        <f t="shared" ref="O7" si="29">(((N2-35)/60)*$B27)/1000</f>
        <v>0.71645833333333342</v>
      </c>
      <c r="P7" s="51">
        <f>(((P2-35)/60)*($B26-$B27))/1000</f>
        <v>0.8218875000000001</v>
      </c>
      <c r="Q7" s="51">
        <f t="shared" ref="Q7" si="30">(((P2-35)/60)*$B27)/1000</f>
        <v>0.71962499999999996</v>
      </c>
      <c r="R7" s="51">
        <f>(((R2-35)/60)*($B26-$B27))/1000</f>
        <v>1.2595041666666669</v>
      </c>
      <c r="S7" s="51">
        <f t="shared" ref="S7" si="31">(((R2-35)/60)*$B27)/1000</f>
        <v>1.1027916666666666</v>
      </c>
    </row>
    <row r="8" spans="1:19" x14ac:dyDescent="0.2">
      <c r="A8" s="37" t="s">
        <v>64</v>
      </c>
      <c r="B8" s="51">
        <f>(((B2-35)/60)*($B26-$B28))/1000</f>
        <v>0.37236750000000002</v>
      </c>
      <c r="C8" s="51">
        <f>(((B2-35)/60)*$B28)/1000</f>
        <v>0.29409500000000005</v>
      </c>
      <c r="D8" s="51">
        <f>(((D2-35)/60)*($B26-$B28))/1000</f>
        <v>0.56565750000000004</v>
      </c>
      <c r="E8" s="51">
        <f t="shared" ref="E8" si="32">(((D2-35)/60)*$B28)/1000</f>
        <v>0.44675500000000001</v>
      </c>
      <c r="F8" s="51">
        <f>(((F2-35)/60)*($B26-$B28))/1000</f>
        <v>0.56944750000000011</v>
      </c>
      <c r="G8" s="51">
        <f t="shared" ref="G8" si="33">(((F2-35)/60)*$B28)/1000</f>
        <v>0.44974833333333342</v>
      </c>
      <c r="H8" s="51">
        <f>(((H2-35)/60)*($B26-$B28))/1000</f>
        <v>0.60734750000000004</v>
      </c>
      <c r="I8" s="51">
        <f t="shared" ref="I8" si="34">(((H2-35)/60)*$B28)/1000</f>
        <v>0.47968166666666667</v>
      </c>
      <c r="J8" s="51">
        <f>(((J2-35)/60)*($B26-$B28))/1000</f>
        <v>0.65661750000000008</v>
      </c>
      <c r="K8" s="51">
        <f t="shared" ref="K8" si="35">(((J2-35)/60)*$B28)/1000</f>
        <v>0.51859500000000003</v>
      </c>
      <c r="L8" s="51">
        <f>(((L2-35)/60)*($B26-$B28))/1000</f>
        <v>0.8536975</v>
      </c>
      <c r="M8" s="51">
        <f t="shared" ref="M8" si="36">(((L2-35)/60)*$B28)/1000</f>
        <v>0.67424833333333334</v>
      </c>
      <c r="N8" s="51">
        <f>(((N2-35)/60)*($B26-$B28))/1000</f>
        <v>0.85748750000000018</v>
      </c>
      <c r="O8" s="51">
        <f t="shared" ref="O8" si="37">(((N2-35)/60)*$B28)/1000</f>
        <v>0.67724166666666674</v>
      </c>
      <c r="P8" s="51">
        <f>(((P2-35)/60)*($B26-$B28))/1000</f>
        <v>0.86127750000000003</v>
      </c>
      <c r="Q8" s="51">
        <f t="shared" ref="Q8" si="38">(((P2-35)/60)*$B28)/1000</f>
        <v>0.68023500000000003</v>
      </c>
      <c r="R8" s="51">
        <f>(((R2-35)/60)*($B26-$B28))/1000</f>
        <v>1.3198675</v>
      </c>
      <c r="S8" s="51">
        <f t="shared" ref="S8" si="39">(((R2-35)/60)*$B28)/1000</f>
        <v>1.0424283333333333</v>
      </c>
    </row>
    <row r="9" spans="1:19" x14ac:dyDescent="0.2">
      <c r="A9" s="37" t="s">
        <v>66</v>
      </c>
      <c r="B9" s="51">
        <f>(((B2-35)/60)*($B30-$B32))/1000</f>
        <v>0.45195000000000002</v>
      </c>
      <c r="C9" s="51">
        <f>(((B2-35)/80)*$B32)/1000</f>
        <v>0.23334374999999999</v>
      </c>
      <c r="D9" s="51">
        <f>(((D2-35)/60)*($B30-$B32))/1000</f>
        <v>0.6865500000000001</v>
      </c>
      <c r="E9" s="51">
        <f t="shared" ref="E9" si="40">(((D2-35)/80)*$B32)/1000</f>
        <v>0.35446875</v>
      </c>
      <c r="F9" s="51">
        <f>(((F2-35)/60)*($B30-$B32))/1000</f>
        <v>0.69115000000000004</v>
      </c>
      <c r="G9" s="51">
        <f t="shared" ref="G9" si="41">(((F2-35)/80)*$B32)/1000</f>
        <v>0.35684375000000002</v>
      </c>
      <c r="H9" s="51">
        <f>(((H2-35)/60)*($B30-$B32))/1000</f>
        <v>0.73714999999999997</v>
      </c>
      <c r="I9" s="51">
        <f t="shared" ref="I9" si="42">(((H2-35)/80)*$B32)/1000</f>
        <v>0.38059375000000001</v>
      </c>
      <c r="J9" s="51">
        <f>(((J2-35)/60)*($B30-$B32))/1000</f>
        <v>0.79695000000000005</v>
      </c>
      <c r="K9" s="51">
        <f t="shared" ref="K9" si="43">(((J2-35)/80)*$B32)/1000</f>
        <v>0.41146874999999999</v>
      </c>
      <c r="L9" s="51">
        <f>(((L2-35)/60)*($B30-$B32))/1000</f>
        <v>1.0361500000000001</v>
      </c>
      <c r="M9" s="51">
        <f t="shared" ref="M9" si="44">(((L2-35)/80)*$B32)/1000</f>
        <v>0.53496874999999999</v>
      </c>
      <c r="N9" s="51">
        <f>(((N2-35)/60)*($B30-$B32))/1000</f>
        <v>1.0407500000000003</v>
      </c>
      <c r="O9" s="51">
        <f t="shared" ref="O9" si="45">(((N2-35)/80)*$B32)/1000</f>
        <v>0.53734375000000001</v>
      </c>
      <c r="P9" s="51">
        <f>(((P2-35)/60)*($B30-$B32))/1000</f>
        <v>1.0453500000000002</v>
      </c>
      <c r="Q9" s="51">
        <f t="shared" ref="Q9" si="46">(((P2-35)/80)*$B32)/1000</f>
        <v>0.53971875000000002</v>
      </c>
      <c r="R9" s="51">
        <f>(((R2-35)/60)*($B30-$B32))/1000</f>
        <v>1.60195</v>
      </c>
      <c r="S9" s="51">
        <f t="shared" ref="S9" si="47">(((R2-35)/80)*$B32)/1000</f>
        <v>0.82709374999999996</v>
      </c>
    </row>
    <row r="10" spans="1:19" x14ac:dyDescent="0.2">
      <c r="A10" s="37" t="s">
        <v>67</v>
      </c>
      <c r="B10" s="51">
        <f>(((B2-35)/60)*($B30-$B31))/1000</f>
        <v>0.35370000000000007</v>
      </c>
      <c r="C10" s="51">
        <f>(((B2-35)/80)*$B31)/1000</f>
        <v>0.30703124999999998</v>
      </c>
      <c r="D10" s="51">
        <f>(((D2-35)/60)*($B30-$B31))/1000</f>
        <v>0.53730000000000011</v>
      </c>
      <c r="E10" s="51">
        <f t="shared" ref="E10" si="48">(((D2-35)/80)*$B31)/1000</f>
        <v>0.46640625000000002</v>
      </c>
      <c r="F10" s="51">
        <f>(((F2-35)/60)*($B30-$B31))/1000</f>
        <v>0.54090000000000005</v>
      </c>
      <c r="G10" s="51">
        <f t="shared" ref="G10" si="49">(((F2-35)/80)*$B31)/1000</f>
        <v>0.46953125000000001</v>
      </c>
      <c r="H10" s="51">
        <f>(((H2-35)/60)*($B30-$B31))/1000</f>
        <v>0.57689999999999997</v>
      </c>
      <c r="I10" s="51">
        <f t="shared" ref="I10" si="50">(((H2-35)/80)*$B31)/1000</f>
        <v>0.50078124999999996</v>
      </c>
      <c r="J10" s="51">
        <f>(((J2-35)/60)*($B30-$B31))/1000</f>
        <v>0.62370000000000003</v>
      </c>
      <c r="K10" s="51">
        <f t="shared" ref="K10" si="51">(((J2-35)/80)*$B31)/1000</f>
        <v>0.54140624999999998</v>
      </c>
      <c r="L10" s="51">
        <f>(((L2-35)/60)*($B30-$B31))/1000</f>
        <v>0.81089999999999995</v>
      </c>
      <c r="M10" s="51">
        <f t="shared" ref="M10" si="52">(((L2-35)/80)*$B31)/1000</f>
        <v>0.70390624999999996</v>
      </c>
      <c r="N10" s="51">
        <f>(((N2-35)/60)*($B30-$B31))/1000</f>
        <v>0.81450000000000011</v>
      </c>
      <c r="O10" s="51">
        <f t="shared" ref="O10" si="53">(((N2-35)/80)*$B31)/1000</f>
        <v>0.70703125</v>
      </c>
      <c r="P10" s="51">
        <f>(((P2-35)/60)*($B30-$B31))/1000</f>
        <v>0.81810000000000005</v>
      </c>
      <c r="Q10" s="51">
        <f t="shared" ref="Q10" si="54">(((P2-35)/80)*$B31)/1000</f>
        <v>0.71015625000000004</v>
      </c>
      <c r="R10" s="51">
        <f>(((R2-35)/60)*($B30-$B31))/1000</f>
        <v>1.2537</v>
      </c>
      <c r="S10" s="51">
        <f t="shared" ref="S10" si="55">(((R2-35)/80)*$B31)/1000</f>
        <v>1.0882812500000001</v>
      </c>
    </row>
    <row r="11" spans="1:19" x14ac:dyDescent="0.2">
      <c r="A11" s="37" t="s">
        <v>72</v>
      </c>
      <c r="B11" s="51">
        <f>(((B2-35)/60)*($B19-$B20))/1000</f>
        <v>0.23481749999999998</v>
      </c>
      <c r="C11" s="51">
        <f>(((B2-35)/60)*$B20)/1000</f>
        <v>0.18601999999999999</v>
      </c>
      <c r="D11" s="51">
        <f>(((D2-35)/60)*($B19-$B20))/1000</f>
        <v>0.35670749999999996</v>
      </c>
      <c r="E11" s="51">
        <f t="shared" ref="E11" si="56">(((D2-35)/60)*$B20)/1000</f>
        <v>0.28258</v>
      </c>
      <c r="F11" s="51">
        <f>(((F2-35)/60)*($B19-$B20))/1000</f>
        <v>0.35909750000000001</v>
      </c>
      <c r="G11" s="51">
        <f t="shared" ref="G11" si="57">(((F2-35)/60)*$B20)/1000</f>
        <v>0.28447333333333336</v>
      </c>
      <c r="H11" s="51">
        <f>(((H2-35)/60)*($B19-$B20))/1000</f>
        <v>0.38299749999999999</v>
      </c>
      <c r="I11" s="51">
        <f t="shared" ref="I11" si="58">(((H2-35)/60)*$B20)/1000</f>
        <v>0.30340666666666666</v>
      </c>
      <c r="J11" s="51">
        <f>(((J2-35)/60)*($B19-$B20))/1000</f>
        <v>0.41406749999999998</v>
      </c>
      <c r="K11" s="51">
        <f t="shared" ref="K11" si="59">(((J2-35)/60)*$B20)/1000</f>
        <v>0.32801999999999998</v>
      </c>
      <c r="L11" s="51">
        <f>(((L2-35)/60)*($B19-$B20))/1000</f>
        <v>0.53834749999999998</v>
      </c>
      <c r="M11" s="51">
        <f t="shared" ref="M11" si="60">(((L2-35)/60)*$B20)/1000</f>
        <v>0.42647333333333332</v>
      </c>
      <c r="N11" s="51">
        <f>(((N2-35)/60)*($B19-$B20))/1000</f>
        <v>0.54073750000000009</v>
      </c>
      <c r="O11" s="51">
        <f t="shared" ref="O11" si="61">(((N2-35)/60)*$B20)/1000</f>
        <v>0.42836666666666667</v>
      </c>
      <c r="P11" s="51">
        <f>(((P2-35)/60)*($B19-$B20))/1000</f>
        <v>0.54312749999999999</v>
      </c>
      <c r="Q11" s="51">
        <f t="shared" ref="Q11" si="62">(((P2-35)/60)*$B20)/1000</f>
        <v>0.43025999999999998</v>
      </c>
      <c r="R11" s="51">
        <f>(((R2-35)/60)*($B19-$B20))/1000</f>
        <v>0.83231750000000004</v>
      </c>
      <c r="S11" s="51">
        <f t="shared" ref="S11" si="63">(((R2-35)/60)*$B20)/1000</f>
        <v>0.65935333333333324</v>
      </c>
    </row>
    <row r="12" spans="1:19" x14ac:dyDescent="0.2">
      <c r="A12" s="37" t="s">
        <v>73</v>
      </c>
      <c r="B12" s="51">
        <f>(((B2-35)/60)*($B23-$B24))/1000</f>
        <v>0.25774249999999999</v>
      </c>
      <c r="C12" s="51">
        <f>(((B2-35)/60)*$B24)/1000</f>
        <v>0.29409500000000005</v>
      </c>
      <c r="D12" s="51">
        <f>(((D2-35)/60)*($B23-$B24))/1000</f>
        <v>0.39153250000000001</v>
      </c>
      <c r="E12" s="51">
        <f t="shared" ref="E12" si="64">(((D2-35)/60)*$B24)/1000</f>
        <v>0.44675500000000001</v>
      </c>
      <c r="F12" s="51">
        <f>(((F2-35)/60)*($B23-$B24))/1000</f>
        <v>0.39415583333333343</v>
      </c>
      <c r="G12" s="51">
        <f t="shared" ref="G12" si="65">(((F2-35)/60)*$B24)/1000</f>
        <v>0.44974833333333342</v>
      </c>
      <c r="H12" s="51">
        <f>(((H2-35)/60)*($B23-$B24))/1000</f>
        <v>0.4203891666666667</v>
      </c>
      <c r="I12" s="51">
        <f t="shared" ref="I12" si="66">(((H2-35)/60)*$B24)/1000</f>
        <v>0.47968166666666667</v>
      </c>
      <c r="J12" s="51">
        <f>(((J2-35)/60)*($B23-$B24))/1000</f>
        <v>0.45449250000000008</v>
      </c>
      <c r="K12" s="51">
        <f t="shared" ref="K12" si="67">(((J2-35)/60)*$B24)/1000</f>
        <v>0.51859500000000003</v>
      </c>
      <c r="L12" s="51">
        <f>(((L2-35)/60)*($B23-$B24))/1000</f>
        <v>0.59090583333333335</v>
      </c>
      <c r="M12" s="51">
        <f t="shared" ref="M12" si="68">(((L2-35)/60)*$B24)/1000</f>
        <v>0.67424833333333334</v>
      </c>
      <c r="N12" s="51">
        <f>(((N2-35)/60)*($B23-$B24))/1000</f>
        <v>0.59352916666666677</v>
      </c>
      <c r="O12" s="51">
        <f t="shared" ref="O12" si="69">(((N2-35)/60)*$B24)/1000</f>
        <v>0.67724166666666674</v>
      </c>
      <c r="P12" s="51">
        <f>(((P2-35)/60)*($B23-$B24))/1000</f>
        <v>0.59615250000000009</v>
      </c>
      <c r="Q12" s="51">
        <f t="shared" ref="Q12" si="70">(((P2-35)/60)*$B24)/1000</f>
        <v>0.68023500000000003</v>
      </c>
      <c r="R12" s="51">
        <f>(((R2-35)/60)*($B23-$B24))/1000</f>
        <v>0.91357583333333348</v>
      </c>
      <c r="S12" s="51">
        <f t="shared" ref="S12" si="71">(((R2-35)/60)*$B24)/1000</f>
        <v>1.0424283333333333</v>
      </c>
    </row>
    <row r="13" spans="1:19" x14ac:dyDescent="0.2">
      <c r="A13" s="37" t="s">
        <v>74</v>
      </c>
      <c r="B13" s="51">
        <f>(((B2-35)/60)*($B26-$B27))/1000</f>
        <v>0.35533750000000003</v>
      </c>
      <c r="C13" s="51">
        <f>(((B2-35)/60)*$B27)/1000</f>
        <v>0.31112499999999998</v>
      </c>
      <c r="D13" s="51">
        <f>(((D2-35)/60)*($B26-$B27))/1000</f>
        <v>0.53978749999999998</v>
      </c>
      <c r="E13" s="51">
        <f t="shared" ref="E13" si="72">(((D2-35)/60)*$B27)/1000</f>
        <v>0.47262500000000002</v>
      </c>
      <c r="F13" s="51">
        <f>(((F2-35)/60)*($B26-$B27))/1000</f>
        <v>0.5434041666666668</v>
      </c>
      <c r="G13" s="51">
        <f t="shared" ref="G13" si="73">(((F2-35)/60)*$B27)/1000</f>
        <v>0.47579166666666667</v>
      </c>
      <c r="H13" s="51">
        <f>(((H2-35)/60)*($B26-$B27))/1000</f>
        <v>0.57957083333333348</v>
      </c>
      <c r="I13" s="51">
        <f t="shared" ref="I13" si="74">(((H2-35)/60)*$B27)/1000</f>
        <v>0.50745833333333334</v>
      </c>
      <c r="J13" s="51">
        <f>(((J2-35)/60)*($B26-$B27))/1000</f>
        <v>0.62658750000000007</v>
      </c>
      <c r="K13" s="51">
        <f t="shared" ref="K13" si="75">(((J2-35)/60)*$B27)/1000</f>
        <v>0.54862500000000003</v>
      </c>
      <c r="L13" s="51">
        <f>(((L2-35)/60)*($B26-$B27))/1000</f>
        <v>0.81465416666666668</v>
      </c>
      <c r="M13" s="51">
        <f t="shared" ref="M13" si="76">(((L2-35)/60)*$B27)/1000</f>
        <v>0.71329166666666666</v>
      </c>
      <c r="N13" s="51">
        <f>(((N2-35)/60)*($B26-$B27))/1000</f>
        <v>0.8182708333333335</v>
      </c>
      <c r="O13" s="51">
        <f t="shared" ref="O13" si="77">(((N2-35)/60)*$B27)/1000</f>
        <v>0.71645833333333342</v>
      </c>
      <c r="P13" s="51">
        <f>(((P2-35)/60)*($B26-$B27))/1000</f>
        <v>0.8218875000000001</v>
      </c>
      <c r="Q13" s="51">
        <f t="shared" ref="Q13" si="78">(((P2-35)/60)*$B27)/1000</f>
        <v>0.71962499999999996</v>
      </c>
      <c r="R13" s="51">
        <f>(((R2-35)/60)*($B26-$B27))/1000</f>
        <v>1.2595041666666669</v>
      </c>
      <c r="S13" s="51">
        <f t="shared" ref="S13" si="79">(((R2-35)/60)*$B27)/1000</f>
        <v>1.1027916666666666</v>
      </c>
    </row>
    <row r="14" spans="1:19" x14ac:dyDescent="0.2">
      <c r="A14" s="37" t="s">
        <v>75</v>
      </c>
      <c r="B14" s="51">
        <f>(((B2-35)/60)*($B30-$B31))/1000</f>
        <v>0.35370000000000007</v>
      </c>
      <c r="C14" s="51">
        <f>(((B2-35)/80)*$B31)/1000</f>
        <v>0.30703124999999998</v>
      </c>
      <c r="D14" s="51">
        <f>(((D2-35)/60)*($B30-$B31))/1000</f>
        <v>0.53730000000000011</v>
      </c>
      <c r="E14" s="51">
        <f t="shared" ref="E14" si="80">(((D2-35)/80)*$B31)/1000</f>
        <v>0.46640625000000002</v>
      </c>
      <c r="F14" s="51">
        <f>(((F2-35)/60)*($B30-$B31))/1000</f>
        <v>0.54090000000000005</v>
      </c>
      <c r="G14" s="51">
        <f t="shared" ref="G14" si="81">(((F2-35)/80)*$B31)/1000</f>
        <v>0.46953125000000001</v>
      </c>
      <c r="H14" s="51">
        <f>(((H2-35)/60)*($B30-$B31))/1000</f>
        <v>0.57689999999999997</v>
      </c>
      <c r="I14" s="51">
        <f t="shared" ref="I14" si="82">(((H2-35)/80)*$B31)/1000</f>
        <v>0.50078124999999996</v>
      </c>
      <c r="J14" s="51">
        <f>(((J2-35)/60)*($B30-$B31))/1000</f>
        <v>0.62370000000000003</v>
      </c>
      <c r="K14" s="51">
        <f t="shared" ref="K14" si="83">(((J2-35)/80)*$B31)/1000</f>
        <v>0.54140624999999998</v>
      </c>
      <c r="L14" s="51">
        <f>(((L2-35)/60)*($B30-$B31))/1000</f>
        <v>0.81089999999999995</v>
      </c>
      <c r="M14" s="51">
        <f t="shared" ref="M14" si="84">(((L2-35)/80)*$B31)/1000</f>
        <v>0.70390624999999996</v>
      </c>
      <c r="N14" s="51">
        <f>(((N2-35)/60)*($B30-$B31))/1000</f>
        <v>0.81450000000000011</v>
      </c>
      <c r="O14" s="51">
        <f t="shared" ref="O14" si="85">(((N2-35)/80)*$B31)/1000</f>
        <v>0.70703125</v>
      </c>
      <c r="P14" s="51">
        <f>(((P2-35)/60)*($B30-$B31))/1000</f>
        <v>0.81810000000000005</v>
      </c>
      <c r="Q14" s="51">
        <f t="shared" ref="Q14" si="86">(((P2-35)/80)*$B31)/1000</f>
        <v>0.71015625000000004</v>
      </c>
      <c r="R14" s="51">
        <f>(((R2-35)/60)*($B30-$B31))/1000</f>
        <v>1.2537</v>
      </c>
      <c r="S14" s="51">
        <f t="shared" ref="S14" si="87">(((R2-35)/80)*$B31)/1000</f>
        <v>1.0882812500000001</v>
      </c>
    </row>
    <row r="15" spans="1:19" x14ac:dyDescent="0.2">
      <c r="A15" s="37" t="s">
        <v>76</v>
      </c>
      <c r="B15" s="51">
        <f>(((B2-35)/60)*($B30-$B31))/1000</f>
        <v>0.35370000000000007</v>
      </c>
      <c r="C15" s="51">
        <f>(((B2-35)/80)*$B31)/1000</f>
        <v>0.30703124999999998</v>
      </c>
      <c r="D15" s="51">
        <f>(((D2-35)/60)*($B30-$B31))/1000</f>
        <v>0.53730000000000011</v>
      </c>
      <c r="E15" s="51">
        <f t="shared" ref="E15" si="88">(((D2-35)/80)*$B31)/1000</f>
        <v>0.46640625000000002</v>
      </c>
      <c r="F15" s="51">
        <f>(((F2-35)/60)*($B30-$B31))/1000</f>
        <v>0.54090000000000005</v>
      </c>
      <c r="G15" s="51">
        <f t="shared" ref="G15" si="89">(((F2-35)/80)*$B31)/1000</f>
        <v>0.46953125000000001</v>
      </c>
      <c r="H15" s="51">
        <f>(((H2-35)/60)*($B30-$B31))/1000</f>
        <v>0.57689999999999997</v>
      </c>
      <c r="I15" s="51">
        <f t="shared" ref="I15" si="90">(((H2-35)/80)*$B31)/1000</f>
        <v>0.50078124999999996</v>
      </c>
      <c r="J15" s="51">
        <f>(((J2-35)/60)*($B30-$B31))/1000</f>
        <v>0.62370000000000003</v>
      </c>
      <c r="K15" s="51">
        <f t="shared" ref="K15" si="91">(((J2-35)/80)*$B31)/1000</f>
        <v>0.54140624999999998</v>
      </c>
      <c r="L15" s="51">
        <f>(((L2-35)/60)*($B30-$B31))/1000</f>
        <v>0.81089999999999995</v>
      </c>
      <c r="M15" s="51">
        <f t="shared" ref="M15" si="92">(((L2-35)/80)*$B31)/1000</f>
        <v>0.70390624999999996</v>
      </c>
      <c r="N15" s="51">
        <f>(((N2-35)/60)*($B30-$B31))/1000</f>
        <v>0.81450000000000011</v>
      </c>
      <c r="O15" s="51">
        <f t="shared" ref="O15" si="93">(((N2-35)/80)*$B31)/1000</f>
        <v>0.70703125</v>
      </c>
      <c r="P15" s="51">
        <f>(((P2-35)/60)*($B30-$B31))/1000</f>
        <v>0.81810000000000005</v>
      </c>
      <c r="Q15" s="51">
        <f t="shared" ref="Q15" si="94">(((P2-35)/80)*$B31)/1000</f>
        <v>0.71015625000000004</v>
      </c>
      <c r="R15" s="51">
        <f>(((R2-35)/60)*($B30-$B31))/1000</f>
        <v>1.2537</v>
      </c>
      <c r="S15" s="51">
        <f t="shared" ref="S15" si="95">(((R2-35)/80)*$B31)/1000</f>
        <v>1.0882812500000001</v>
      </c>
    </row>
    <row r="16" spans="1:19" x14ac:dyDescent="0.2">
      <c r="A16" s="37" t="s">
        <v>77</v>
      </c>
      <c r="B16" s="51">
        <f>(((B2-35)/60)*($B34-$B35))/1000</f>
        <v>0.49779999999999996</v>
      </c>
      <c r="C16" s="51">
        <f>(((B2-35)/105)*$B35)/1000</f>
        <v>0.32188571428571428</v>
      </c>
      <c r="D16" s="51">
        <f>(((D2-35)/60)*($B34-$B35))/1000</f>
        <v>0.75619999999999998</v>
      </c>
      <c r="E16" s="51">
        <f t="shared" ref="E16" si="96">(((D2-35)/105)*$B35)/1000</f>
        <v>0.48897142857142856</v>
      </c>
      <c r="F16" s="51">
        <f>(((F2-35)/60)*($B34-$B35))/1000</f>
        <v>0.76126666666666665</v>
      </c>
      <c r="G16" s="51">
        <f t="shared" ref="G16" si="97">(((F2-35)/105)*$B35)/1000</f>
        <v>0.49224761904761904</v>
      </c>
      <c r="H16" s="51">
        <f>(((H2-35)/60)*($B34-$B35))/1000</f>
        <v>0.81193333333333328</v>
      </c>
      <c r="I16" s="51">
        <f t="shared" ref="I16" si="98">(((H2-35)/105)*$B35)/1000</f>
        <v>0.52500952380952381</v>
      </c>
      <c r="J16" s="51">
        <f>(((J2-35)/60)*($B34-$B35))/1000</f>
        <v>0.87779999999999991</v>
      </c>
      <c r="K16" s="51">
        <f t="shared" ref="K16" si="99">(((J2-35)/105)*$B35)/1000</f>
        <v>0.56759999999999999</v>
      </c>
      <c r="L16" s="51">
        <f>(((L2-35)/60)*($B34-$B35))/1000</f>
        <v>1.1412666666666667</v>
      </c>
      <c r="M16" s="51">
        <f t="shared" ref="M16" si="100">(((L2-35)/105)*$B35)/1000</f>
        <v>0.73796190476190471</v>
      </c>
      <c r="N16" s="51">
        <f>(((N2-35)/60)*($B34-$B35))/1000</f>
        <v>1.1463333333333332</v>
      </c>
      <c r="O16" s="51">
        <f t="shared" ref="O16" si="101">(((N2-35)/105)*$B35)/1000</f>
        <v>0.74123809523809514</v>
      </c>
      <c r="P16" s="51">
        <f>(((P2-35)/60)*($B34-$B35))/1000</f>
        <v>1.1513999999999998</v>
      </c>
      <c r="Q16" s="51">
        <f t="shared" ref="Q16" si="102">(((P2-35)/105)*$B35)/1000</f>
        <v>0.74451428571428557</v>
      </c>
      <c r="R16" s="51">
        <f>(((R2-35)/60)*($B34-$B35))/1000</f>
        <v>1.7644666666666664</v>
      </c>
      <c r="S16" s="51">
        <f t="shared" ref="S16" si="103">(((R2-35)/105)*$B35)/1000</f>
        <v>1.1409333333333331</v>
      </c>
    </row>
    <row r="18" spans="1:3" ht="13.5" thickBot="1" x14ac:dyDescent="0.25">
      <c r="A18" s="48"/>
      <c r="B18" s="48"/>
      <c r="C18" s="48"/>
    </row>
    <row r="19" spans="1:3" x14ac:dyDescent="0.2">
      <c r="A19" s="41" t="s">
        <v>78</v>
      </c>
      <c r="B19" s="42">
        <v>12.85</v>
      </c>
      <c r="C19" s="48"/>
    </row>
    <row r="20" spans="1:3" x14ac:dyDescent="0.2">
      <c r="A20" s="43" t="s">
        <v>87</v>
      </c>
      <c r="B20" s="44">
        <v>5.68</v>
      </c>
      <c r="C20" s="48"/>
    </row>
    <row r="21" spans="1:3" ht="13.5" thickBot="1" x14ac:dyDescent="0.25">
      <c r="A21" s="45" t="s">
        <v>88</v>
      </c>
      <c r="B21" s="46">
        <v>5</v>
      </c>
      <c r="C21" s="48"/>
    </row>
    <row r="22" spans="1:3" ht="13.5" thickBot="1" x14ac:dyDescent="0.25">
      <c r="A22" s="47"/>
      <c r="B22" s="48"/>
      <c r="C22" s="48"/>
    </row>
    <row r="23" spans="1:3" x14ac:dyDescent="0.2">
      <c r="A23" s="41" t="s">
        <v>79</v>
      </c>
      <c r="B23" s="42">
        <v>16.850000000000001</v>
      </c>
      <c r="C23" s="48"/>
    </row>
    <row r="24" spans="1:3" ht="13.5" thickBot="1" x14ac:dyDescent="0.25">
      <c r="A24" s="45" t="s">
        <v>86</v>
      </c>
      <c r="B24" s="46">
        <v>8.98</v>
      </c>
      <c r="C24" s="48"/>
    </row>
    <row r="25" spans="1:3" ht="13.5" thickBot="1" x14ac:dyDescent="0.25">
      <c r="A25" s="47"/>
      <c r="B25" s="48"/>
      <c r="C25" s="48"/>
    </row>
    <row r="26" spans="1:3" x14ac:dyDescent="0.2">
      <c r="A26" s="41" t="s">
        <v>80</v>
      </c>
      <c r="B26" s="42">
        <v>20.350000000000001</v>
      </c>
      <c r="C26" s="48"/>
    </row>
    <row r="27" spans="1:3" x14ac:dyDescent="0.2">
      <c r="A27" s="43" t="s">
        <v>85</v>
      </c>
      <c r="B27" s="44">
        <v>9.5</v>
      </c>
      <c r="C27" s="48"/>
    </row>
    <row r="28" spans="1:3" ht="13.5" thickBot="1" x14ac:dyDescent="0.25">
      <c r="A28" s="45" t="s">
        <v>90</v>
      </c>
      <c r="B28" s="46">
        <v>8.98</v>
      </c>
      <c r="C28" s="48"/>
    </row>
    <row r="29" spans="1:3" ht="13.5" thickBot="1" x14ac:dyDescent="0.25">
      <c r="A29" s="47"/>
      <c r="B29" s="48"/>
      <c r="C29" s="48"/>
    </row>
    <row r="30" spans="1:3" x14ac:dyDescent="0.2">
      <c r="A30" s="41" t="s">
        <v>82</v>
      </c>
      <c r="B30" s="42">
        <v>23.3</v>
      </c>
      <c r="C30" s="48"/>
    </row>
    <row r="31" spans="1:3" x14ac:dyDescent="0.2">
      <c r="A31" s="43" t="s">
        <v>84</v>
      </c>
      <c r="B31" s="44">
        <v>12.5</v>
      </c>
      <c r="C31" s="48"/>
    </row>
    <row r="32" spans="1:3" ht="13.5" thickBot="1" x14ac:dyDescent="0.25">
      <c r="A32" s="45" t="s">
        <v>89</v>
      </c>
      <c r="B32" s="46">
        <v>9.5</v>
      </c>
      <c r="C32" s="48"/>
    </row>
    <row r="33" spans="1:3" ht="13.5" thickBot="1" x14ac:dyDescent="0.25">
      <c r="A33" s="47"/>
      <c r="B33" s="48"/>
      <c r="C33" s="48"/>
    </row>
    <row r="34" spans="1:3" x14ac:dyDescent="0.2">
      <c r="A34" s="41" t="s">
        <v>81</v>
      </c>
      <c r="B34" s="42">
        <v>32.4</v>
      </c>
      <c r="C34" s="48"/>
    </row>
    <row r="35" spans="1:3" ht="13.5" thickBot="1" x14ac:dyDescent="0.25">
      <c r="A35" s="49" t="s">
        <v>83</v>
      </c>
      <c r="B35" s="46">
        <v>17.2</v>
      </c>
      <c r="C35" s="48"/>
    </row>
  </sheetData>
  <mergeCells count="9">
    <mergeCell ref="L2:M2"/>
    <mergeCell ref="N2:O2"/>
    <mergeCell ref="P2:Q2"/>
    <mergeCell ref="R2:S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verticalDpi="0" r:id="rId1"/>
  <ignoredErrors>
    <ignoredError sqref="F16:I16 C15:E16 J15:J16 K16:M16 N15:N16 O16:Q16 R15:R16 E13:E14 C4:C14 D4:D14 E4:E12 F7:F15 F4:F6 G6:G15 H4:H12 H13:H15 I4:I14 J14:K14 J4:J7 K6:K13 L12:L15 L4:L11 M6:M14 N4:N7 N14:O14 O6:O13 P4:P7 P8:P15 Q4:Q14 R4:R12 R13:R14 Q15 O4:O5 O15 N8:N13 M15 M4:M5 K4:K5 K15 J8:J13 I15 G4:G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3:Q32"/>
  <sheetViews>
    <sheetView workbookViewId="0">
      <selection activeCell="B48" sqref="B48"/>
    </sheetView>
  </sheetViews>
  <sheetFormatPr baseColWidth="10" defaultRowHeight="12.75" x14ac:dyDescent="0.2"/>
  <cols>
    <col min="1" max="1" width="30" customWidth="1"/>
    <col min="2" max="2" width="24" bestFit="1" customWidth="1"/>
    <col min="3" max="11" width="6.85546875" customWidth="1"/>
    <col min="12" max="12" width="9.85546875" customWidth="1"/>
    <col min="13" max="16" width="5.5703125" customWidth="1"/>
    <col min="17" max="17" width="13.140625" bestFit="1" customWidth="1"/>
  </cols>
  <sheetData>
    <row r="3" spans="1:17" x14ac:dyDescent="0.2">
      <c r="A3" s="57" t="s">
        <v>95</v>
      </c>
      <c r="B3" s="57" t="s">
        <v>94</v>
      </c>
    </row>
    <row r="4" spans="1:17" x14ac:dyDescent="0.2">
      <c r="A4" s="57" t="s">
        <v>92</v>
      </c>
      <c r="B4" t="s">
        <v>51</v>
      </c>
      <c r="C4" t="s">
        <v>53</v>
      </c>
      <c r="D4" t="s">
        <v>56</v>
      </c>
      <c r="E4" t="s">
        <v>68</v>
      </c>
      <c r="F4" t="s">
        <v>60</v>
      </c>
      <c r="G4" t="s">
        <v>52</v>
      </c>
      <c r="H4" t="s">
        <v>54</v>
      </c>
      <c r="I4" t="s">
        <v>58</v>
      </c>
      <c r="J4" t="s">
        <v>57</v>
      </c>
      <c r="K4" t="s">
        <v>69</v>
      </c>
      <c r="L4" t="s">
        <v>70</v>
      </c>
      <c r="M4" t="s">
        <v>61</v>
      </c>
      <c r="N4" t="s">
        <v>63</v>
      </c>
      <c r="O4" t="s">
        <v>65</v>
      </c>
      <c r="P4" t="s">
        <v>66</v>
      </c>
      <c r="Q4" t="s">
        <v>93</v>
      </c>
    </row>
    <row r="5" spans="1:17" x14ac:dyDescent="0.2">
      <c r="A5" s="58" t="s">
        <v>4</v>
      </c>
      <c r="B5" s="52"/>
      <c r="C5" s="52"/>
      <c r="D5" s="52"/>
      <c r="E5" s="52"/>
      <c r="F5" s="52">
        <v>1118</v>
      </c>
      <c r="G5" s="52">
        <v>1158</v>
      </c>
      <c r="H5" s="52">
        <v>146</v>
      </c>
      <c r="I5" s="52"/>
      <c r="J5" s="52"/>
      <c r="K5" s="52"/>
      <c r="L5" s="52"/>
      <c r="M5" s="52">
        <v>204</v>
      </c>
      <c r="N5" s="52">
        <v>289</v>
      </c>
      <c r="O5" s="52"/>
      <c r="P5" s="52"/>
      <c r="Q5" s="52">
        <v>2915</v>
      </c>
    </row>
    <row r="6" spans="1:17" x14ac:dyDescent="0.2">
      <c r="A6" s="59" t="s">
        <v>44</v>
      </c>
      <c r="B6" s="52"/>
      <c r="C6" s="52"/>
      <c r="D6" s="52"/>
      <c r="E6" s="52"/>
      <c r="F6" s="52">
        <v>559</v>
      </c>
      <c r="G6" s="52"/>
      <c r="H6" s="52"/>
      <c r="I6" s="52"/>
      <c r="J6" s="52"/>
      <c r="K6" s="52"/>
      <c r="L6" s="52"/>
      <c r="M6" s="52">
        <v>102</v>
      </c>
      <c r="N6" s="52"/>
      <c r="O6" s="52"/>
      <c r="P6" s="52"/>
      <c r="Q6" s="52">
        <v>661</v>
      </c>
    </row>
    <row r="7" spans="1:17" x14ac:dyDescent="0.2">
      <c r="A7" s="59" t="s">
        <v>43</v>
      </c>
      <c r="B7" s="52"/>
      <c r="C7" s="52"/>
      <c r="D7" s="52"/>
      <c r="E7" s="52"/>
      <c r="F7" s="52">
        <v>559</v>
      </c>
      <c r="G7" s="52"/>
      <c r="H7" s="52"/>
      <c r="I7" s="52"/>
      <c r="J7" s="52"/>
      <c r="K7" s="52"/>
      <c r="L7" s="52"/>
      <c r="M7" s="52">
        <v>102</v>
      </c>
      <c r="N7" s="52"/>
      <c r="O7" s="52"/>
      <c r="P7" s="52"/>
      <c r="Q7" s="52">
        <v>661</v>
      </c>
    </row>
    <row r="8" spans="1:17" x14ac:dyDescent="0.2">
      <c r="A8" s="59" t="s">
        <v>40</v>
      </c>
      <c r="B8" s="52"/>
      <c r="C8" s="52"/>
      <c r="D8" s="52"/>
      <c r="E8" s="52"/>
      <c r="F8" s="52"/>
      <c r="G8" s="52"/>
      <c r="H8" s="52">
        <v>50</v>
      </c>
      <c r="I8" s="52"/>
      <c r="J8" s="52"/>
      <c r="K8" s="52"/>
      <c r="L8" s="52"/>
      <c r="M8" s="52"/>
      <c r="N8" s="52"/>
      <c r="O8" s="52"/>
      <c r="P8" s="52"/>
      <c r="Q8" s="52">
        <v>50</v>
      </c>
    </row>
    <row r="9" spans="1:17" x14ac:dyDescent="0.2">
      <c r="A9" s="59" t="s">
        <v>38</v>
      </c>
      <c r="B9" s="52"/>
      <c r="C9" s="52"/>
      <c r="D9" s="52"/>
      <c r="E9" s="52"/>
      <c r="F9" s="52"/>
      <c r="G9" s="52">
        <v>579</v>
      </c>
      <c r="H9" s="52">
        <v>48</v>
      </c>
      <c r="I9" s="52"/>
      <c r="J9" s="52"/>
      <c r="K9" s="52"/>
      <c r="L9" s="52"/>
      <c r="M9" s="52"/>
      <c r="N9" s="52">
        <v>145</v>
      </c>
      <c r="O9" s="52"/>
      <c r="P9" s="52"/>
      <c r="Q9" s="52">
        <v>772</v>
      </c>
    </row>
    <row r="10" spans="1:17" x14ac:dyDescent="0.2">
      <c r="A10" s="59" t="s">
        <v>37</v>
      </c>
      <c r="B10" s="52"/>
      <c r="C10" s="52"/>
      <c r="D10" s="52"/>
      <c r="E10" s="52"/>
      <c r="F10" s="52"/>
      <c r="G10" s="52">
        <v>579</v>
      </c>
      <c r="H10" s="52">
        <v>48</v>
      </c>
      <c r="I10" s="52"/>
      <c r="J10" s="52"/>
      <c r="K10" s="52"/>
      <c r="L10" s="52"/>
      <c r="M10" s="52"/>
      <c r="N10" s="52">
        <v>144</v>
      </c>
      <c r="O10" s="52"/>
      <c r="P10" s="52"/>
      <c r="Q10" s="52">
        <v>771</v>
      </c>
    </row>
    <row r="11" spans="1:17" x14ac:dyDescent="0.2">
      <c r="A11" s="58" t="s">
        <v>5</v>
      </c>
      <c r="B11" s="52"/>
      <c r="C11" s="52"/>
      <c r="D11" s="52"/>
      <c r="E11" s="52">
        <v>198</v>
      </c>
      <c r="F11" s="52"/>
      <c r="G11" s="52"/>
      <c r="H11" s="52"/>
      <c r="I11" s="52">
        <v>70</v>
      </c>
      <c r="J11" s="52"/>
      <c r="K11" s="52">
        <v>228</v>
      </c>
      <c r="L11" s="52">
        <v>49</v>
      </c>
      <c r="M11" s="52"/>
      <c r="N11" s="52"/>
      <c r="O11" s="52"/>
      <c r="P11" s="52"/>
      <c r="Q11" s="52">
        <v>545</v>
      </c>
    </row>
    <row r="12" spans="1:17" x14ac:dyDescent="0.2">
      <c r="A12" s="59" t="s">
        <v>48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25</v>
      </c>
      <c r="M12" s="52"/>
      <c r="N12" s="52"/>
      <c r="O12" s="52"/>
      <c r="P12" s="52"/>
      <c r="Q12" s="52">
        <v>25</v>
      </c>
    </row>
    <row r="13" spans="1:17" x14ac:dyDescent="0.2">
      <c r="A13" s="59" t="s">
        <v>47</v>
      </c>
      <c r="B13" s="52"/>
      <c r="C13" s="52"/>
      <c r="D13" s="52"/>
      <c r="E13" s="52">
        <v>111</v>
      </c>
      <c r="F13" s="52"/>
      <c r="G13" s="52"/>
      <c r="H13" s="52"/>
      <c r="I13" s="52"/>
      <c r="J13" s="52"/>
      <c r="K13" s="52">
        <v>114</v>
      </c>
      <c r="L13" s="52"/>
      <c r="M13" s="52"/>
      <c r="N13" s="52"/>
      <c r="O13" s="52"/>
      <c r="P13" s="52"/>
      <c r="Q13" s="52">
        <v>225</v>
      </c>
    </row>
    <row r="14" spans="1:17" x14ac:dyDescent="0.2">
      <c r="A14" s="59" t="s">
        <v>42</v>
      </c>
      <c r="B14" s="52"/>
      <c r="C14" s="52"/>
      <c r="D14" s="52"/>
      <c r="E14" s="52"/>
      <c r="F14" s="52"/>
      <c r="G14" s="52"/>
      <c r="H14" s="52"/>
      <c r="I14" s="52">
        <v>70</v>
      </c>
      <c r="J14" s="52"/>
      <c r="K14" s="52"/>
      <c r="L14" s="52"/>
      <c r="M14" s="52"/>
      <c r="N14" s="52"/>
      <c r="O14" s="52"/>
      <c r="P14" s="52"/>
      <c r="Q14" s="52">
        <v>70</v>
      </c>
    </row>
    <row r="15" spans="1:17" x14ac:dyDescent="0.2">
      <c r="A15" s="59" t="s">
        <v>30</v>
      </c>
      <c r="B15" s="52"/>
      <c r="C15" s="52"/>
      <c r="D15" s="52"/>
      <c r="E15" s="52">
        <v>87</v>
      </c>
      <c r="F15" s="52"/>
      <c r="G15" s="52"/>
      <c r="H15" s="52"/>
      <c r="I15" s="52"/>
      <c r="J15" s="52"/>
      <c r="K15" s="52">
        <v>114</v>
      </c>
      <c r="L15" s="52"/>
      <c r="M15" s="52"/>
      <c r="N15" s="52"/>
      <c r="O15" s="52"/>
      <c r="P15" s="52"/>
      <c r="Q15" s="52">
        <v>201</v>
      </c>
    </row>
    <row r="16" spans="1:17" x14ac:dyDescent="0.2">
      <c r="A16" s="59" t="s">
        <v>29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24</v>
      </c>
      <c r="M16" s="52"/>
      <c r="N16" s="52"/>
      <c r="O16" s="52"/>
      <c r="P16" s="52"/>
      <c r="Q16" s="52">
        <v>24</v>
      </c>
    </row>
    <row r="17" spans="1:17" x14ac:dyDescent="0.2">
      <c r="A17" s="58" t="s">
        <v>6</v>
      </c>
      <c r="B17" s="52"/>
      <c r="C17" s="52">
        <v>472</v>
      </c>
      <c r="D17" s="52">
        <v>307</v>
      </c>
      <c r="E17" s="52"/>
      <c r="F17" s="52"/>
      <c r="G17" s="52"/>
      <c r="H17" s="52">
        <v>516</v>
      </c>
      <c r="I17" s="52">
        <v>1291</v>
      </c>
      <c r="J17" s="52">
        <v>414</v>
      </c>
      <c r="K17" s="52"/>
      <c r="L17" s="52"/>
      <c r="M17" s="52"/>
      <c r="N17" s="52"/>
      <c r="O17" s="52"/>
      <c r="P17" s="52">
        <v>234</v>
      </c>
      <c r="Q17" s="52">
        <v>3234</v>
      </c>
    </row>
    <row r="18" spans="1:17" x14ac:dyDescent="0.2">
      <c r="A18" s="59" t="s">
        <v>42</v>
      </c>
      <c r="B18" s="52"/>
      <c r="C18" s="52"/>
      <c r="D18" s="52">
        <v>100</v>
      </c>
      <c r="E18" s="52"/>
      <c r="F18" s="52"/>
      <c r="G18" s="52"/>
      <c r="H18" s="52"/>
      <c r="I18" s="52">
        <v>470</v>
      </c>
      <c r="J18" s="52">
        <v>218</v>
      </c>
      <c r="K18" s="52"/>
      <c r="L18" s="52"/>
      <c r="M18" s="52"/>
      <c r="N18" s="52"/>
      <c r="O18" s="52"/>
      <c r="P18" s="52"/>
      <c r="Q18" s="52">
        <v>788</v>
      </c>
    </row>
    <row r="19" spans="1:17" x14ac:dyDescent="0.2">
      <c r="A19" s="59" t="s">
        <v>41</v>
      </c>
      <c r="B19" s="52"/>
      <c r="C19" s="52"/>
      <c r="D19" s="52">
        <v>207</v>
      </c>
      <c r="E19" s="52"/>
      <c r="F19" s="52"/>
      <c r="G19" s="52"/>
      <c r="H19" s="52"/>
      <c r="I19" s="52">
        <v>717</v>
      </c>
      <c r="J19" s="52">
        <v>196</v>
      </c>
      <c r="K19" s="52"/>
      <c r="L19" s="52"/>
      <c r="M19" s="52"/>
      <c r="N19" s="52"/>
      <c r="O19" s="52"/>
      <c r="P19" s="52"/>
      <c r="Q19" s="52">
        <v>1120</v>
      </c>
    </row>
    <row r="20" spans="1:17" x14ac:dyDescent="0.2">
      <c r="A20" s="59" t="s">
        <v>40</v>
      </c>
      <c r="B20" s="52"/>
      <c r="C20" s="52">
        <v>148</v>
      </c>
      <c r="D20" s="52"/>
      <c r="E20" s="52"/>
      <c r="F20" s="52"/>
      <c r="G20" s="52"/>
      <c r="H20" s="52">
        <v>172</v>
      </c>
      <c r="I20" s="52">
        <v>52</v>
      </c>
      <c r="J20" s="52"/>
      <c r="K20" s="52"/>
      <c r="L20" s="52"/>
      <c r="M20" s="52"/>
      <c r="N20" s="52"/>
      <c r="O20" s="52"/>
      <c r="P20" s="52">
        <v>72</v>
      </c>
      <c r="Q20" s="52">
        <v>444</v>
      </c>
    </row>
    <row r="21" spans="1:17" x14ac:dyDescent="0.2">
      <c r="A21" s="59" t="s">
        <v>39</v>
      </c>
      <c r="B21" s="52"/>
      <c r="C21" s="52">
        <v>324</v>
      </c>
      <c r="D21" s="52"/>
      <c r="E21" s="52"/>
      <c r="F21" s="52"/>
      <c r="G21" s="52"/>
      <c r="H21" s="52">
        <v>259</v>
      </c>
      <c r="I21" s="52">
        <v>52</v>
      </c>
      <c r="J21" s="52"/>
      <c r="K21" s="52"/>
      <c r="L21" s="52"/>
      <c r="M21" s="52"/>
      <c r="N21" s="52"/>
      <c r="O21" s="52"/>
      <c r="P21" s="52">
        <v>110</v>
      </c>
      <c r="Q21" s="52">
        <v>745</v>
      </c>
    </row>
    <row r="22" spans="1:17" x14ac:dyDescent="0.2">
      <c r="A22" s="59" t="s">
        <v>38</v>
      </c>
      <c r="B22" s="52"/>
      <c r="C22" s="52"/>
      <c r="D22" s="52"/>
      <c r="E22" s="52"/>
      <c r="F22" s="52"/>
      <c r="G22" s="52"/>
      <c r="H22" s="52">
        <v>85</v>
      </c>
      <c r="I22" s="52"/>
      <c r="J22" s="52"/>
      <c r="K22" s="52"/>
      <c r="L22" s="52"/>
      <c r="M22" s="52"/>
      <c r="N22" s="52"/>
      <c r="O22" s="52"/>
      <c r="P22" s="52">
        <v>52</v>
      </c>
      <c r="Q22" s="52">
        <v>137</v>
      </c>
    </row>
    <row r="23" spans="1:17" x14ac:dyDescent="0.2">
      <c r="A23" s="58" t="s">
        <v>7</v>
      </c>
      <c r="B23" s="52">
        <v>30</v>
      </c>
      <c r="C23" s="52">
        <v>168</v>
      </c>
      <c r="D23" s="52">
        <v>562</v>
      </c>
      <c r="E23" s="52"/>
      <c r="F23" s="52"/>
      <c r="G23" s="52">
        <v>360</v>
      </c>
      <c r="H23" s="52"/>
      <c r="I23" s="52">
        <v>501</v>
      </c>
      <c r="J23" s="52">
        <v>559</v>
      </c>
      <c r="K23" s="52"/>
      <c r="L23" s="52"/>
      <c r="M23" s="52">
        <v>284</v>
      </c>
      <c r="N23" s="52">
        <v>156</v>
      </c>
      <c r="O23" s="52">
        <v>604</v>
      </c>
      <c r="P23" s="52"/>
      <c r="Q23" s="52">
        <v>3224</v>
      </c>
    </row>
    <row r="24" spans="1:17" x14ac:dyDescent="0.2">
      <c r="A24" s="59" t="s">
        <v>44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>
        <v>142</v>
      </c>
      <c r="N24" s="52"/>
      <c r="O24" s="52"/>
      <c r="P24" s="52"/>
      <c r="Q24" s="52">
        <v>142</v>
      </c>
    </row>
    <row r="25" spans="1:17" x14ac:dyDescent="0.2">
      <c r="A25" s="59" t="s">
        <v>43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>
        <v>142</v>
      </c>
      <c r="N25" s="52"/>
      <c r="O25" s="52"/>
      <c r="P25" s="52"/>
      <c r="Q25" s="52">
        <v>142</v>
      </c>
    </row>
    <row r="26" spans="1:17" x14ac:dyDescent="0.2">
      <c r="A26" s="59" t="s">
        <v>42</v>
      </c>
      <c r="B26" s="52"/>
      <c r="C26" s="52"/>
      <c r="D26" s="52">
        <v>406</v>
      </c>
      <c r="E26" s="52"/>
      <c r="F26" s="52"/>
      <c r="G26" s="52"/>
      <c r="H26" s="52"/>
      <c r="I26" s="52">
        <v>208</v>
      </c>
      <c r="J26" s="52">
        <v>262</v>
      </c>
      <c r="K26" s="52"/>
      <c r="L26" s="52"/>
      <c r="M26" s="52"/>
      <c r="N26" s="52">
        <v>36</v>
      </c>
      <c r="O26" s="52"/>
      <c r="P26" s="52"/>
      <c r="Q26" s="52">
        <v>912</v>
      </c>
    </row>
    <row r="27" spans="1:17" x14ac:dyDescent="0.2">
      <c r="A27" s="59" t="s">
        <v>41</v>
      </c>
      <c r="B27" s="52"/>
      <c r="C27" s="52"/>
      <c r="D27" s="52">
        <v>156</v>
      </c>
      <c r="E27" s="52"/>
      <c r="F27" s="52"/>
      <c r="G27" s="52"/>
      <c r="H27" s="52"/>
      <c r="I27" s="52">
        <v>293</v>
      </c>
      <c r="J27" s="52">
        <v>297</v>
      </c>
      <c r="K27" s="52"/>
      <c r="L27" s="52"/>
      <c r="M27" s="52"/>
      <c r="N27" s="52"/>
      <c r="O27" s="52"/>
      <c r="P27" s="52"/>
      <c r="Q27" s="52">
        <v>746</v>
      </c>
    </row>
    <row r="28" spans="1:17" x14ac:dyDescent="0.2">
      <c r="A28" s="59" t="s">
        <v>40</v>
      </c>
      <c r="B28" s="52"/>
      <c r="C28" s="52">
        <v>84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>
        <v>302</v>
      </c>
      <c r="P28" s="52"/>
      <c r="Q28" s="52">
        <v>386</v>
      </c>
    </row>
    <row r="29" spans="1:17" x14ac:dyDescent="0.2">
      <c r="A29" s="59" t="s">
        <v>39</v>
      </c>
      <c r="B29" s="52"/>
      <c r="C29" s="52">
        <v>84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>
        <v>302</v>
      </c>
      <c r="P29" s="52"/>
      <c r="Q29" s="52">
        <v>386</v>
      </c>
    </row>
    <row r="30" spans="1:17" x14ac:dyDescent="0.2">
      <c r="A30" s="59" t="s">
        <v>38</v>
      </c>
      <c r="B30" s="52">
        <v>15</v>
      </c>
      <c r="C30" s="52"/>
      <c r="D30" s="52"/>
      <c r="E30" s="52"/>
      <c r="F30" s="52"/>
      <c r="G30" s="52">
        <v>186</v>
      </c>
      <c r="H30" s="52"/>
      <c r="I30" s="52"/>
      <c r="J30" s="52"/>
      <c r="K30" s="52"/>
      <c r="L30" s="52"/>
      <c r="M30" s="52"/>
      <c r="N30" s="52">
        <v>60</v>
      </c>
      <c r="O30" s="52"/>
      <c r="P30" s="52"/>
      <c r="Q30" s="52">
        <v>261</v>
      </c>
    </row>
    <row r="31" spans="1:17" x14ac:dyDescent="0.2">
      <c r="A31" s="59" t="s">
        <v>37</v>
      </c>
      <c r="B31" s="52">
        <v>15</v>
      </c>
      <c r="C31" s="52"/>
      <c r="D31" s="52"/>
      <c r="E31" s="52"/>
      <c r="F31" s="52"/>
      <c r="G31" s="52">
        <v>174</v>
      </c>
      <c r="H31" s="52"/>
      <c r="I31" s="52"/>
      <c r="J31" s="52"/>
      <c r="K31" s="52"/>
      <c r="L31" s="52"/>
      <c r="M31" s="52"/>
      <c r="N31" s="52">
        <v>60</v>
      </c>
      <c r="O31" s="52"/>
      <c r="P31" s="52"/>
      <c r="Q31" s="52">
        <v>249</v>
      </c>
    </row>
    <row r="32" spans="1:17" x14ac:dyDescent="0.2">
      <c r="A32" s="58" t="s">
        <v>93</v>
      </c>
      <c r="B32" s="52">
        <v>30</v>
      </c>
      <c r="C32" s="52">
        <v>640</v>
      </c>
      <c r="D32" s="52">
        <v>869</v>
      </c>
      <c r="E32" s="52">
        <v>198</v>
      </c>
      <c r="F32" s="52">
        <v>1118</v>
      </c>
      <c r="G32" s="52">
        <v>1518</v>
      </c>
      <c r="H32" s="52">
        <v>662</v>
      </c>
      <c r="I32" s="52">
        <v>1862</v>
      </c>
      <c r="J32" s="52">
        <v>973</v>
      </c>
      <c r="K32" s="52">
        <v>228</v>
      </c>
      <c r="L32" s="52">
        <v>49</v>
      </c>
      <c r="M32" s="52">
        <v>488</v>
      </c>
      <c r="N32" s="52">
        <v>445</v>
      </c>
      <c r="O32" s="52">
        <v>604</v>
      </c>
      <c r="P32" s="52">
        <v>234</v>
      </c>
      <c r="Q32" s="52">
        <v>9918</v>
      </c>
    </row>
  </sheetData>
  <pageMargins left="0.7" right="0.7" top="0.75" bottom="0.75" header="0.3" footer="0.3"/>
  <pageSetup paperSize="9" scale="83" orientation="landscape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9"/>
  <sheetViews>
    <sheetView workbookViewId="0">
      <selection activeCell="J9" sqref="J9"/>
    </sheetView>
  </sheetViews>
  <sheetFormatPr baseColWidth="10" defaultRowHeight="12.75" x14ac:dyDescent="0.2"/>
  <sheetData>
    <row r="1" spans="2:7" ht="13.5" thickBot="1" x14ac:dyDescent="0.25"/>
    <row r="2" spans="2:7" ht="18" customHeight="1" thickBot="1" x14ac:dyDescent="0.25">
      <c r="C2" s="74" t="s">
        <v>4</v>
      </c>
      <c r="D2" s="74" t="s">
        <v>5</v>
      </c>
      <c r="E2" s="74" t="s">
        <v>6</v>
      </c>
      <c r="F2" s="75" t="s">
        <v>7</v>
      </c>
      <c r="G2" s="64"/>
    </row>
    <row r="3" spans="2:7" ht="18" customHeight="1" thickBot="1" x14ac:dyDescent="0.25">
      <c r="B3" s="73" t="s">
        <v>44</v>
      </c>
      <c r="C3" s="66" t="s">
        <v>100</v>
      </c>
      <c r="D3" s="65">
        <v>27</v>
      </c>
      <c r="E3" s="65">
        <v>53</v>
      </c>
      <c r="F3" s="71">
        <v>79</v>
      </c>
      <c r="G3" s="64"/>
    </row>
    <row r="4" spans="2:7" ht="18" customHeight="1" thickBot="1" x14ac:dyDescent="0.25">
      <c r="B4" s="73" t="s">
        <v>99</v>
      </c>
      <c r="C4" s="67" t="s">
        <v>101</v>
      </c>
      <c r="D4" s="61">
        <v>28</v>
      </c>
      <c r="E4" s="61">
        <v>54</v>
      </c>
      <c r="F4" s="40">
        <v>80</v>
      </c>
      <c r="G4" s="64"/>
    </row>
    <row r="5" spans="2:7" ht="18" customHeight="1" thickBot="1" x14ac:dyDescent="0.25">
      <c r="B5" s="73" t="s">
        <v>49</v>
      </c>
      <c r="C5" s="67" t="s">
        <v>102</v>
      </c>
      <c r="D5" s="61">
        <v>29</v>
      </c>
      <c r="E5" s="61">
        <v>55</v>
      </c>
      <c r="F5" s="40">
        <v>81</v>
      </c>
      <c r="G5" s="64"/>
    </row>
    <row r="6" spans="2:7" ht="18" customHeight="1" thickBot="1" x14ac:dyDescent="0.25">
      <c r="B6" s="75" t="s">
        <v>48</v>
      </c>
      <c r="C6" s="68">
        <v>4</v>
      </c>
      <c r="D6" s="61">
        <v>30</v>
      </c>
      <c r="E6" s="61">
        <v>56</v>
      </c>
      <c r="F6" s="40">
        <v>82</v>
      </c>
      <c r="G6" s="64"/>
    </row>
    <row r="7" spans="2:7" ht="18" customHeight="1" thickBot="1" x14ac:dyDescent="0.25">
      <c r="B7" s="76" t="s">
        <v>47</v>
      </c>
      <c r="C7" s="68">
        <v>5</v>
      </c>
      <c r="D7" s="61">
        <v>31</v>
      </c>
      <c r="E7" s="61">
        <v>57</v>
      </c>
      <c r="F7" s="72">
        <v>83</v>
      </c>
    </row>
    <row r="8" spans="2:7" ht="18" customHeight="1" thickBot="1" x14ac:dyDescent="0.25">
      <c r="B8" s="73" t="s">
        <v>46</v>
      </c>
      <c r="C8" s="69">
        <v>6</v>
      </c>
      <c r="D8" s="61">
        <v>32</v>
      </c>
      <c r="E8" s="61">
        <v>58</v>
      </c>
      <c r="F8" s="40">
        <v>84</v>
      </c>
      <c r="G8" s="64"/>
    </row>
    <row r="9" spans="2:7" ht="18" customHeight="1" thickBot="1" x14ac:dyDescent="0.25">
      <c r="B9" s="73" t="s">
        <v>45</v>
      </c>
      <c r="C9" s="68">
        <v>7</v>
      </c>
      <c r="D9" s="61">
        <v>33</v>
      </c>
      <c r="E9" s="61">
        <v>59</v>
      </c>
      <c r="F9" s="40">
        <v>85</v>
      </c>
      <c r="G9" s="64"/>
    </row>
    <row r="10" spans="2:7" ht="18" customHeight="1" thickBot="1" x14ac:dyDescent="0.25">
      <c r="B10" s="73" t="s">
        <v>44</v>
      </c>
      <c r="C10" s="68">
        <v>8</v>
      </c>
      <c r="D10" s="61">
        <v>34</v>
      </c>
      <c r="E10" s="61">
        <v>60</v>
      </c>
      <c r="F10" s="40">
        <v>86</v>
      </c>
      <c r="G10" s="64"/>
    </row>
    <row r="11" spans="2:7" ht="18" customHeight="1" thickBot="1" x14ac:dyDescent="0.25">
      <c r="B11" s="75" t="s">
        <v>43</v>
      </c>
      <c r="C11" s="69">
        <v>9</v>
      </c>
      <c r="D11" s="61">
        <v>35</v>
      </c>
      <c r="E11" s="61">
        <v>61</v>
      </c>
      <c r="F11" s="40">
        <v>87</v>
      </c>
      <c r="G11" s="64"/>
    </row>
    <row r="12" spans="2:7" ht="18" customHeight="1" thickBot="1" x14ac:dyDescent="0.25">
      <c r="B12" s="76" t="s">
        <v>42</v>
      </c>
      <c r="C12" s="68">
        <v>10</v>
      </c>
      <c r="D12" s="61">
        <v>36</v>
      </c>
      <c r="E12" s="61">
        <v>62</v>
      </c>
      <c r="F12" s="72">
        <v>88</v>
      </c>
    </row>
    <row r="13" spans="2:7" ht="18" customHeight="1" thickBot="1" x14ac:dyDescent="0.25">
      <c r="B13" s="73" t="s">
        <v>41</v>
      </c>
      <c r="C13" s="68">
        <v>11</v>
      </c>
      <c r="D13" s="61">
        <v>37</v>
      </c>
      <c r="E13" s="61">
        <v>63</v>
      </c>
      <c r="F13" s="40">
        <v>89</v>
      </c>
      <c r="G13" s="64"/>
    </row>
    <row r="14" spans="2:7" ht="18" customHeight="1" thickBot="1" x14ac:dyDescent="0.25">
      <c r="B14" s="73" t="s">
        <v>40</v>
      </c>
      <c r="C14" s="68">
        <v>12</v>
      </c>
      <c r="D14" s="61">
        <v>38</v>
      </c>
      <c r="E14" s="61">
        <v>64</v>
      </c>
      <c r="F14" s="40">
        <v>90</v>
      </c>
      <c r="G14" s="64"/>
    </row>
    <row r="15" spans="2:7" ht="18" customHeight="1" thickBot="1" x14ac:dyDescent="0.25">
      <c r="B15" s="73" t="s">
        <v>39</v>
      </c>
      <c r="C15" s="68">
        <v>13</v>
      </c>
      <c r="D15" s="61">
        <v>39</v>
      </c>
      <c r="E15" s="61">
        <v>65</v>
      </c>
      <c r="F15" s="40">
        <v>91</v>
      </c>
      <c r="G15" s="64"/>
    </row>
    <row r="16" spans="2:7" ht="18" customHeight="1" thickBot="1" x14ac:dyDescent="0.25">
      <c r="B16" s="75" t="s">
        <v>38</v>
      </c>
      <c r="C16" s="68">
        <v>14</v>
      </c>
      <c r="D16" s="61">
        <v>40</v>
      </c>
      <c r="E16" s="61">
        <v>66</v>
      </c>
      <c r="F16" s="40">
        <v>92</v>
      </c>
      <c r="G16" s="64"/>
    </row>
    <row r="17" spans="1:7" ht="18" customHeight="1" thickBot="1" x14ac:dyDescent="0.25">
      <c r="B17" s="76" t="s">
        <v>37</v>
      </c>
      <c r="C17" s="68">
        <v>15</v>
      </c>
      <c r="D17" s="61">
        <v>41</v>
      </c>
      <c r="E17" s="61">
        <v>67</v>
      </c>
      <c r="F17" s="40">
        <v>93</v>
      </c>
      <c r="G17" s="64"/>
    </row>
    <row r="18" spans="1:7" ht="18" customHeight="1" thickBot="1" x14ac:dyDescent="0.25">
      <c r="A18" s="44"/>
      <c r="B18" s="75" t="s">
        <v>30</v>
      </c>
      <c r="C18" s="69">
        <v>16</v>
      </c>
      <c r="D18" s="61">
        <v>42</v>
      </c>
      <c r="E18" s="61">
        <v>68</v>
      </c>
      <c r="F18" s="40">
        <v>94</v>
      </c>
      <c r="G18" s="64"/>
    </row>
    <row r="19" spans="1:7" ht="18" customHeight="1" thickBot="1" x14ac:dyDescent="0.25">
      <c r="B19" s="75" t="s">
        <v>36</v>
      </c>
      <c r="C19" s="68">
        <v>17</v>
      </c>
      <c r="D19" s="61">
        <v>43</v>
      </c>
      <c r="E19" s="61">
        <v>69</v>
      </c>
      <c r="F19" s="40">
        <v>95</v>
      </c>
      <c r="G19" s="64"/>
    </row>
    <row r="20" spans="1:7" ht="18" customHeight="1" thickBot="1" x14ac:dyDescent="0.25">
      <c r="B20" s="76" t="s">
        <v>35</v>
      </c>
      <c r="C20" s="68">
        <v>18</v>
      </c>
      <c r="D20" s="61">
        <v>44</v>
      </c>
      <c r="E20" s="61">
        <v>70</v>
      </c>
      <c r="F20" s="72">
        <v>96</v>
      </c>
    </row>
    <row r="21" spans="1:7" ht="18" customHeight="1" thickBot="1" x14ac:dyDescent="0.25">
      <c r="B21" s="73" t="s">
        <v>34</v>
      </c>
      <c r="C21" s="68">
        <v>19</v>
      </c>
      <c r="D21" s="61">
        <v>45</v>
      </c>
      <c r="E21" s="61">
        <v>71</v>
      </c>
      <c r="F21" s="40">
        <v>97</v>
      </c>
      <c r="G21" s="64"/>
    </row>
    <row r="22" spans="1:7" ht="18" customHeight="1" thickBot="1" x14ac:dyDescent="0.25">
      <c r="B22" s="75" t="s">
        <v>32</v>
      </c>
      <c r="C22" s="69">
        <v>20</v>
      </c>
      <c r="D22" s="61">
        <v>46</v>
      </c>
      <c r="E22" s="61">
        <v>72</v>
      </c>
      <c r="F22" s="72">
        <v>98</v>
      </c>
    </row>
    <row r="23" spans="1:7" ht="18" customHeight="1" thickBot="1" x14ac:dyDescent="0.25">
      <c r="B23" s="75" t="s">
        <v>31</v>
      </c>
      <c r="C23" s="68">
        <v>21</v>
      </c>
      <c r="D23" s="61">
        <v>47</v>
      </c>
      <c r="E23" s="61">
        <v>73</v>
      </c>
      <c r="F23" s="40">
        <v>99</v>
      </c>
      <c r="G23" s="64"/>
    </row>
    <row r="24" spans="1:7" ht="18" customHeight="1" thickBot="1" x14ac:dyDescent="0.25">
      <c r="B24" s="76" t="s">
        <v>33</v>
      </c>
      <c r="C24" s="68">
        <v>22</v>
      </c>
      <c r="D24" s="61">
        <v>48</v>
      </c>
      <c r="E24" s="61">
        <v>74</v>
      </c>
      <c r="F24" s="72">
        <v>100</v>
      </c>
    </row>
    <row r="25" spans="1:7" ht="18" customHeight="1" thickBot="1" x14ac:dyDescent="0.25">
      <c r="B25" s="73" t="s">
        <v>26</v>
      </c>
      <c r="C25" s="69">
        <v>23</v>
      </c>
      <c r="D25" s="61">
        <v>49</v>
      </c>
      <c r="E25" s="61">
        <v>75</v>
      </c>
      <c r="F25" s="40">
        <v>101</v>
      </c>
      <c r="G25" s="64"/>
    </row>
    <row r="26" spans="1:7" ht="18" customHeight="1" thickBot="1" x14ac:dyDescent="0.25">
      <c r="B26" s="75" t="s">
        <v>27</v>
      </c>
      <c r="C26" s="68">
        <v>24</v>
      </c>
      <c r="D26" s="61">
        <v>50</v>
      </c>
      <c r="E26" s="61">
        <v>76</v>
      </c>
      <c r="F26" s="40">
        <v>102</v>
      </c>
      <c r="G26" s="64"/>
    </row>
    <row r="27" spans="1:7" ht="18" customHeight="1" thickBot="1" x14ac:dyDescent="0.25">
      <c r="B27" s="76" t="s">
        <v>28</v>
      </c>
      <c r="C27" s="68">
        <v>25</v>
      </c>
      <c r="D27" s="61">
        <v>51</v>
      </c>
      <c r="E27" s="61">
        <v>77</v>
      </c>
      <c r="F27" s="40">
        <v>103</v>
      </c>
      <c r="G27" s="64"/>
    </row>
    <row r="28" spans="1:7" ht="18" customHeight="1" thickBot="1" x14ac:dyDescent="0.25">
      <c r="B28" s="75" t="s">
        <v>29</v>
      </c>
      <c r="C28" s="70">
        <v>26</v>
      </c>
      <c r="D28" s="63">
        <v>52</v>
      </c>
      <c r="E28" s="63">
        <v>78</v>
      </c>
      <c r="F28" s="60">
        <v>104</v>
      </c>
      <c r="G28" s="64"/>
    </row>
    <row r="29" spans="1:7" x14ac:dyDescent="0.2">
      <c r="B29" s="62"/>
      <c r="D29" s="62"/>
      <c r="E29" s="62"/>
      <c r="F29" s="6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68"/>
  <sheetViews>
    <sheetView workbookViewId="0">
      <selection sqref="A1:F268"/>
    </sheetView>
  </sheetViews>
  <sheetFormatPr baseColWidth="10" defaultRowHeight="12.75" x14ac:dyDescent="0.2"/>
  <cols>
    <col min="1" max="2" width="25.28515625" customWidth="1"/>
    <col min="3" max="3" width="25.28515625" style="1" customWidth="1"/>
    <col min="4" max="4" width="16.140625" style="1" bestFit="1" customWidth="1"/>
    <col min="5" max="5" width="28.140625" style="1" bestFit="1" customWidth="1"/>
    <col min="6" max="6" width="25.28515625" style="1" customWidth="1"/>
  </cols>
  <sheetData>
    <row r="1" spans="1:6" ht="61.5" customHeight="1" thickBot="1" x14ac:dyDescent="0.25">
      <c r="A1" s="53" t="s">
        <v>1</v>
      </c>
      <c r="B1" s="53" t="s">
        <v>3</v>
      </c>
      <c r="C1" s="55" t="s">
        <v>71</v>
      </c>
      <c r="D1" s="56" t="s">
        <v>2</v>
      </c>
      <c r="E1" s="54" t="s">
        <v>18</v>
      </c>
      <c r="F1" s="54" t="s">
        <v>25</v>
      </c>
    </row>
    <row r="2" spans="1:6" ht="13.5" thickBot="1" x14ac:dyDescent="0.25">
      <c r="A2" s="9" t="s">
        <v>7</v>
      </c>
      <c r="B2" s="9" t="s">
        <v>37</v>
      </c>
      <c r="C2" s="10" t="s">
        <v>50</v>
      </c>
      <c r="D2" s="14" t="s">
        <v>52</v>
      </c>
      <c r="E2" s="15">
        <v>4540</v>
      </c>
      <c r="F2" s="12">
        <v>24</v>
      </c>
    </row>
    <row r="3" spans="1:6" ht="13.5" thickBot="1" x14ac:dyDescent="0.25">
      <c r="A3" s="9" t="s">
        <v>7</v>
      </c>
      <c r="B3" s="9" t="s">
        <v>38</v>
      </c>
      <c r="C3" s="10" t="s">
        <v>50</v>
      </c>
      <c r="D3" s="14" t="s">
        <v>52</v>
      </c>
      <c r="E3" s="15">
        <v>4540</v>
      </c>
      <c r="F3" s="12">
        <v>24</v>
      </c>
    </row>
    <row r="4" spans="1:6" ht="13.5" thickBot="1" x14ac:dyDescent="0.25">
      <c r="A4" s="9" t="s">
        <v>6</v>
      </c>
      <c r="B4" s="9" t="s">
        <v>39</v>
      </c>
      <c r="C4" s="10" t="s">
        <v>50</v>
      </c>
      <c r="D4" s="14" t="s">
        <v>54</v>
      </c>
      <c r="E4" s="15">
        <v>3040</v>
      </c>
      <c r="F4" s="12">
        <v>36</v>
      </c>
    </row>
    <row r="5" spans="1:6" ht="13.5" thickBot="1" x14ac:dyDescent="0.25">
      <c r="A5" s="9" t="s">
        <v>6</v>
      </c>
      <c r="B5" s="9" t="s">
        <v>40</v>
      </c>
      <c r="C5" s="10" t="s">
        <v>50</v>
      </c>
      <c r="D5" s="14" t="s">
        <v>54</v>
      </c>
      <c r="E5" s="15">
        <v>3020</v>
      </c>
      <c r="F5" s="12">
        <v>36</v>
      </c>
    </row>
    <row r="6" spans="1:6" ht="13.5" thickBot="1" x14ac:dyDescent="0.25">
      <c r="A6" s="9" t="s">
        <v>7</v>
      </c>
      <c r="B6" s="9" t="s">
        <v>41</v>
      </c>
      <c r="C6" s="10" t="s">
        <v>50</v>
      </c>
      <c r="D6" s="14" t="s">
        <v>57</v>
      </c>
      <c r="E6" s="15">
        <v>3020</v>
      </c>
      <c r="F6" s="12">
        <v>27</v>
      </c>
    </row>
    <row r="7" spans="1:6" ht="13.5" thickBot="1" x14ac:dyDescent="0.25">
      <c r="A7" s="9" t="s">
        <v>7</v>
      </c>
      <c r="B7" s="9" t="s">
        <v>42</v>
      </c>
      <c r="C7" s="10" t="s">
        <v>50</v>
      </c>
      <c r="D7" s="14" t="s">
        <v>57</v>
      </c>
      <c r="E7" s="15">
        <v>3020</v>
      </c>
      <c r="F7" s="12">
        <v>27</v>
      </c>
    </row>
    <row r="8" spans="1:6" ht="13.5" thickBot="1" x14ac:dyDescent="0.25">
      <c r="A8" s="9" t="s">
        <v>6</v>
      </c>
      <c r="B8" s="9" t="s">
        <v>39</v>
      </c>
      <c r="C8" s="10" t="s">
        <v>50</v>
      </c>
      <c r="D8" s="14" t="s">
        <v>54</v>
      </c>
      <c r="E8" s="15">
        <v>3040</v>
      </c>
      <c r="F8" s="12">
        <v>16</v>
      </c>
    </row>
    <row r="9" spans="1:6" ht="13.5" thickBot="1" x14ac:dyDescent="0.25">
      <c r="A9" s="9" t="s">
        <v>6</v>
      </c>
      <c r="B9" s="9" t="s">
        <v>40</v>
      </c>
      <c r="C9" s="10" t="s">
        <v>50</v>
      </c>
      <c r="D9" s="14" t="s">
        <v>54</v>
      </c>
      <c r="E9" s="15">
        <v>3040</v>
      </c>
      <c r="F9" s="12">
        <v>16</v>
      </c>
    </row>
    <row r="10" spans="1:6" ht="13.5" thickBot="1" x14ac:dyDescent="0.25">
      <c r="A10" s="9" t="s">
        <v>4</v>
      </c>
      <c r="B10" s="9" t="s">
        <v>44</v>
      </c>
      <c r="C10" s="10" t="s">
        <v>50</v>
      </c>
      <c r="D10" s="14" t="s">
        <v>61</v>
      </c>
      <c r="E10" s="15">
        <v>3040</v>
      </c>
      <c r="F10" s="12">
        <v>54</v>
      </c>
    </row>
    <row r="11" spans="1:6" ht="13.5" thickBot="1" x14ac:dyDescent="0.25">
      <c r="A11" s="9" t="s">
        <v>4</v>
      </c>
      <c r="B11" s="9" t="s">
        <v>43</v>
      </c>
      <c r="C11" s="10" t="s">
        <v>50</v>
      </c>
      <c r="D11" s="14" t="s">
        <v>61</v>
      </c>
      <c r="E11" s="15">
        <v>3040</v>
      </c>
      <c r="F11" s="12">
        <v>54</v>
      </c>
    </row>
    <row r="12" spans="1:6" ht="13.5" thickBot="1" x14ac:dyDescent="0.25">
      <c r="A12" s="9" t="s">
        <v>5</v>
      </c>
      <c r="B12" s="9" t="s">
        <v>30</v>
      </c>
      <c r="C12" s="10" t="s">
        <v>50</v>
      </c>
      <c r="D12" s="14" t="s">
        <v>68</v>
      </c>
      <c r="E12" s="15">
        <v>4540</v>
      </c>
      <c r="F12" s="12">
        <v>11</v>
      </c>
    </row>
    <row r="13" spans="1:6" ht="13.5" thickBot="1" x14ac:dyDescent="0.25">
      <c r="A13" s="9" t="s">
        <v>5</v>
      </c>
      <c r="B13" s="9" t="s">
        <v>47</v>
      </c>
      <c r="C13" s="10" t="s">
        <v>50</v>
      </c>
      <c r="D13" s="14" t="s">
        <v>68</v>
      </c>
      <c r="E13" s="15">
        <v>4540</v>
      </c>
      <c r="F13" s="12">
        <v>0</v>
      </c>
    </row>
    <row r="14" spans="1:6" ht="13.5" thickBot="1" x14ac:dyDescent="0.25">
      <c r="A14" s="9" t="s">
        <v>5</v>
      </c>
      <c r="B14" s="9" t="s">
        <v>47</v>
      </c>
      <c r="C14" s="10" t="s">
        <v>13</v>
      </c>
      <c r="D14" s="14" t="s">
        <v>68</v>
      </c>
      <c r="E14" s="15">
        <v>4540</v>
      </c>
      <c r="F14" s="12">
        <v>10</v>
      </c>
    </row>
    <row r="15" spans="1:6" ht="13.5" thickBot="1" x14ac:dyDescent="0.25">
      <c r="A15" s="9" t="s">
        <v>6</v>
      </c>
      <c r="B15" s="9" t="s">
        <v>40</v>
      </c>
      <c r="C15" s="10" t="s">
        <v>50</v>
      </c>
      <c r="D15" s="14" t="s">
        <v>54</v>
      </c>
      <c r="E15" s="15">
        <v>3020</v>
      </c>
      <c r="F15" s="12">
        <v>48</v>
      </c>
    </row>
    <row r="16" spans="1:6" ht="13.5" thickBot="1" x14ac:dyDescent="0.25">
      <c r="A16" s="9" t="s">
        <v>7</v>
      </c>
      <c r="B16" s="9" t="s">
        <v>41</v>
      </c>
      <c r="C16" s="10" t="s">
        <v>50</v>
      </c>
      <c r="D16" s="14" t="s">
        <v>57</v>
      </c>
      <c r="E16" s="15">
        <v>3020</v>
      </c>
      <c r="F16" s="12">
        <v>51</v>
      </c>
    </row>
    <row r="17" spans="1:6" ht="13.5" thickBot="1" x14ac:dyDescent="0.25">
      <c r="A17" s="9" t="s">
        <v>7</v>
      </c>
      <c r="B17" s="9" t="s">
        <v>42</v>
      </c>
      <c r="C17" s="10" t="s">
        <v>24</v>
      </c>
      <c r="D17" s="14" t="s">
        <v>57</v>
      </c>
      <c r="E17" s="15">
        <v>3020</v>
      </c>
      <c r="F17" s="12">
        <v>51</v>
      </c>
    </row>
    <row r="18" spans="1:6" ht="13.5" thickBot="1" x14ac:dyDescent="0.25">
      <c r="A18" s="9" t="s">
        <v>4</v>
      </c>
      <c r="B18" s="9" t="s">
        <v>43</v>
      </c>
      <c r="C18" s="10" t="s">
        <v>50</v>
      </c>
      <c r="D18" s="14" t="s">
        <v>61</v>
      </c>
      <c r="E18" s="15">
        <v>3040</v>
      </c>
      <c r="F18" s="12">
        <v>24</v>
      </c>
    </row>
    <row r="19" spans="1:6" ht="13.5" thickBot="1" x14ac:dyDescent="0.25">
      <c r="A19" s="9" t="s">
        <v>4</v>
      </c>
      <c r="B19" s="9" t="s">
        <v>44</v>
      </c>
      <c r="C19" s="10" t="s">
        <v>50</v>
      </c>
      <c r="D19" s="14" t="s">
        <v>61</v>
      </c>
      <c r="E19" s="15">
        <v>3040</v>
      </c>
      <c r="F19" s="12">
        <v>24</v>
      </c>
    </row>
    <row r="20" spans="1:6" ht="13.5" thickBot="1" x14ac:dyDescent="0.25">
      <c r="A20" s="9" t="s">
        <v>5</v>
      </c>
      <c r="B20" s="9" t="s">
        <v>30</v>
      </c>
      <c r="C20" s="10" t="s">
        <v>13</v>
      </c>
      <c r="D20" s="14" t="s">
        <v>68</v>
      </c>
      <c r="E20" s="15">
        <v>3020</v>
      </c>
      <c r="F20" s="12">
        <v>5</v>
      </c>
    </row>
    <row r="21" spans="1:6" ht="13.5" thickBot="1" x14ac:dyDescent="0.25">
      <c r="A21" s="9" t="s">
        <v>7</v>
      </c>
      <c r="B21" s="9" t="s">
        <v>41</v>
      </c>
      <c r="C21" s="10" t="s">
        <v>50</v>
      </c>
      <c r="D21" s="14" t="s">
        <v>57</v>
      </c>
      <c r="E21" s="15">
        <v>3020</v>
      </c>
      <c r="F21" s="12">
        <v>33</v>
      </c>
    </row>
    <row r="22" spans="1:6" ht="13.5" thickBot="1" x14ac:dyDescent="0.25">
      <c r="A22" s="9" t="s">
        <v>7</v>
      </c>
      <c r="B22" s="9" t="s">
        <v>42</v>
      </c>
      <c r="C22" s="10" t="s">
        <v>50</v>
      </c>
      <c r="D22" s="14" t="s">
        <v>57</v>
      </c>
      <c r="E22" s="15">
        <v>3020</v>
      </c>
      <c r="F22" s="12">
        <v>33</v>
      </c>
    </row>
    <row r="23" spans="1:6" ht="13.5" thickBot="1" x14ac:dyDescent="0.25">
      <c r="A23" s="9" t="s">
        <v>4</v>
      </c>
      <c r="B23" s="9" t="s">
        <v>37</v>
      </c>
      <c r="C23" s="10" t="s">
        <v>24</v>
      </c>
      <c r="D23" s="14" t="s">
        <v>52</v>
      </c>
      <c r="E23" s="15">
        <v>3020</v>
      </c>
      <c r="F23" s="12">
        <v>72</v>
      </c>
    </row>
    <row r="24" spans="1:6" ht="13.5" thickBot="1" x14ac:dyDescent="0.25">
      <c r="A24" s="9" t="s">
        <v>4</v>
      </c>
      <c r="B24" s="9" t="s">
        <v>38</v>
      </c>
      <c r="C24" s="10" t="s">
        <v>50</v>
      </c>
      <c r="D24" s="14" t="s">
        <v>52</v>
      </c>
      <c r="E24" s="15">
        <v>3020</v>
      </c>
      <c r="F24" s="12">
        <v>72</v>
      </c>
    </row>
    <row r="25" spans="1:6" ht="13.5" thickBot="1" x14ac:dyDescent="0.25">
      <c r="A25" s="9" t="s">
        <v>4</v>
      </c>
      <c r="B25" s="9" t="s">
        <v>37</v>
      </c>
      <c r="C25" s="10" t="s">
        <v>24</v>
      </c>
      <c r="D25" s="14" t="s">
        <v>52</v>
      </c>
      <c r="E25" s="15">
        <v>3020</v>
      </c>
      <c r="F25" s="12">
        <v>1</v>
      </c>
    </row>
    <row r="26" spans="1:6" ht="13.5" thickBot="1" x14ac:dyDescent="0.25">
      <c r="A26" s="9" t="s">
        <v>4</v>
      </c>
      <c r="B26" s="9" t="s">
        <v>38</v>
      </c>
      <c r="C26" s="10" t="s">
        <v>24</v>
      </c>
      <c r="D26" s="14" t="s">
        <v>52</v>
      </c>
      <c r="E26" s="15">
        <v>3020</v>
      </c>
      <c r="F26" s="12">
        <v>1</v>
      </c>
    </row>
    <row r="27" spans="1:6" ht="13.5" thickBot="1" x14ac:dyDescent="0.25">
      <c r="A27" s="9" t="s">
        <v>5</v>
      </c>
      <c r="B27" s="9" t="s">
        <v>30</v>
      </c>
      <c r="C27" s="10" t="s">
        <v>50</v>
      </c>
      <c r="D27" s="14" t="s">
        <v>68</v>
      </c>
      <c r="E27" s="15">
        <v>3020</v>
      </c>
      <c r="F27" s="12">
        <v>30</v>
      </c>
    </row>
    <row r="28" spans="1:6" ht="13.5" thickBot="1" x14ac:dyDescent="0.25">
      <c r="A28" s="9" t="s">
        <v>5</v>
      </c>
      <c r="B28" s="9" t="s">
        <v>47</v>
      </c>
      <c r="C28" s="10" t="s">
        <v>50</v>
      </c>
      <c r="D28" s="14" t="s">
        <v>68</v>
      </c>
      <c r="E28" s="15">
        <v>3020</v>
      </c>
      <c r="F28" s="12">
        <v>30</v>
      </c>
    </row>
    <row r="29" spans="1:6" ht="13.5" thickBot="1" x14ac:dyDescent="0.25">
      <c r="A29" s="9" t="s">
        <v>5</v>
      </c>
      <c r="B29" s="9" t="s">
        <v>30</v>
      </c>
      <c r="C29" s="10" t="s">
        <v>13</v>
      </c>
      <c r="D29" s="14" t="s">
        <v>68</v>
      </c>
      <c r="E29" s="15">
        <v>3020</v>
      </c>
      <c r="F29" s="12">
        <v>1</v>
      </c>
    </row>
    <row r="30" spans="1:6" ht="13.5" thickBot="1" x14ac:dyDescent="0.25">
      <c r="A30" s="9" t="s">
        <v>5</v>
      </c>
      <c r="B30" s="9" t="s">
        <v>47</v>
      </c>
      <c r="C30" s="10" t="s">
        <v>10</v>
      </c>
      <c r="D30" s="14" t="s">
        <v>68</v>
      </c>
      <c r="E30" s="15">
        <v>3020</v>
      </c>
      <c r="F30" s="12">
        <v>30</v>
      </c>
    </row>
    <row r="31" spans="1:6" ht="13.5" thickBot="1" x14ac:dyDescent="0.25">
      <c r="A31" s="9" t="s">
        <v>7</v>
      </c>
      <c r="B31" s="9" t="s">
        <v>41</v>
      </c>
      <c r="C31" s="10" t="s">
        <v>23</v>
      </c>
      <c r="D31" s="14" t="s">
        <v>57</v>
      </c>
      <c r="E31" s="15">
        <v>3020</v>
      </c>
      <c r="F31" s="12">
        <v>19</v>
      </c>
    </row>
    <row r="32" spans="1:6" ht="13.5" thickBot="1" x14ac:dyDescent="0.25">
      <c r="A32" s="9" t="s">
        <v>7</v>
      </c>
      <c r="B32" s="9" t="s">
        <v>42</v>
      </c>
      <c r="C32" s="10" t="s">
        <v>50</v>
      </c>
      <c r="D32" s="14" t="s">
        <v>57</v>
      </c>
      <c r="E32" s="15">
        <v>3020</v>
      </c>
      <c r="F32" s="12">
        <v>20</v>
      </c>
    </row>
    <row r="33" spans="1:6" ht="13.5" thickBot="1" x14ac:dyDescent="0.25">
      <c r="A33" s="9" t="s">
        <v>7</v>
      </c>
      <c r="B33" s="9" t="s">
        <v>41</v>
      </c>
      <c r="C33" s="10" t="s">
        <v>50</v>
      </c>
      <c r="D33" s="14" t="s">
        <v>58</v>
      </c>
      <c r="E33" s="15">
        <v>3020</v>
      </c>
      <c r="F33" s="12">
        <v>20</v>
      </c>
    </row>
    <row r="34" spans="1:6" ht="13.5" thickBot="1" x14ac:dyDescent="0.25">
      <c r="A34" s="9" t="s">
        <v>7</v>
      </c>
      <c r="B34" s="9" t="s">
        <v>42</v>
      </c>
      <c r="C34" s="10" t="s">
        <v>50</v>
      </c>
      <c r="D34" s="14" t="s">
        <v>58</v>
      </c>
      <c r="E34" s="15">
        <v>3020</v>
      </c>
      <c r="F34" s="12">
        <v>20</v>
      </c>
    </row>
    <row r="35" spans="1:6" ht="13.5" thickBot="1" x14ac:dyDescent="0.25">
      <c r="A35" s="9" t="s">
        <v>4</v>
      </c>
      <c r="B35" s="9" t="s">
        <v>37</v>
      </c>
      <c r="C35" s="10" t="s">
        <v>50</v>
      </c>
      <c r="D35" s="14" t="s">
        <v>52</v>
      </c>
      <c r="E35" s="15">
        <v>3040</v>
      </c>
      <c r="F35" s="12">
        <v>36</v>
      </c>
    </row>
    <row r="36" spans="1:6" ht="13.5" thickBot="1" x14ac:dyDescent="0.25">
      <c r="A36" s="9" t="s">
        <v>4</v>
      </c>
      <c r="B36" s="9" t="s">
        <v>38</v>
      </c>
      <c r="C36" s="10" t="s">
        <v>50</v>
      </c>
      <c r="D36" s="14" t="s">
        <v>52</v>
      </c>
      <c r="E36" s="15">
        <v>3040</v>
      </c>
      <c r="F36" s="12">
        <v>36</v>
      </c>
    </row>
    <row r="37" spans="1:6" ht="13.5" thickBot="1" x14ac:dyDescent="0.25">
      <c r="A37" s="9" t="s">
        <v>7</v>
      </c>
      <c r="B37" s="9" t="s">
        <v>41</v>
      </c>
      <c r="C37" s="10" t="s">
        <v>50</v>
      </c>
      <c r="D37" s="14" t="s">
        <v>58</v>
      </c>
      <c r="E37" s="15">
        <v>3020</v>
      </c>
      <c r="F37" s="12">
        <v>63</v>
      </c>
    </row>
    <row r="38" spans="1:6" ht="13.5" thickBot="1" x14ac:dyDescent="0.25">
      <c r="A38" s="9" t="s">
        <v>7</v>
      </c>
      <c r="B38" s="9" t="s">
        <v>42</v>
      </c>
      <c r="C38" s="10" t="s">
        <v>50</v>
      </c>
      <c r="D38" s="14" t="s">
        <v>58</v>
      </c>
      <c r="E38" s="15">
        <v>3020</v>
      </c>
      <c r="F38" s="12">
        <v>63</v>
      </c>
    </row>
    <row r="39" spans="1:6" ht="13.5" thickBot="1" x14ac:dyDescent="0.25">
      <c r="A39" s="9" t="s">
        <v>4</v>
      </c>
      <c r="B39" s="9" t="s">
        <v>38</v>
      </c>
      <c r="C39" s="10" t="s">
        <v>50</v>
      </c>
      <c r="D39" s="14" t="s">
        <v>63</v>
      </c>
      <c r="E39" s="15">
        <v>3040</v>
      </c>
      <c r="F39" s="12">
        <v>54</v>
      </c>
    </row>
    <row r="40" spans="1:6" ht="13.5" thickBot="1" x14ac:dyDescent="0.25">
      <c r="A40" s="9" t="s">
        <v>4</v>
      </c>
      <c r="B40" s="9" t="s">
        <v>37</v>
      </c>
      <c r="C40" s="10" t="s">
        <v>50</v>
      </c>
      <c r="D40" s="14" t="s">
        <v>63</v>
      </c>
      <c r="E40" s="15">
        <v>3040</v>
      </c>
      <c r="F40" s="12">
        <v>54</v>
      </c>
    </row>
    <row r="41" spans="1:6" ht="13.5" thickBot="1" x14ac:dyDescent="0.25">
      <c r="A41" s="9" t="s">
        <v>7</v>
      </c>
      <c r="B41" s="9" t="s">
        <v>41</v>
      </c>
      <c r="C41" s="10" t="s">
        <v>50</v>
      </c>
      <c r="D41" s="14" t="s">
        <v>56</v>
      </c>
      <c r="E41" s="15">
        <v>3020</v>
      </c>
      <c r="F41" s="12">
        <v>44</v>
      </c>
    </row>
    <row r="42" spans="1:6" ht="13.5" thickBot="1" x14ac:dyDescent="0.25">
      <c r="A42" s="9" t="s">
        <v>7</v>
      </c>
      <c r="B42" s="9" t="s">
        <v>42</v>
      </c>
      <c r="C42" s="10" t="s">
        <v>50</v>
      </c>
      <c r="D42" s="14" t="s">
        <v>56</v>
      </c>
      <c r="E42" s="15">
        <v>3020</v>
      </c>
      <c r="F42" s="12">
        <v>44</v>
      </c>
    </row>
    <row r="43" spans="1:6" ht="13.5" thickBot="1" x14ac:dyDescent="0.25">
      <c r="A43" s="9" t="s">
        <v>4</v>
      </c>
      <c r="B43" s="9" t="s">
        <v>43</v>
      </c>
      <c r="C43" s="10" t="s">
        <v>50</v>
      </c>
      <c r="D43" s="14" t="s">
        <v>60</v>
      </c>
      <c r="E43" s="15">
        <v>3040</v>
      </c>
      <c r="F43" s="12">
        <v>60</v>
      </c>
    </row>
    <row r="44" spans="1:6" ht="13.5" thickBot="1" x14ac:dyDescent="0.25">
      <c r="A44" s="9" t="s">
        <v>4</v>
      </c>
      <c r="B44" s="9" t="s">
        <v>44</v>
      </c>
      <c r="C44" s="10" t="s">
        <v>50</v>
      </c>
      <c r="D44" s="14" t="s">
        <v>60</v>
      </c>
      <c r="E44" s="15">
        <v>3040</v>
      </c>
      <c r="F44" s="12">
        <v>60</v>
      </c>
    </row>
    <row r="45" spans="1:6" ht="13.5" thickBot="1" x14ac:dyDescent="0.25">
      <c r="A45" s="9" t="s">
        <v>7</v>
      </c>
      <c r="B45" s="9" t="s">
        <v>41</v>
      </c>
      <c r="C45" s="10" t="s">
        <v>50</v>
      </c>
      <c r="D45" s="14" t="s">
        <v>57</v>
      </c>
      <c r="E45" s="15">
        <v>4560</v>
      </c>
      <c r="F45" s="12">
        <v>36</v>
      </c>
    </row>
    <row r="46" spans="1:6" ht="13.5" thickBot="1" x14ac:dyDescent="0.25">
      <c r="A46" s="9" t="s">
        <v>7</v>
      </c>
      <c r="B46" s="9" t="s">
        <v>42</v>
      </c>
      <c r="C46" s="10" t="s">
        <v>50</v>
      </c>
      <c r="D46" s="14" t="s">
        <v>57</v>
      </c>
      <c r="E46" s="15">
        <v>4560</v>
      </c>
      <c r="F46" s="12">
        <v>36</v>
      </c>
    </row>
    <row r="47" spans="1:6" ht="13.5" thickBot="1" x14ac:dyDescent="0.25">
      <c r="A47" s="9" t="s">
        <v>4</v>
      </c>
      <c r="B47" s="9" t="s">
        <v>43</v>
      </c>
      <c r="C47" s="10" t="s">
        <v>50</v>
      </c>
      <c r="D47" s="14" t="s">
        <v>60</v>
      </c>
      <c r="E47" s="15">
        <v>3040</v>
      </c>
      <c r="F47" s="12">
        <v>57</v>
      </c>
    </row>
    <row r="48" spans="1:6" ht="13.5" thickBot="1" x14ac:dyDescent="0.25">
      <c r="A48" s="9" t="s">
        <v>4</v>
      </c>
      <c r="B48" s="9" t="s">
        <v>44</v>
      </c>
      <c r="C48" s="10" t="s">
        <v>50</v>
      </c>
      <c r="D48" s="14" t="s">
        <v>60</v>
      </c>
      <c r="E48" s="15">
        <v>3040</v>
      </c>
      <c r="F48" s="12">
        <v>57</v>
      </c>
    </row>
    <row r="49" spans="1:6" ht="13.5" thickBot="1" x14ac:dyDescent="0.25">
      <c r="A49" s="9" t="s">
        <v>7</v>
      </c>
      <c r="B49" s="9" t="s">
        <v>41</v>
      </c>
      <c r="C49" s="10" t="s">
        <v>50</v>
      </c>
      <c r="D49" s="14" t="s">
        <v>57</v>
      </c>
      <c r="E49" s="15">
        <v>3020</v>
      </c>
      <c r="F49" s="12">
        <v>41</v>
      </c>
    </row>
    <row r="50" spans="1:6" ht="13.5" thickBot="1" x14ac:dyDescent="0.25">
      <c r="A50" s="9" t="s">
        <v>7</v>
      </c>
      <c r="B50" s="9" t="s">
        <v>42</v>
      </c>
      <c r="C50" s="10" t="s">
        <v>24</v>
      </c>
      <c r="D50" s="14" t="s">
        <v>57</v>
      </c>
      <c r="E50" s="15">
        <v>3020</v>
      </c>
      <c r="F50" s="12">
        <v>41</v>
      </c>
    </row>
    <row r="51" spans="1:6" ht="13.5" thickBot="1" x14ac:dyDescent="0.25">
      <c r="A51" s="9" t="s">
        <v>4</v>
      </c>
      <c r="B51" s="9" t="s">
        <v>43</v>
      </c>
      <c r="C51" s="10" t="s">
        <v>50</v>
      </c>
      <c r="D51" s="14" t="s">
        <v>60</v>
      </c>
      <c r="E51" s="15">
        <v>3040</v>
      </c>
      <c r="F51" s="12">
        <v>57</v>
      </c>
    </row>
    <row r="52" spans="1:6" ht="13.5" thickBot="1" x14ac:dyDescent="0.25">
      <c r="A52" s="9" t="s">
        <v>4</v>
      </c>
      <c r="B52" s="9" t="s">
        <v>44</v>
      </c>
      <c r="C52" s="10" t="s">
        <v>50</v>
      </c>
      <c r="D52" s="14" t="s">
        <v>60</v>
      </c>
      <c r="E52" s="15">
        <v>3040</v>
      </c>
      <c r="F52" s="12">
        <v>57</v>
      </c>
    </row>
    <row r="53" spans="1:6" ht="13.5" thickBot="1" x14ac:dyDescent="0.25">
      <c r="A53" s="9" t="s">
        <v>7</v>
      </c>
      <c r="B53" s="9" t="s">
        <v>39</v>
      </c>
      <c r="C53" s="10" t="s">
        <v>50</v>
      </c>
      <c r="D53" s="14" t="s">
        <v>65</v>
      </c>
      <c r="E53" s="15">
        <v>4540</v>
      </c>
      <c r="F53" s="12">
        <v>28</v>
      </c>
    </row>
    <row r="54" spans="1:6" ht="13.5" thickBot="1" x14ac:dyDescent="0.25">
      <c r="A54" s="9" t="s">
        <v>7</v>
      </c>
      <c r="B54" s="9" t="s">
        <v>40</v>
      </c>
      <c r="C54" s="10" t="s">
        <v>50</v>
      </c>
      <c r="D54" s="14" t="s">
        <v>65</v>
      </c>
      <c r="E54" s="15">
        <v>4540</v>
      </c>
      <c r="F54" s="12">
        <v>28</v>
      </c>
    </row>
    <row r="55" spans="1:6" ht="13.5" thickBot="1" x14ac:dyDescent="0.25">
      <c r="A55" s="9" t="s">
        <v>6</v>
      </c>
      <c r="B55" s="9" t="s">
        <v>42</v>
      </c>
      <c r="C55" s="10" t="s">
        <v>50</v>
      </c>
      <c r="D55" s="14" t="s">
        <v>58</v>
      </c>
      <c r="E55" s="15">
        <v>3040</v>
      </c>
      <c r="F55" s="12">
        <v>39</v>
      </c>
    </row>
    <row r="56" spans="1:6" ht="13.5" thickBot="1" x14ac:dyDescent="0.25">
      <c r="A56" s="9" t="s">
        <v>6</v>
      </c>
      <c r="B56" s="9" t="s">
        <v>41</v>
      </c>
      <c r="C56" s="10" t="s">
        <v>50</v>
      </c>
      <c r="D56" s="14" t="s">
        <v>58</v>
      </c>
      <c r="E56" s="15">
        <v>3040</v>
      </c>
      <c r="F56" s="12">
        <v>39</v>
      </c>
    </row>
    <row r="57" spans="1:6" ht="13.5" thickBot="1" x14ac:dyDescent="0.25">
      <c r="A57" s="9" t="s">
        <v>7</v>
      </c>
      <c r="B57" s="9" t="s">
        <v>39</v>
      </c>
      <c r="C57" s="10" t="s">
        <v>50</v>
      </c>
      <c r="D57" s="14" t="s">
        <v>65</v>
      </c>
      <c r="E57" s="15">
        <v>4560</v>
      </c>
      <c r="F57" s="12">
        <v>20</v>
      </c>
    </row>
    <row r="58" spans="1:6" ht="13.5" thickBot="1" x14ac:dyDescent="0.25">
      <c r="A58" s="9" t="s">
        <v>7</v>
      </c>
      <c r="B58" s="9" t="s">
        <v>40</v>
      </c>
      <c r="C58" s="10" t="s">
        <v>50</v>
      </c>
      <c r="D58" s="14" t="s">
        <v>65</v>
      </c>
      <c r="E58" s="15">
        <v>4560</v>
      </c>
      <c r="F58" s="12">
        <v>20</v>
      </c>
    </row>
    <row r="59" spans="1:6" ht="13.5" thickBot="1" x14ac:dyDescent="0.25">
      <c r="A59" s="9" t="s">
        <v>4</v>
      </c>
      <c r="B59" s="9" t="s">
        <v>37</v>
      </c>
      <c r="C59" s="10" t="s">
        <v>50</v>
      </c>
      <c r="D59" s="14" t="s">
        <v>52</v>
      </c>
      <c r="E59" s="15">
        <v>3040</v>
      </c>
      <c r="F59" s="12">
        <v>53</v>
      </c>
    </row>
    <row r="60" spans="1:6" ht="13.5" thickBot="1" x14ac:dyDescent="0.25">
      <c r="A60" s="9" t="s">
        <v>4</v>
      </c>
      <c r="B60" s="9" t="s">
        <v>38</v>
      </c>
      <c r="C60" s="10" t="s">
        <v>50</v>
      </c>
      <c r="D60" s="14" t="s">
        <v>52</v>
      </c>
      <c r="E60" s="15">
        <v>3040</v>
      </c>
      <c r="F60" s="12">
        <v>53</v>
      </c>
    </row>
    <row r="61" spans="1:6" ht="13.5" thickBot="1" x14ac:dyDescent="0.25">
      <c r="A61" s="9" t="s">
        <v>7</v>
      </c>
      <c r="B61" s="9" t="s">
        <v>39</v>
      </c>
      <c r="C61" s="10" t="s">
        <v>50</v>
      </c>
      <c r="D61" s="14" t="s">
        <v>65</v>
      </c>
      <c r="E61" s="15">
        <v>3040</v>
      </c>
      <c r="F61" s="12">
        <v>10</v>
      </c>
    </row>
    <row r="62" spans="1:6" ht="13.5" thickBot="1" x14ac:dyDescent="0.25">
      <c r="A62" s="9" t="s">
        <v>7</v>
      </c>
      <c r="B62" s="9" t="s">
        <v>40</v>
      </c>
      <c r="C62" s="10" t="s">
        <v>50</v>
      </c>
      <c r="D62" s="14" t="s">
        <v>65</v>
      </c>
      <c r="E62" s="15">
        <v>3040</v>
      </c>
      <c r="F62" s="12">
        <v>10</v>
      </c>
    </row>
    <row r="63" spans="1:6" ht="13.5" thickBot="1" x14ac:dyDescent="0.25">
      <c r="A63" s="9" t="s">
        <v>6</v>
      </c>
      <c r="B63" s="9" t="s">
        <v>41</v>
      </c>
      <c r="C63" s="10" t="s">
        <v>50</v>
      </c>
      <c r="D63" s="14" t="s">
        <v>58</v>
      </c>
      <c r="E63" s="15">
        <v>3020</v>
      </c>
      <c r="F63" s="12">
        <v>39</v>
      </c>
    </row>
    <row r="64" spans="1:6" ht="13.5" thickBot="1" x14ac:dyDescent="0.25">
      <c r="A64" s="9" t="s">
        <v>6</v>
      </c>
      <c r="B64" s="9" t="s">
        <v>42</v>
      </c>
      <c r="C64" s="10" t="s">
        <v>50</v>
      </c>
      <c r="D64" s="14" t="s">
        <v>58</v>
      </c>
      <c r="E64" s="15">
        <v>3020</v>
      </c>
      <c r="F64" s="12">
        <v>39</v>
      </c>
    </row>
    <row r="65" spans="1:6" ht="13.5" thickBot="1" x14ac:dyDescent="0.25">
      <c r="A65" s="9" t="s">
        <v>6</v>
      </c>
      <c r="B65" s="9" t="s">
        <v>41</v>
      </c>
      <c r="C65" s="10" t="s">
        <v>23</v>
      </c>
      <c r="D65" s="14" t="s">
        <v>58</v>
      </c>
      <c r="E65" s="15">
        <v>3020</v>
      </c>
      <c r="F65" s="12">
        <v>1</v>
      </c>
    </row>
    <row r="66" spans="1:6" ht="13.5" thickBot="1" x14ac:dyDescent="0.25">
      <c r="A66" s="9" t="s">
        <v>6</v>
      </c>
      <c r="B66" s="9" t="s">
        <v>42</v>
      </c>
      <c r="C66" s="10" t="s">
        <v>10</v>
      </c>
      <c r="D66" s="14" t="s">
        <v>58</v>
      </c>
      <c r="E66" s="15">
        <v>3020</v>
      </c>
      <c r="F66" s="12">
        <v>1</v>
      </c>
    </row>
    <row r="67" spans="1:6" ht="13.5" thickBot="1" x14ac:dyDescent="0.25">
      <c r="A67" s="9" t="s">
        <v>7</v>
      </c>
      <c r="B67" s="9" t="s">
        <v>43</v>
      </c>
      <c r="C67" s="10" t="s">
        <v>50</v>
      </c>
      <c r="D67" s="14" t="s">
        <v>61</v>
      </c>
      <c r="E67" s="15">
        <v>3040</v>
      </c>
      <c r="F67" s="12">
        <v>40</v>
      </c>
    </row>
    <row r="68" spans="1:6" ht="13.5" thickBot="1" x14ac:dyDescent="0.25">
      <c r="A68" s="9" t="s">
        <v>7</v>
      </c>
      <c r="B68" s="9" t="s">
        <v>44</v>
      </c>
      <c r="C68" s="10" t="s">
        <v>50</v>
      </c>
      <c r="D68" s="14" t="s">
        <v>61</v>
      </c>
      <c r="E68" s="15">
        <v>3040</v>
      </c>
      <c r="F68" s="12">
        <v>40</v>
      </c>
    </row>
    <row r="69" spans="1:6" ht="13.5" thickBot="1" x14ac:dyDescent="0.25">
      <c r="A69" s="9" t="s">
        <v>4</v>
      </c>
      <c r="B69" s="9" t="s">
        <v>37</v>
      </c>
      <c r="C69" s="10" t="s">
        <v>50</v>
      </c>
      <c r="D69" s="14" t="s">
        <v>52</v>
      </c>
      <c r="E69" s="15">
        <v>3040</v>
      </c>
      <c r="F69" s="12">
        <v>60</v>
      </c>
    </row>
    <row r="70" spans="1:6" ht="13.5" thickBot="1" x14ac:dyDescent="0.25">
      <c r="A70" s="9" t="s">
        <v>4</v>
      </c>
      <c r="B70" s="9" t="s">
        <v>38</v>
      </c>
      <c r="C70" s="10" t="s">
        <v>50</v>
      </c>
      <c r="D70" s="14" t="s">
        <v>52</v>
      </c>
      <c r="E70" s="15">
        <v>3040</v>
      </c>
      <c r="F70" s="12">
        <v>60</v>
      </c>
    </row>
    <row r="71" spans="1:6" ht="13.5" thickBot="1" x14ac:dyDescent="0.25">
      <c r="A71" s="9" t="s">
        <v>6</v>
      </c>
      <c r="B71" s="9" t="s">
        <v>41</v>
      </c>
      <c r="C71" s="10" t="s">
        <v>23</v>
      </c>
      <c r="D71" s="14" t="s">
        <v>58</v>
      </c>
      <c r="E71" s="15">
        <v>3020</v>
      </c>
      <c r="F71" s="12">
        <v>39</v>
      </c>
    </row>
    <row r="72" spans="1:6" ht="13.5" thickBot="1" x14ac:dyDescent="0.25">
      <c r="A72" s="9" t="s">
        <v>6</v>
      </c>
      <c r="B72" s="9" t="s">
        <v>42</v>
      </c>
      <c r="C72" s="10" t="s">
        <v>23</v>
      </c>
      <c r="D72" s="14" t="s">
        <v>58</v>
      </c>
      <c r="E72" s="15">
        <v>3020</v>
      </c>
      <c r="F72" s="12">
        <v>39</v>
      </c>
    </row>
    <row r="73" spans="1:6" ht="13.5" thickBot="1" x14ac:dyDescent="0.25">
      <c r="A73" s="9" t="s">
        <v>4</v>
      </c>
      <c r="B73" s="9" t="s">
        <v>38</v>
      </c>
      <c r="C73" s="10" t="s">
        <v>50</v>
      </c>
      <c r="D73" s="14" t="s">
        <v>52</v>
      </c>
      <c r="E73" s="15">
        <v>3040</v>
      </c>
      <c r="F73" s="12">
        <v>32</v>
      </c>
    </row>
    <row r="74" spans="1:6" ht="13.5" thickBot="1" x14ac:dyDescent="0.25">
      <c r="A74" s="9" t="s">
        <v>4</v>
      </c>
      <c r="B74" s="9" t="s">
        <v>38</v>
      </c>
      <c r="C74" s="10" t="s">
        <v>13</v>
      </c>
      <c r="D74" s="14" t="s">
        <v>52</v>
      </c>
      <c r="E74" s="15">
        <v>3040</v>
      </c>
      <c r="F74" s="12">
        <v>24</v>
      </c>
    </row>
    <row r="75" spans="1:6" ht="13.5" thickBot="1" x14ac:dyDescent="0.25">
      <c r="A75" s="9" t="s">
        <v>4</v>
      </c>
      <c r="B75" s="9" t="s">
        <v>37</v>
      </c>
      <c r="C75" s="10" t="s">
        <v>50</v>
      </c>
      <c r="D75" s="14" t="s">
        <v>52</v>
      </c>
      <c r="E75" s="15">
        <v>3040</v>
      </c>
      <c r="F75" s="12">
        <v>34</v>
      </c>
    </row>
    <row r="76" spans="1:6" ht="13.5" thickBot="1" x14ac:dyDescent="0.25">
      <c r="A76" s="9" t="s">
        <v>7</v>
      </c>
      <c r="B76" s="9" t="s">
        <v>44</v>
      </c>
      <c r="C76" s="10" t="s">
        <v>50</v>
      </c>
      <c r="D76" s="14" t="s">
        <v>61</v>
      </c>
      <c r="E76" s="15">
        <v>3040</v>
      </c>
      <c r="F76" s="12">
        <v>48</v>
      </c>
    </row>
    <row r="77" spans="1:6" ht="13.5" thickBot="1" x14ac:dyDescent="0.25">
      <c r="A77" s="9" t="s">
        <v>7</v>
      </c>
      <c r="B77" s="9" t="s">
        <v>43</v>
      </c>
      <c r="C77" s="10" t="s">
        <v>50</v>
      </c>
      <c r="D77" s="14" t="s">
        <v>61</v>
      </c>
      <c r="E77" s="15">
        <v>3040</v>
      </c>
      <c r="F77" s="12">
        <v>48</v>
      </c>
    </row>
    <row r="78" spans="1:6" ht="13.5" thickBot="1" x14ac:dyDescent="0.25">
      <c r="A78" s="9" t="s">
        <v>6</v>
      </c>
      <c r="B78" s="9" t="s">
        <v>42</v>
      </c>
      <c r="C78" s="10" t="s">
        <v>10</v>
      </c>
      <c r="D78" s="14" t="s">
        <v>58</v>
      </c>
      <c r="E78" s="15">
        <v>3020</v>
      </c>
      <c r="F78" s="12">
        <v>39</v>
      </c>
    </row>
    <row r="79" spans="1:6" ht="13.5" thickBot="1" x14ac:dyDescent="0.25">
      <c r="A79" s="9" t="s">
        <v>6</v>
      </c>
      <c r="B79" s="9" t="s">
        <v>41</v>
      </c>
      <c r="C79" s="10" t="s">
        <v>23</v>
      </c>
      <c r="D79" s="14" t="s">
        <v>58</v>
      </c>
      <c r="E79" s="15">
        <v>3020</v>
      </c>
      <c r="F79" s="12">
        <v>120</v>
      </c>
    </row>
    <row r="80" spans="1:6" ht="13.5" thickBot="1" x14ac:dyDescent="0.25">
      <c r="A80" s="9" t="s">
        <v>4</v>
      </c>
      <c r="B80" s="9" t="s">
        <v>37</v>
      </c>
      <c r="C80" s="10" t="s">
        <v>10</v>
      </c>
      <c r="D80" s="14" t="s">
        <v>52</v>
      </c>
      <c r="E80" s="15">
        <v>3040</v>
      </c>
      <c r="F80" s="12">
        <v>22</v>
      </c>
    </row>
    <row r="81" spans="1:6" ht="13.5" thickBot="1" x14ac:dyDescent="0.25">
      <c r="A81" s="9" t="s">
        <v>6</v>
      </c>
      <c r="B81" s="9" t="s">
        <v>42</v>
      </c>
      <c r="C81" s="10" t="s">
        <v>23</v>
      </c>
      <c r="D81" s="14" t="s">
        <v>58</v>
      </c>
      <c r="E81" s="15">
        <v>3040</v>
      </c>
      <c r="F81" s="12">
        <v>1</v>
      </c>
    </row>
    <row r="82" spans="1:6" ht="13.5" thickBot="1" x14ac:dyDescent="0.25">
      <c r="A82" s="9" t="s">
        <v>7</v>
      </c>
      <c r="B82" s="9" t="s">
        <v>43</v>
      </c>
      <c r="C82" s="10" t="s">
        <v>50</v>
      </c>
      <c r="D82" s="14" t="s">
        <v>61</v>
      </c>
      <c r="E82" s="15">
        <v>3040</v>
      </c>
      <c r="F82" s="12">
        <v>48</v>
      </c>
    </row>
    <row r="83" spans="1:6" ht="13.5" thickBot="1" x14ac:dyDescent="0.25">
      <c r="A83" s="9" t="s">
        <v>7</v>
      </c>
      <c r="B83" s="9" t="s">
        <v>44</v>
      </c>
      <c r="C83" s="10" t="s">
        <v>50</v>
      </c>
      <c r="D83" s="14" t="s">
        <v>61</v>
      </c>
      <c r="E83" s="15">
        <v>3040</v>
      </c>
      <c r="F83" s="12">
        <v>48</v>
      </c>
    </row>
    <row r="84" spans="1:6" ht="13.5" thickBot="1" x14ac:dyDescent="0.25">
      <c r="A84" s="9" t="s">
        <v>4</v>
      </c>
      <c r="B84" s="9" t="s">
        <v>37</v>
      </c>
      <c r="C84" s="10" t="s">
        <v>50</v>
      </c>
      <c r="D84" s="14" t="s">
        <v>63</v>
      </c>
      <c r="E84" s="15">
        <v>3040</v>
      </c>
      <c r="F84" s="12">
        <v>42</v>
      </c>
    </row>
    <row r="85" spans="1:6" ht="13.5" thickBot="1" x14ac:dyDescent="0.25">
      <c r="A85" s="9" t="s">
        <v>4</v>
      </c>
      <c r="B85" s="9" t="s">
        <v>38</v>
      </c>
      <c r="C85" s="10" t="s">
        <v>50</v>
      </c>
      <c r="D85" s="14" t="s">
        <v>63</v>
      </c>
      <c r="E85" s="15">
        <v>3040</v>
      </c>
      <c r="F85" s="12">
        <v>42</v>
      </c>
    </row>
    <row r="86" spans="1:6" ht="13.5" thickBot="1" x14ac:dyDescent="0.25">
      <c r="A86" s="9" t="s">
        <v>7</v>
      </c>
      <c r="B86" s="9" t="s">
        <v>44</v>
      </c>
      <c r="C86" s="10" t="s">
        <v>50</v>
      </c>
      <c r="D86" s="14" t="s">
        <v>61</v>
      </c>
      <c r="E86" s="15">
        <v>3040</v>
      </c>
      <c r="F86" s="12">
        <v>6</v>
      </c>
    </row>
    <row r="87" spans="1:6" ht="13.5" thickBot="1" x14ac:dyDescent="0.25">
      <c r="A87" s="9" t="s">
        <v>7</v>
      </c>
      <c r="B87" s="9" t="s">
        <v>43</v>
      </c>
      <c r="C87" s="10" t="s">
        <v>50</v>
      </c>
      <c r="D87" s="14" t="s">
        <v>61</v>
      </c>
      <c r="E87" s="15">
        <v>3040</v>
      </c>
      <c r="F87" s="12">
        <v>6</v>
      </c>
    </row>
    <row r="88" spans="1:6" ht="13.5" thickBot="1" x14ac:dyDescent="0.25">
      <c r="A88" s="9" t="s">
        <v>6</v>
      </c>
      <c r="B88" s="9" t="s">
        <v>39</v>
      </c>
      <c r="C88" s="10" t="s">
        <v>50</v>
      </c>
      <c r="D88" s="14" t="s">
        <v>53</v>
      </c>
      <c r="E88" s="15">
        <v>3040</v>
      </c>
      <c r="F88" s="12">
        <v>12</v>
      </c>
    </row>
    <row r="89" spans="1:6" ht="13.5" thickBot="1" x14ac:dyDescent="0.25">
      <c r="A89" s="9" t="s">
        <v>6</v>
      </c>
      <c r="B89" s="9" t="s">
        <v>40</v>
      </c>
      <c r="C89" s="10" t="s">
        <v>50</v>
      </c>
      <c r="D89" s="14" t="s">
        <v>53</v>
      </c>
      <c r="E89" s="15">
        <v>3040</v>
      </c>
      <c r="F89" s="12">
        <v>10</v>
      </c>
    </row>
    <row r="90" spans="1:6" ht="13.5" thickBot="1" x14ac:dyDescent="0.25">
      <c r="A90" s="9" t="s">
        <v>6</v>
      </c>
      <c r="B90" s="9" t="s">
        <v>40</v>
      </c>
      <c r="C90" s="10" t="s">
        <v>10</v>
      </c>
      <c r="D90" s="14" t="s">
        <v>53</v>
      </c>
      <c r="E90" s="15">
        <v>3040</v>
      </c>
      <c r="F90" s="12">
        <v>2</v>
      </c>
    </row>
    <row r="91" spans="1:6" ht="13.5" thickBot="1" x14ac:dyDescent="0.25">
      <c r="A91" s="9" t="s">
        <v>7</v>
      </c>
      <c r="B91" s="9" t="s">
        <v>41</v>
      </c>
      <c r="C91" s="10" t="s">
        <v>50</v>
      </c>
      <c r="D91" s="14" t="s">
        <v>57</v>
      </c>
      <c r="E91" s="15">
        <v>4540</v>
      </c>
      <c r="F91" s="12">
        <v>36</v>
      </c>
    </row>
    <row r="92" spans="1:6" ht="13.5" thickBot="1" x14ac:dyDescent="0.25">
      <c r="A92" s="9" t="s">
        <v>7</v>
      </c>
      <c r="B92" s="9" t="s">
        <v>42</v>
      </c>
      <c r="C92" s="10" t="s">
        <v>50</v>
      </c>
      <c r="D92" s="14" t="s">
        <v>63</v>
      </c>
      <c r="E92" s="15">
        <v>4540</v>
      </c>
      <c r="F92" s="12">
        <v>36</v>
      </c>
    </row>
    <row r="93" spans="1:6" ht="13.5" thickBot="1" x14ac:dyDescent="0.25">
      <c r="A93" s="9" t="s">
        <v>4</v>
      </c>
      <c r="B93" s="9" t="s">
        <v>37</v>
      </c>
      <c r="C93" s="10" t="s">
        <v>24</v>
      </c>
      <c r="D93" s="14" t="s">
        <v>63</v>
      </c>
      <c r="E93" s="15">
        <v>3020</v>
      </c>
      <c r="F93" s="12">
        <v>48</v>
      </c>
    </row>
    <row r="94" spans="1:6" ht="13.5" thickBot="1" x14ac:dyDescent="0.25">
      <c r="A94" s="9" t="s">
        <v>4</v>
      </c>
      <c r="B94" s="9" t="s">
        <v>38</v>
      </c>
      <c r="C94" s="10" t="s">
        <v>50</v>
      </c>
      <c r="D94" s="14" t="s">
        <v>63</v>
      </c>
      <c r="E94" s="15">
        <v>3040</v>
      </c>
      <c r="F94" s="12">
        <v>48</v>
      </c>
    </row>
    <row r="95" spans="1:6" ht="13.5" thickBot="1" x14ac:dyDescent="0.25">
      <c r="A95" s="9" t="s">
        <v>4</v>
      </c>
      <c r="B95" s="9" t="s">
        <v>38</v>
      </c>
      <c r="C95" s="10" t="s">
        <v>24</v>
      </c>
      <c r="D95" s="14" t="s">
        <v>63</v>
      </c>
      <c r="E95" s="15">
        <v>3040</v>
      </c>
      <c r="F95" s="12">
        <v>1</v>
      </c>
    </row>
    <row r="96" spans="1:6" ht="13.5" thickBot="1" x14ac:dyDescent="0.25">
      <c r="A96" s="9" t="s">
        <v>6</v>
      </c>
      <c r="B96" s="9" t="s">
        <v>39</v>
      </c>
      <c r="C96" s="10" t="s">
        <v>50</v>
      </c>
      <c r="D96" s="14" t="s">
        <v>53</v>
      </c>
      <c r="E96" s="15">
        <v>3040</v>
      </c>
      <c r="F96" s="12">
        <v>44</v>
      </c>
    </row>
    <row r="97" spans="1:6" ht="13.5" thickBot="1" x14ac:dyDescent="0.25">
      <c r="A97" s="9" t="s">
        <v>6</v>
      </c>
      <c r="B97" s="9" t="s">
        <v>40</v>
      </c>
      <c r="C97" s="10" t="s">
        <v>50</v>
      </c>
      <c r="D97" s="14" t="s">
        <v>53</v>
      </c>
      <c r="E97" s="15">
        <v>3040</v>
      </c>
      <c r="F97" s="12">
        <v>44</v>
      </c>
    </row>
    <row r="98" spans="1:6" ht="13.5" thickBot="1" x14ac:dyDescent="0.25">
      <c r="A98" s="9" t="s">
        <v>7</v>
      </c>
      <c r="B98" s="9" t="s">
        <v>38</v>
      </c>
      <c r="C98" s="10" t="s">
        <v>50</v>
      </c>
      <c r="D98" s="14" t="s">
        <v>52</v>
      </c>
      <c r="E98" s="15">
        <v>4560</v>
      </c>
      <c r="F98" s="12">
        <v>24</v>
      </c>
    </row>
    <row r="99" spans="1:6" ht="13.5" thickBot="1" x14ac:dyDescent="0.25">
      <c r="A99" s="9" t="s">
        <v>7</v>
      </c>
      <c r="B99" s="9" t="s">
        <v>37</v>
      </c>
      <c r="C99" s="10" t="s">
        <v>50</v>
      </c>
      <c r="D99" s="14" t="s">
        <v>52</v>
      </c>
      <c r="E99" s="15">
        <v>4560</v>
      </c>
      <c r="F99" s="12">
        <v>24</v>
      </c>
    </row>
    <row r="100" spans="1:6" ht="13.5" thickBot="1" x14ac:dyDescent="0.25">
      <c r="A100" s="9" t="s">
        <v>4</v>
      </c>
      <c r="B100" s="9" t="s">
        <v>37</v>
      </c>
      <c r="C100" s="10" t="s">
        <v>50</v>
      </c>
      <c r="D100" s="14" t="s">
        <v>52</v>
      </c>
      <c r="E100" s="15">
        <v>3040</v>
      </c>
      <c r="F100" s="12">
        <v>12</v>
      </c>
    </row>
    <row r="101" spans="1:6" ht="13.5" thickBot="1" x14ac:dyDescent="0.25">
      <c r="A101" s="9" t="s">
        <v>4</v>
      </c>
      <c r="B101" s="9" t="s">
        <v>38</v>
      </c>
      <c r="C101" s="10" t="s">
        <v>50</v>
      </c>
      <c r="D101" s="14" t="s">
        <v>52</v>
      </c>
      <c r="E101" s="15">
        <v>3040</v>
      </c>
      <c r="F101" s="12">
        <v>12</v>
      </c>
    </row>
    <row r="102" spans="1:6" ht="13.5" thickBot="1" x14ac:dyDescent="0.25">
      <c r="A102" s="9" t="s">
        <v>4</v>
      </c>
      <c r="B102" s="9" t="s">
        <v>37</v>
      </c>
      <c r="C102" s="10" t="s">
        <v>50</v>
      </c>
      <c r="D102" s="14" t="s">
        <v>52</v>
      </c>
      <c r="E102" s="15">
        <v>3040</v>
      </c>
      <c r="F102" s="12">
        <v>48</v>
      </c>
    </row>
    <row r="103" spans="1:6" ht="13.5" thickBot="1" x14ac:dyDescent="0.25">
      <c r="A103" s="9" t="s">
        <v>4</v>
      </c>
      <c r="B103" s="9" t="s">
        <v>38</v>
      </c>
      <c r="C103" s="10" t="s">
        <v>50</v>
      </c>
      <c r="D103" s="14" t="s">
        <v>52</v>
      </c>
      <c r="E103" s="15">
        <v>3040</v>
      </c>
      <c r="F103" s="12">
        <v>54</v>
      </c>
    </row>
    <row r="104" spans="1:6" ht="13.5" thickBot="1" x14ac:dyDescent="0.25">
      <c r="A104" s="9" t="s">
        <v>7</v>
      </c>
      <c r="B104" s="9" t="s">
        <v>37</v>
      </c>
      <c r="C104" s="10" t="s">
        <v>50</v>
      </c>
      <c r="D104" s="14" t="s">
        <v>52</v>
      </c>
      <c r="E104" s="15">
        <v>4560</v>
      </c>
      <c r="F104" s="12">
        <v>24</v>
      </c>
    </row>
    <row r="105" spans="1:6" ht="13.5" thickBot="1" x14ac:dyDescent="0.25">
      <c r="A105" s="9" t="s">
        <v>7</v>
      </c>
      <c r="B105" s="9" t="s">
        <v>38</v>
      </c>
      <c r="C105" s="10" t="s">
        <v>50</v>
      </c>
      <c r="D105" s="14" t="s">
        <v>52</v>
      </c>
      <c r="E105" s="15">
        <v>4560</v>
      </c>
      <c r="F105" s="12">
        <v>24</v>
      </c>
    </row>
    <row r="106" spans="1:6" ht="13.5" thickBot="1" x14ac:dyDescent="0.25">
      <c r="A106" s="9" t="s">
        <v>6</v>
      </c>
      <c r="B106" s="9" t="s">
        <v>39</v>
      </c>
      <c r="C106" s="10" t="s">
        <v>50</v>
      </c>
      <c r="D106" s="14" t="s">
        <v>53</v>
      </c>
      <c r="E106" s="15">
        <v>3040</v>
      </c>
      <c r="F106" s="12">
        <v>268</v>
      </c>
    </row>
    <row r="107" spans="1:6" ht="13.5" thickBot="1" x14ac:dyDescent="0.25">
      <c r="A107" s="9" t="s">
        <v>6</v>
      </c>
      <c r="B107" s="9" t="s">
        <v>40</v>
      </c>
      <c r="C107" s="10" t="s">
        <v>50</v>
      </c>
      <c r="D107" s="14" t="s">
        <v>53</v>
      </c>
      <c r="E107" s="15">
        <v>3040</v>
      </c>
      <c r="F107" s="12">
        <v>88</v>
      </c>
    </row>
    <row r="108" spans="1:6" ht="13.5" thickBot="1" x14ac:dyDescent="0.25">
      <c r="A108" s="9" t="s">
        <v>6</v>
      </c>
      <c r="B108" s="9" t="s">
        <v>40</v>
      </c>
      <c r="C108" s="10" t="s">
        <v>10</v>
      </c>
      <c r="D108" s="14" t="s">
        <v>53</v>
      </c>
      <c r="E108" s="15">
        <v>3040</v>
      </c>
      <c r="F108" s="12">
        <v>4</v>
      </c>
    </row>
    <row r="109" spans="1:6" ht="13.5" thickBot="1" x14ac:dyDescent="0.25">
      <c r="A109" s="9" t="s">
        <v>4</v>
      </c>
      <c r="B109" s="9" t="s">
        <v>37</v>
      </c>
      <c r="C109" s="10" t="s">
        <v>13</v>
      </c>
      <c r="D109" s="14" t="s">
        <v>52</v>
      </c>
      <c r="E109" s="15">
        <v>3040</v>
      </c>
      <c r="F109" s="12">
        <v>6</v>
      </c>
    </row>
    <row r="110" spans="1:6" ht="13.5" thickBot="1" x14ac:dyDescent="0.25">
      <c r="A110" s="9" t="s">
        <v>7</v>
      </c>
      <c r="B110" s="9" t="s">
        <v>37</v>
      </c>
      <c r="C110" s="10" t="s">
        <v>50</v>
      </c>
      <c r="D110" s="14" t="s">
        <v>63</v>
      </c>
      <c r="E110" s="15">
        <v>4560</v>
      </c>
      <c r="F110" s="12">
        <v>8</v>
      </c>
    </row>
    <row r="111" spans="1:6" ht="13.5" thickBot="1" x14ac:dyDescent="0.25">
      <c r="A111" s="9" t="s">
        <v>7</v>
      </c>
      <c r="B111" s="9" t="s">
        <v>38</v>
      </c>
      <c r="C111" s="10" t="s">
        <v>50</v>
      </c>
      <c r="D111" s="14" t="s">
        <v>63</v>
      </c>
      <c r="E111" s="15">
        <v>4560</v>
      </c>
      <c r="F111" s="12">
        <v>8</v>
      </c>
    </row>
    <row r="112" spans="1:6" ht="13.5" thickBot="1" x14ac:dyDescent="0.25">
      <c r="A112" s="9" t="s">
        <v>4</v>
      </c>
      <c r="B112" s="9" t="s">
        <v>37</v>
      </c>
      <c r="C112" s="10" t="s">
        <v>50</v>
      </c>
      <c r="D112" s="14" t="s">
        <v>54</v>
      </c>
      <c r="E112" s="15">
        <v>3040</v>
      </c>
      <c r="F112" s="12">
        <v>48</v>
      </c>
    </row>
    <row r="113" spans="1:6" ht="13.5" thickBot="1" x14ac:dyDescent="0.25">
      <c r="A113" s="9" t="s">
        <v>4</v>
      </c>
      <c r="B113" s="9" t="s">
        <v>38</v>
      </c>
      <c r="C113" s="10" t="s">
        <v>50</v>
      </c>
      <c r="D113" s="14" t="s">
        <v>54</v>
      </c>
      <c r="E113" s="15">
        <v>3040</v>
      </c>
      <c r="F113" s="12">
        <v>48</v>
      </c>
    </row>
    <row r="114" spans="1:6" ht="13.5" thickBot="1" x14ac:dyDescent="0.25">
      <c r="A114" s="9" t="s">
        <v>6</v>
      </c>
      <c r="B114" s="9" t="s">
        <v>39</v>
      </c>
      <c r="C114" s="10" t="s">
        <v>50</v>
      </c>
      <c r="D114" s="14" t="s">
        <v>54</v>
      </c>
      <c r="E114" s="15">
        <v>3040</v>
      </c>
      <c r="F114" s="12">
        <v>50</v>
      </c>
    </row>
    <row r="115" spans="1:6" ht="13.5" thickBot="1" x14ac:dyDescent="0.25">
      <c r="A115" s="9" t="s">
        <v>4</v>
      </c>
      <c r="B115" s="9" t="s">
        <v>40</v>
      </c>
      <c r="C115" s="10" t="s">
        <v>50</v>
      </c>
      <c r="D115" s="14" t="s">
        <v>54</v>
      </c>
      <c r="E115" s="15">
        <v>3040</v>
      </c>
      <c r="F115" s="12">
        <v>50</v>
      </c>
    </row>
    <row r="116" spans="1:6" ht="13.5" thickBot="1" x14ac:dyDescent="0.25">
      <c r="A116" s="9" t="s">
        <v>6</v>
      </c>
      <c r="B116" s="9" t="s">
        <v>40</v>
      </c>
      <c r="C116" s="10" t="s">
        <v>10</v>
      </c>
      <c r="D116" s="14" t="s">
        <v>54</v>
      </c>
      <c r="E116" s="15">
        <v>3040</v>
      </c>
      <c r="F116" s="12">
        <v>0</v>
      </c>
    </row>
    <row r="117" spans="1:6" ht="13.5" thickBot="1" x14ac:dyDescent="0.25">
      <c r="A117" s="9" t="s">
        <v>7</v>
      </c>
      <c r="B117" s="9" t="s">
        <v>37</v>
      </c>
      <c r="C117" s="10" t="s">
        <v>50</v>
      </c>
      <c r="D117" s="14" t="s">
        <v>63</v>
      </c>
      <c r="E117" s="15">
        <v>4560</v>
      </c>
      <c r="F117" s="12">
        <v>34</v>
      </c>
    </row>
    <row r="118" spans="1:6" ht="13.5" thickBot="1" x14ac:dyDescent="0.25">
      <c r="A118" s="9" t="s">
        <v>7</v>
      </c>
      <c r="B118" s="9" t="s">
        <v>38</v>
      </c>
      <c r="C118" s="10" t="s">
        <v>50</v>
      </c>
      <c r="D118" s="14" t="s">
        <v>63</v>
      </c>
      <c r="E118" s="15">
        <v>4560</v>
      </c>
      <c r="F118" s="12">
        <v>34</v>
      </c>
    </row>
    <row r="119" spans="1:6" ht="13.5" thickBot="1" x14ac:dyDescent="0.25">
      <c r="A119" s="9" t="s">
        <v>6</v>
      </c>
      <c r="B119" s="9" t="s">
        <v>39</v>
      </c>
      <c r="C119" s="10" t="s">
        <v>50</v>
      </c>
      <c r="D119" s="14" t="s">
        <v>54</v>
      </c>
      <c r="E119" s="15">
        <v>3040</v>
      </c>
      <c r="F119" s="12">
        <v>48</v>
      </c>
    </row>
    <row r="120" spans="1:6" ht="13.5" thickBot="1" x14ac:dyDescent="0.25">
      <c r="A120" s="9" t="s">
        <v>6</v>
      </c>
      <c r="B120" s="9" t="s">
        <v>40</v>
      </c>
      <c r="C120" s="10" t="s">
        <v>50</v>
      </c>
      <c r="D120" s="14" t="s">
        <v>54</v>
      </c>
      <c r="E120" s="15">
        <v>3040</v>
      </c>
      <c r="F120" s="12">
        <v>48</v>
      </c>
    </row>
    <row r="121" spans="1:6" ht="13.5" thickBot="1" x14ac:dyDescent="0.25">
      <c r="A121" s="9" t="s">
        <v>7</v>
      </c>
      <c r="B121" s="9" t="s">
        <v>37</v>
      </c>
      <c r="C121" s="10" t="s">
        <v>50</v>
      </c>
      <c r="D121" s="14" t="s">
        <v>63</v>
      </c>
      <c r="E121" s="15">
        <v>4560</v>
      </c>
      <c r="F121" s="12">
        <v>18</v>
      </c>
    </row>
    <row r="122" spans="1:6" ht="13.5" thickBot="1" x14ac:dyDescent="0.25">
      <c r="A122" s="9" t="s">
        <v>7</v>
      </c>
      <c r="B122" s="9" t="s">
        <v>38</v>
      </c>
      <c r="C122" s="10" t="s">
        <v>50</v>
      </c>
      <c r="D122" s="14" t="s">
        <v>63</v>
      </c>
      <c r="E122" s="15">
        <v>4560</v>
      </c>
      <c r="F122" s="12">
        <v>18</v>
      </c>
    </row>
    <row r="123" spans="1:6" ht="13.5" thickBot="1" x14ac:dyDescent="0.25">
      <c r="A123" s="9" t="s">
        <v>6</v>
      </c>
      <c r="B123" s="9" t="s">
        <v>38</v>
      </c>
      <c r="C123" s="10" t="s">
        <v>50</v>
      </c>
      <c r="D123" s="14" t="s">
        <v>54</v>
      </c>
      <c r="E123" s="15">
        <v>3040</v>
      </c>
      <c r="F123" s="12">
        <v>85</v>
      </c>
    </row>
    <row r="124" spans="1:6" ht="13.5" thickBot="1" x14ac:dyDescent="0.25">
      <c r="A124" s="9" t="s">
        <v>6</v>
      </c>
      <c r="B124" s="9" t="s">
        <v>39</v>
      </c>
      <c r="C124" s="10" t="s">
        <v>50</v>
      </c>
      <c r="D124" s="14" t="s">
        <v>54</v>
      </c>
      <c r="E124" s="15">
        <v>3020</v>
      </c>
      <c r="F124" s="12">
        <v>85</v>
      </c>
    </row>
    <row r="125" spans="1:6" ht="13.5" thickBot="1" x14ac:dyDescent="0.25">
      <c r="A125" s="9" t="s">
        <v>4</v>
      </c>
      <c r="B125" s="9" t="s">
        <v>37</v>
      </c>
      <c r="C125" s="10" t="s">
        <v>50</v>
      </c>
      <c r="D125" s="14" t="s">
        <v>52</v>
      </c>
      <c r="E125" s="15">
        <v>3040</v>
      </c>
      <c r="F125" s="12">
        <v>24</v>
      </c>
    </row>
    <row r="126" spans="1:6" ht="13.5" thickBot="1" x14ac:dyDescent="0.25">
      <c r="A126" s="9" t="s">
        <v>4</v>
      </c>
      <c r="B126" s="9" t="s">
        <v>38</v>
      </c>
      <c r="C126" s="10" t="s">
        <v>50</v>
      </c>
      <c r="D126" s="14" t="s">
        <v>52</v>
      </c>
      <c r="E126" s="15">
        <v>3040</v>
      </c>
      <c r="F126" s="12">
        <v>24</v>
      </c>
    </row>
    <row r="127" spans="1:6" ht="13.5" thickBot="1" x14ac:dyDescent="0.25">
      <c r="A127" s="9" t="s">
        <v>7</v>
      </c>
      <c r="B127" s="9" t="s">
        <v>39</v>
      </c>
      <c r="C127" s="10" t="s">
        <v>50</v>
      </c>
      <c r="D127" s="14" t="s">
        <v>65</v>
      </c>
      <c r="E127" s="15">
        <v>4560</v>
      </c>
      <c r="F127" s="12">
        <v>16</v>
      </c>
    </row>
    <row r="128" spans="1:6" ht="13.5" thickBot="1" x14ac:dyDescent="0.25">
      <c r="A128" s="9" t="s">
        <v>7</v>
      </c>
      <c r="B128" s="9" t="s">
        <v>40</v>
      </c>
      <c r="C128" s="10" t="s">
        <v>50</v>
      </c>
      <c r="D128" s="14" t="s">
        <v>65</v>
      </c>
      <c r="E128" s="15">
        <v>4560</v>
      </c>
      <c r="F128" s="12">
        <v>16</v>
      </c>
    </row>
    <row r="129" spans="1:6" ht="13.5" thickBot="1" x14ac:dyDescent="0.25">
      <c r="A129" s="9" t="s">
        <v>4</v>
      </c>
      <c r="B129" s="9" t="s">
        <v>43</v>
      </c>
      <c r="C129" s="10" t="s">
        <v>50</v>
      </c>
      <c r="D129" s="14" t="s">
        <v>60</v>
      </c>
      <c r="E129" s="15">
        <v>3040</v>
      </c>
      <c r="F129" s="12">
        <v>12</v>
      </c>
    </row>
    <row r="130" spans="1:6" ht="13.5" thickBot="1" x14ac:dyDescent="0.25">
      <c r="A130" s="9" t="s">
        <v>4</v>
      </c>
      <c r="B130" s="9" t="s">
        <v>44</v>
      </c>
      <c r="C130" s="10" t="s">
        <v>50</v>
      </c>
      <c r="D130" s="14" t="s">
        <v>60</v>
      </c>
      <c r="E130" s="15">
        <v>3040</v>
      </c>
      <c r="F130" s="12">
        <v>12</v>
      </c>
    </row>
    <row r="131" spans="1:6" ht="13.5" thickBot="1" x14ac:dyDescent="0.25">
      <c r="A131" s="9" t="s">
        <v>6</v>
      </c>
      <c r="B131" s="9" t="s">
        <v>39</v>
      </c>
      <c r="C131" s="10" t="s">
        <v>50</v>
      </c>
      <c r="D131" s="14" t="s">
        <v>54</v>
      </c>
      <c r="E131" s="15">
        <v>3040</v>
      </c>
      <c r="F131" s="12">
        <v>24</v>
      </c>
    </row>
    <row r="132" spans="1:6" ht="13.5" thickBot="1" x14ac:dyDescent="0.25">
      <c r="A132" s="9" t="s">
        <v>6</v>
      </c>
      <c r="B132" s="9" t="s">
        <v>40</v>
      </c>
      <c r="C132" s="10" t="s">
        <v>50</v>
      </c>
      <c r="D132" s="14" t="s">
        <v>54</v>
      </c>
      <c r="E132" s="15">
        <v>3040</v>
      </c>
      <c r="F132" s="12">
        <v>24</v>
      </c>
    </row>
    <row r="133" spans="1:6" ht="13.5" thickBot="1" x14ac:dyDescent="0.25">
      <c r="A133" s="9" t="s">
        <v>4</v>
      </c>
      <c r="B133" s="9" t="s">
        <v>43</v>
      </c>
      <c r="C133" s="10" t="s">
        <v>50</v>
      </c>
      <c r="D133" s="14" t="s">
        <v>60</v>
      </c>
      <c r="E133" s="15">
        <v>3040</v>
      </c>
      <c r="F133" s="12">
        <v>72</v>
      </c>
    </row>
    <row r="134" spans="1:6" ht="13.5" thickBot="1" x14ac:dyDescent="0.25">
      <c r="A134" s="9" t="s">
        <v>4</v>
      </c>
      <c r="B134" s="9" t="s">
        <v>44</v>
      </c>
      <c r="C134" s="10" t="s">
        <v>50</v>
      </c>
      <c r="D134" s="14" t="s">
        <v>60</v>
      </c>
      <c r="E134" s="15">
        <v>3040</v>
      </c>
      <c r="F134" s="12">
        <v>72</v>
      </c>
    </row>
    <row r="135" spans="1:6" ht="13.5" thickBot="1" x14ac:dyDescent="0.25">
      <c r="A135" s="9" t="s">
        <v>6</v>
      </c>
      <c r="B135" s="9" t="s">
        <v>40</v>
      </c>
      <c r="C135" s="10" t="s">
        <v>50</v>
      </c>
      <c r="D135" s="14" t="s">
        <v>66</v>
      </c>
      <c r="E135" s="15">
        <v>3040</v>
      </c>
      <c r="F135" s="12">
        <v>13</v>
      </c>
    </row>
    <row r="136" spans="1:6" ht="13.5" thickBot="1" x14ac:dyDescent="0.25">
      <c r="A136" s="9" t="s">
        <v>6</v>
      </c>
      <c r="B136" s="9" t="s">
        <v>40</v>
      </c>
      <c r="C136" s="10" t="s">
        <v>10</v>
      </c>
      <c r="D136" s="14" t="s">
        <v>66</v>
      </c>
      <c r="E136" s="15">
        <v>3040</v>
      </c>
      <c r="F136" s="12">
        <v>1</v>
      </c>
    </row>
    <row r="137" spans="1:6" ht="13.5" thickBot="1" x14ac:dyDescent="0.25">
      <c r="A137" s="9" t="s">
        <v>4</v>
      </c>
      <c r="B137" s="9" t="s">
        <v>43</v>
      </c>
      <c r="C137" s="10" t="s">
        <v>24</v>
      </c>
      <c r="D137" s="14" t="s">
        <v>60</v>
      </c>
      <c r="E137" s="15">
        <v>3040</v>
      </c>
      <c r="F137" s="12">
        <v>1</v>
      </c>
    </row>
    <row r="138" spans="1:6" ht="13.5" thickBot="1" x14ac:dyDescent="0.25">
      <c r="A138" s="9" t="s">
        <v>4</v>
      </c>
      <c r="B138" s="9" t="s">
        <v>44</v>
      </c>
      <c r="C138" s="10" t="s">
        <v>10</v>
      </c>
      <c r="D138" s="14" t="s">
        <v>60</v>
      </c>
      <c r="E138" s="15">
        <v>3040</v>
      </c>
      <c r="F138" s="12">
        <v>1</v>
      </c>
    </row>
    <row r="139" spans="1:6" ht="13.5" thickBot="1" x14ac:dyDescent="0.25">
      <c r="A139" s="9" t="s">
        <v>7</v>
      </c>
      <c r="B139" s="9" t="s">
        <v>39</v>
      </c>
      <c r="C139" s="10" t="s">
        <v>50</v>
      </c>
      <c r="D139" s="14" t="s">
        <v>65</v>
      </c>
      <c r="E139" s="15">
        <v>4560</v>
      </c>
      <c r="F139" s="12">
        <v>36</v>
      </c>
    </row>
    <row r="140" spans="1:6" ht="13.5" thickBot="1" x14ac:dyDescent="0.25">
      <c r="A140" s="9" t="s">
        <v>7</v>
      </c>
      <c r="B140" s="9" t="s">
        <v>40</v>
      </c>
      <c r="C140" s="10" t="s">
        <v>50</v>
      </c>
      <c r="D140" s="14" t="s">
        <v>65</v>
      </c>
      <c r="E140" s="15">
        <v>4560</v>
      </c>
      <c r="F140" s="12">
        <v>36</v>
      </c>
    </row>
    <row r="141" spans="1:6" ht="13.5" thickBot="1" x14ac:dyDescent="0.25">
      <c r="A141" s="9" t="s">
        <v>6</v>
      </c>
      <c r="B141" s="9" t="s">
        <v>39</v>
      </c>
      <c r="C141" s="10" t="s">
        <v>50</v>
      </c>
      <c r="D141" s="14" t="s">
        <v>58</v>
      </c>
      <c r="E141" s="15">
        <v>3020</v>
      </c>
      <c r="F141" s="12">
        <v>52</v>
      </c>
    </row>
    <row r="142" spans="1:6" ht="13.5" thickBot="1" x14ac:dyDescent="0.25">
      <c r="A142" s="9" t="s">
        <v>6</v>
      </c>
      <c r="B142" s="9" t="s">
        <v>40</v>
      </c>
      <c r="C142" s="10" t="s">
        <v>50</v>
      </c>
      <c r="D142" s="14" t="s">
        <v>58</v>
      </c>
      <c r="E142" s="15">
        <v>3020</v>
      </c>
      <c r="F142" s="12">
        <v>52</v>
      </c>
    </row>
    <row r="143" spans="1:6" ht="13.5" thickBot="1" x14ac:dyDescent="0.25">
      <c r="A143" s="9" t="s">
        <v>4</v>
      </c>
      <c r="B143" s="9" t="s">
        <v>43</v>
      </c>
      <c r="C143" s="10" t="s">
        <v>50</v>
      </c>
      <c r="D143" s="14" t="s">
        <v>60</v>
      </c>
      <c r="E143" s="15">
        <v>3040</v>
      </c>
      <c r="F143" s="12">
        <v>60</v>
      </c>
    </row>
    <row r="144" spans="1:6" ht="13.5" thickBot="1" x14ac:dyDescent="0.25">
      <c r="A144" s="9" t="s">
        <v>4</v>
      </c>
      <c r="B144" s="9" t="s">
        <v>44</v>
      </c>
      <c r="C144" s="10" t="s">
        <v>50</v>
      </c>
      <c r="D144" s="14" t="s">
        <v>60</v>
      </c>
      <c r="E144" s="15">
        <v>3040</v>
      </c>
      <c r="F144" s="12">
        <v>60</v>
      </c>
    </row>
    <row r="145" spans="1:6" ht="13.5" thickBot="1" x14ac:dyDescent="0.25">
      <c r="A145" s="9" t="s">
        <v>4</v>
      </c>
      <c r="B145" s="9" t="s">
        <v>43</v>
      </c>
      <c r="C145" s="10" t="s">
        <v>50</v>
      </c>
      <c r="D145" s="14" t="s">
        <v>60</v>
      </c>
      <c r="E145" s="15">
        <v>3040</v>
      </c>
      <c r="F145" s="12">
        <v>84</v>
      </c>
    </row>
    <row r="146" spans="1:6" ht="13.5" thickBot="1" x14ac:dyDescent="0.25">
      <c r="A146" s="9" t="s">
        <v>4</v>
      </c>
      <c r="B146" s="9" t="s">
        <v>44</v>
      </c>
      <c r="C146" s="10" t="s">
        <v>50</v>
      </c>
      <c r="D146" s="14" t="s">
        <v>60</v>
      </c>
      <c r="E146" s="15">
        <v>3040</v>
      </c>
      <c r="F146" s="12">
        <v>84</v>
      </c>
    </row>
    <row r="147" spans="1:6" ht="13.5" thickBot="1" x14ac:dyDescent="0.25">
      <c r="A147" s="9" t="s">
        <v>6</v>
      </c>
      <c r="B147" s="9" t="s">
        <v>38</v>
      </c>
      <c r="C147" s="10" t="s">
        <v>50</v>
      </c>
      <c r="D147" s="14" t="s">
        <v>66</v>
      </c>
      <c r="E147" s="15">
        <v>3020</v>
      </c>
      <c r="F147" s="12">
        <v>52</v>
      </c>
    </row>
    <row r="148" spans="1:6" ht="13.5" thickBot="1" x14ac:dyDescent="0.25">
      <c r="A148" s="9" t="s">
        <v>6</v>
      </c>
      <c r="B148" s="9" t="s">
        <v>39</v>
      </c>
      <c r="C148" s="10" t="s">
        <v>50</v>
      </c>
      <c r="D148" s="14" t="s">
        <v>66</v>
      </c>
      <c r="E148" s="15">
        <v>3020</v>
      </c>
      <c r="F148" s="12">
        <v>52</v>
      </c>
    </row>
    <row r="149" spans="1:6" ht="13.5" thickBot="1" x14ac:dyDescent="0.25">
      <c r="A149" s="9" t="s">
        <v>7</v>
      </c>
      <c r="B149" s="9" t="s">
        <v>40</v>
      </c>
      <c r="C149" s="10" t="s">
        <v>50</v>
      </c>
      <c r="D149" s="14" t="s">
        <v>65</v>
      </c>
      <c r="E149" s="15">
        <v>4560</v>
      </c>
      <c r="F149" s="12">
        <v>8</v>
      </c>
    </row>
    <row r="150" spans="1:6" ht="13.5" thickBot="1" x14ac:dyDescent="0.25">
      <c r="A150" s="9" t="s">
        <v>7</v>
      </c>
      <c r="B150" s="9" t="s">
        <v>39</v>
      </c>
      <c r="C150" s="10" t="s">
        <v>50</v>
      </c>
      <c r="D150" s="14" t="s">
        <v>65</v>
      </c>
      <c r="E150" s="15">
        <v>4560</v>
      </c>
      <c r="F150" s="12">
        <v>8</v>
      </c>
    </row>
    <row r="151" spans="1:6" ht="13.5" thickBot="1" x14ac:dyDescent="0.25">
      <c r="A151" s="9" t="s">
        <v>7</v>
      </c>
      <c r="B151" s="9" t="s">
        <v>39</v>
      </c>
      <c r="C151" s="10" t="s">
        <v>50</v>
      </c>
      <c r="D151" s="14" t="s">
        <v>65</v>
      </c>
      <c r="E151" s="15">
        <v>3040</v>
      </c>
      <c r="F151" s="12">
        <v>12</v>
      </c>
    </row>
    <row r="152" spans="1:6" ht="13.5" thickBot="1" x14ac:dyDescent="0.25">
      <c r="A152" s="9" t="s">
        <v>7</v>
      </c>
      <c r="B152" s="9" t="s">
        <v>40</v>
      </c>
      <c r="C152" s="10" t="s">
        <v>50</v>
      </c>
      <c r="D152" s="14" t="s">
        <v>65</v>
      </c>
      <c r="E152" s="15">
        <v>3040</v>
      </c>
      <c r="F152" s="12">
        <v>12</v>
      </c>
    </row>
    <row r="153" spans="1:6" ht="13.5" thickBot="1" x14ac:dyDescent="0.25">
      <c r="A153" s="9" t="s">
        <v>6</v>
      </c>
      <c r="B153" s="9" t="s">
        <v>39</v>
      </c>
      <c r="C153" s="10" t="s">
        <v>50</v>
      </c>
      <c r="D153" s="14" t="s">
        <v>66</v>
      </c>
      <c r="E153" s="15">
        <v>3040</v>
      </c>
      <c r="F153" s="12">
        <v>5</v>
      </c>
    </row>
    <row r="154" spans="1:6" ht="13.5" thickBot="1" x14ac:dyDescent="0.25">
      <c r="A154" s="9" t="s">
        <v>6</v>
      </c>
      <c r="B154" s="9" t="s">
        <v>40</v>
      </c>
      <c r="C154" s="10" t="s">
        <v>50</v>
      </c>
      <c r="D154" s="14" t="s">
        <v>66</v>
      </c>
      <c r="E154" s="15">
        <v>3040</v>
      </c>
      <c r="F154" s="12">
        <v>5</v>
      </c>
    </row>
    <row r="155" spans="1:6" ht="13.5" thickBot="1" x14ac:dyDescent="0.25">
      <c r="A155" s="9" t="s">
        <v>4</v>
      </c>
      <c r="B155" s="9" t="s">
        <v>43</v>
      </c>
      <c r="C155" s="10" t="s">
        <v>50</v>
      </c>
      <c r="D155" s="14" t="s">
        <v>60</v>
      </c>
      <c r="E155" s="15">
        <v>3040</v>
      </c>
      <c r="F155" s="12">
        <v>72</v>
      </c>
    </row>
    <row r="156" spans="1:6" ht="13.5" thickBot="1" x14ac:dyDescent="0.25">
      <c r="A156" s="9" t="s">
        <v>4</v>
      </c>
      <c r="B156" s="9" t="s">
        <v>44</v>
      </c>
      <c r="C156" s="10" t="s">
        <v>50</v>
      </c>
      <c r="D156" s="14" t="s">
        <v>60</v>
      </c>
      <c r="E156" s="15">
        <v>3040</v>
      </c>
      <c r="F156" s="12">
        <v>72</v>
      </c>
    </row>
    <row r="157" spans="1:6" ht="13.5" thickBot="1" x14ac:dyDescent="0.25">
      <c r="A157" s="9" t="s">
        <v>6</v>
      </c>
      <c r="B157" s="9" t="s">
        <v>39</v>
      </c>
      <c r="C157" s="10" t="s">
        <v>24</v>
      </c>
      <c r="D157" s="14" t="s">
        <v>66</v>
      </c>
      <c r="E157" s="15">
        <v>3040</v>
      </c>
      <c r="F157" s="12">
        <v>1</v>
      </c>
    </row>
    <row r="158" spans="1:6" ht="13.5" thickBot="1" x14ac:dyDescent="0.25">
      <c r="A158" s="9" t="s">
        <v>6</v>
      </c>
      <c r="B158" s="9" t="s">
        <v>40</v>
      </c>
      <c r="C158" s="10" t="s">
        <v>10</v>
      </c>
      <c r="D158" s="14" t="s">
        <v>66</v>
      </c>
      <c r="E158" s="15">
        <v>3040</v>
      </c>
      <c r="F158" s="12">
        <v>1</v>
      </c>
    </row>
    <row r="159" spans="1:6" ht="13.5" thickBot="1" x14ac:dyDescent="0.25">
      <c r="A159" s="9" t="s">
        <v>6</v>
      </c>
      <c r="B159" s="9" t="s">
        <v>41</v>
      </c>
      <c r="C159" s="10" t="s">
        <v>50</v>
      </c>
      <c r="D159" s="14" t="s">
        <v>58</v>
      </c>
      <c r="E159" s="15">
        <v>3040</v>
      </c>
      <c r="F159" s="12">
        <v>39</v>
      </c>
    </row>
    <row r="160" spans="1:6" ht="13.5" thickBot="1" x14ac:dyDescent="0.25">
      <c r="A160" s="9" t="s">
        <v>6</v>
      </c>
      <c r="B160" s="9" t="s">
        <v>42</v>
      </c>
      <c r="C160" s="10" t="s">
        <v>50</v>
      </c>
      <c r="D160" s="14" t="s">
        <v>58</v>
      </c>
      <c r="E160" s="15">
        <v>3040</v>
      </c>
      <c r="F160" s="12">
        <v>39</v>
      </c>
    </row>
    <row r="161" spans="1:6" ht="13.5" thickBot="1" x14ac:dyDescent="0.25">
      <c r="A161" s="9" t="s">
        <v>7</v>
      </c>
      <c r="B161" s="9" t="s">
        <v>39</v>
      </c>
      <c r="C161" s="10" t="s">
        <v>24</v>
      </c>
      <c r="D161" s="14" t="s">
        <v>65</v>
      </c>
      <c r="E161" s="15">
        <v>3040</v>
      </c>
      <c r="F161" s="12">
        <v>52</v>
      </c>
    </row>
    <row r="162" spans="1:6" ht="13.5" thickBot="1" x14ac:dyDescent="0.25">
      <c r="A162" s="9" t="s">
        <v>7</v>
      </c>
      <c r="B162" s="9" t="s">
        <v>40</v>
      </c>
      <c r="C162" s="10" t="s">
        <v>24</v>
      </c>
      <c r="D162" s="14" t="s">
        <v>65</v>
      </c>
      <c r="E162" s="15">
        <v>3040</v>
      </c>
      <c r="F162" s="12">
        <v>52</v>
      </c>
    </row>
    <row r="163" spans="1:6" ht="13.5" thickBot="1" x14ac:dyDescent="0.25">
      <c r="A163" s="9" t="s">
        <v>6</v>
      </c>
      <c r="B163" s="9" t="s">
        <v>41</v>
      </c>
      <c r="C163" s="10" t="s">
        <v>50</v>
      </c>
      <c r="D163" s="14" t="s">
        <v>58</v>
      </c>
      <c r="E163" s="15">
        <v>3020</v>
      </c>
      <c r="F163" s="12">
        <v>48</v>
      </c>
    </row>
    <row r="164" spans="1:6" ht="13.5" thickBot="1" x14ac:dyDescent="0.25">
      <c r="A164" s="9" t="s">
        <v>6</v>
      </c>
      <c r="B164" s="9" t="s">
        <v>42</v>
      </c>
      <c r="C164" s="10" t="s">
        <v>50</v>
      </c>
      <c r="D164" s="14" t="s">
        <v>58</v>
      </c>
      <c r="E164" s="15">
        <v>3020</v>
      </c>
      <c r="F164" s="12">
        <v>48</v>
      </c>
    </row>
    <row r="165" spans="1:6" ht="13.5" thickBot="1" x14ac:dyDescent="0.25">
      <c r="A165" s="9" t="s">
        <v>4</v>
      </c>
      <c r="B165" s="9" t="s">
        <v>43</v>
      </c>
      <c r="C165" s="10" t="s">
        <v>10</v>
      </c>
      <c r="D165" s="14" t="s">
        <v>60</v>
      </c>
      <c r="E165" s="15">
        <v>3020</v>
      </c>
      <c r="F165" s="12">
        <v>24</v>
      </c>
    </row>
    <row r="166" spans="1:6" ht="13.5" thickBot="1" x14ac:dyDescent="0.25">
      <c r="A166" s="9" t="s">
        <v>4</v>
      </c>
      <c r="B166" s="9" t="s">
        <v>44</v>
      </c>
      <c r="C166" s="10" t="s">
        <v>10</v>
      </c>
      <c r="D166" s="14" t="s">
        <v>60</v>
      </c>
      <c r="E166" s="15">
        <v>3020</v>
      </c>
      <c r="F166" s="12">
        <v>24</v>
      </c>
    </row>
    <row r="167" spans="1:6" ht="13.5" thickBot="1" x14ac:dyDescent="0.25">
      <c r="A167" s="9" t="s">
        <v>7</v>
      </c>
      <c r="B167" s="9" t="s">
        <v>39</v>
      </c>
      <c r="C167" s="10" t="s">
        <v>50</v>
      </c>
      <c r="D167" s="14" t="s">
        <v>65</v>
      </c>
      <c r="E167" s="15">
        <v>3040</v>
      </c>
      <c r="F167" s="12">
        <v>62</v>
      </c>
    </row>
    <row r="168" spans="1:6" ht="13.5" thickBot="1" x14ac:dyDescent="0.25">
      <c r="A168" s="9" t="s">
        <v>7</v>
      </c>
      <c r="B168" s="9" t="s">
        <v>40</v>
      </c>
      <c r="C168" s="10" t="s">
        <v>50</v>
      </c>
      <c r="D168" s="14" t="s">
        <v>65</v>
      </c>
      <c r="E168" s="15">
        <v>3040</v>
      </c>
      <c r="F168" s="12">
        <v>62</v>
      </c>
    </row>
    <row r="169" spans="1:6" ht="13.5" thickBot="1" x14ac:dyDescent="0.25">
      <c r="A169" s="9" t="s">
        <v>5</v>
      </c>
      <c r="B169" s="9" t="s">
        <v>42</v>
      </c>
      <c r="C169" s="10" t="s">
        <v>23</v>
      </c>
      <c r="D169" s="14" t="s">
        <v>58</v>
      </c>
      <c r="E169" s="15">
        <v>3020</v>
      </c>
      <c r="F169" s="12">
        <v>70</v>
      </c>
    </row>
    <row r="170" spans="1:6" ht="13.5" thickBot="1" x14ac:dyDescent="0.25">
      <c r="A170" s="9" t="s">
        <v>6</v>
      </c>
      <c r="B170" s="9" t="s">
        <v>41</v>
      </c>
      <c r="C170" s="10" t="s">
        <v>23</v>
      </c>
      <c r="D170" s="14" t="s">
        <v>58</v>
      </c>
      <c r="E170" s="15">
        <v>3020</v>
      </c>
      <c r="F170" s="12">
        <v>168</v>
      </c>
    </row>
    <row r="171" spans="1:6" ht="13.5" thickBot="1" x14ac:dyDescent="0.25">
      <c r="A171" s="9" t="s">
        <v>4</v>
      </c>
      <c r="B171" s="9" t="s">
        <v>37</v>
      </c>
      <c r="C171" s="10" t="s">
        <v>50</v>
      </c>
      <c r="D171" s="14" t="s">
        <v>52</v>
      </c>
      <c r="E171" s="15">
        <v>3040</v>
      </c>
      <c r="F171" s="12">
        <v>48</v>
      </c>
    </row>
    <row r="172" spans="1:6" ht="13.5" thickBot="1" x14ac:dyDescent="0.25">
      <c r="A172" s="9" t="s">
        <v>4</v>
      </c>
      <c r="B172" s="9" t="s">
        <v>38</v>
      </c>
      <c r="C172" s="10" t="s">
        <v>50</v>
      </c>
      <c r="D172" s="14" t="s">
        <v>52</v>
      </c>
      <c r="E172" s="15">
        <v>3040</v>
      </c>
      <c r="F172" s="12">
        <v>44</v>
      </c>
    </row>
    <row r="173" spans="1:6" ht="13.5" thickBot="1" x14ac:dyDescent="0.25">
      <c r="A173" s="9" t="s">
        <v>4</v>
      </c>
      <c r="B173" s="9" t="s">
        <v>38</v>
      </c>
      <c r="C173" s="10" t="s">
        <v>10</v>
      </c>
      <c r="D173" s="14" t="s">
        <v>52</v>
      </c>
      <c r="E173" s="15">
        <v>3040</v>
      </c>
      <c r="F173" s="12">
        <v>4</v>
      </c>
    </row>
    <row r="174" spans="1:6" ht="13.5" thickBot="1" x14ac:dyDescent="0.25">
      <c r="A174" s="9" t="s">
        <v>4</v>
      </c>
      <c r="B174" s="9" t="s">
        <v>37</v>
      </c>
      <c r="C174" s="10" t="s">
        <v>50</v>
      </c>
      <c r="D174" s="14" t="s">
        <v>52</v>
      </c>
      <c r="E174" s="15">
        <v>3020</v>
      </c>
      <c r="F174" s="12">
        <v>66</v>
      </c>
    </row>
    <row r="175" spans="1:6" ht="13.5" thickBot="1" x14ac:dyDescent="0.25">
      <c r="A175" s="9" t="s">
        <v>4</v>
      </c>
      <c r="B175" s="9" t="s">
        <v>38</v>
      </c>
      <c r="C175" s="10" t="s">
        <v>50</v>
      </c>
      <c r="D175" s="14" t="s">
        <v>52</v>
      </c>
      <c r="E175" s="15">
        <v>3020</v>
      </c>
      <c r="F175" s="12">
        <v>66</v>
      </c>
    </row>
    <row r="176" spans="1:6" ht="13.5" thickBot="1" x14ac:dyDescent="0.25">
      <c r="A176" s="9" t="s">
        <v>6</v>
      </c>
      <c r="B176" s="9" t="s">
        <v>41</v>
      </c>
      <c r="C176" s="10" t="s">
        <v>50</v>
      </c>
      <c r="D176" s="14" t="s">
        <v>58</v>
      </c>
      <c r="E176" s="15">
        <v>3020</v>
      </c>
      <c r="F176" s="12">
        <v>32</v>
      </c>
    </row>
    <row r="177" spans="1:6" ht="13.5" thickBot="1" x14ac:dyDescent="0.25">
      <c r="A177" s="9" t="s">
        <v>6</v>
      </c>
      <c r="B177" s="9" t="s">
        <v>42</v>
      </c>
      <c r="C177" s="10" t="s">
        <v>50</v>
      </c>
      <c r="D177" s="14" t="s">
        <v>58</v>
      </c>
      <c r="E177" s="15">
        <v>3020</v>
      </c>
      <c r="F177" s="12">
        <v>32</v>
      </c>
    </row>
    <row r="178" spans="1:6" ht="13.5" thickBot="1" x14ac:dyDescent="0.25">
      <c r="A178" s="9" t="s">
        <v>4</v>
      </c>
      <c r="B178" s="9" t="s">
        <v>37</v>
      </c>
      <c r="C178" s="10" t="s">
        <v>50</v>
      </c>
      <c r="D178" s="14" t="s">
        <v>52</v>
      </c>
      <c r="E178" s="15">
        <v>3040</v>
      </c>
      <c r="F178" s="12">
        <v>37</v>
      </c>
    </row>
    <row r="179" spans="1:6" ht="13.5" thickBot="1" x14ac:dyDescent="0.25">
      <c r="A179" s="9" t="s">
        <v>4</v>
      </c>
      <c r="B179" s="9" t="s">
        <v>38</v>
      </c>
      <c r="C179" s="10" t="s">
        <v>50</v>
      </c>
      <c r="D179" s="14" t="s">
        <v>52</v>
      </c>
      <c r="E179" s="15">
        <v>3040</v>
      </c>
      <c r="F179" s="12">
        <v>37</v>
      </c>
    </row>
    <row r="180" spans="1:6" ht="13.5" thickBot="1" x14ac:dyDescent="0.25">
      <c r="A180" s="9" t="s">
        <v>6</v>
      </c>
      <c r="B180" s="9" t="s">
        <v>42</v>
      </c>
      <c r="C180" s="10" t="s">
        <v>10</v>
      </c>
      <c r="D180" s="14" t="s">
        <v>58</v>
      </c>
      <c r="E180" s="15">
        <v>3020</v>
      </c>
      <c r="F180" s="12"/>
    </row>
    <row r="181" spans="1:6" ht="13.5" thickBot="1" x14ac:dyDescent="0.25">
      <c r="A181" s="9" t="s">
        <v>6</v>
      </c>
      <c r="B181" s="9" t="s">
        <v>41</v>
      </c>
      <c r="C181" s="10" t="s">
        <v>50</v>
      </c>
      <c r="D181" s="14" t="s">
        <v>58</v>
      </c>
      <c r="E181" s="15">
        <v>3020</v>
      </c>
      <c r="F181" s="12">
        <v>52</v>
      </c>
    </row>
    <row r="182" spans="1:6" ht="13.5" thickBot="1" x14ac:dyDescent="0.25">
      <c r="A182" s="9" t="s">
        <v>6</v>
      </c>
      <c r="B182" s="9" t="s">
        <v>42</v>
      </c>
      <c r="C182" s="10" t="s">
        <v>50</v>
      </c>
      <c r="D182" s="14" t="s">
        <v>58</v>
      </c>
      <c r="E182" s="15">
        <v>3020</v>
      </c>
      <c r="F182" s="12">
        <v>52</v>
      </c>
    </row>
    <row r="183" spans="1:6" ht="13.5" thickBot="1" x14ac:dyDescent="0.25">
      <c r="A183" s="9" t="s">
        <v>5</v>
      </c>
      <c r="B183" s="9" t="s">
        <v>29</v>
      </c>
      <c r="C183" s="10" t="s">
        <v>50</v>
      </c>
      <c r="D183" s="14" t="s">
        <v>70</v>
      </c>
      <c r="E183" s="15">
        <v>3020</v>
      </c>
      <c r="F183" s="12">
        <v>24</v>
      </c>
    </row>
    <row r="184" spans="1:6" ht="13.5" thickBot="1" x14ac:dyDescent="0.25">
      <c r="A184" s="9" t="s">
        <v>5</v>
      </c>
      <c r="B184" s="9" t="s">
        <v>48</v>
      </c>
      <c r="C184" s="10" t="s">
        <v>50</v>
      </c>
      <c r="D184" s="14" t="s">
        <v>70</v>
      </c>
      <c r="E184" s="15">
        <v>3020</v>
      </c>
      <c r="F184" s="12">
        <v>24</v>
      </c>
    </row>
    <row r="185" spans="1:6" ht="13.5" thickBot="1" x14ac:dyDescent="0.25">
      <c r="A185" s="9" t="s">
        <v>5</v>
      </c>
      <c r="B185" s="9" t="s">
        <v>48</v>
      </c>
      <c r="C185" s="10" t="s">
        <v>13</v>
      </c>
      <c r="D185" s="14" t="s">
        <v>70</v>
      </c>
      <c r="E185" s="15">
        <v>3020</v>
      </c>
      <c r="F185" s="12">
        <v>1</v>
      </c>
    </row>
    <row r="186" spans="1:6" ht="13.5" thickBot="1" x14ac:dyDescent="0.25">
      <c r="A186" s="9" t="s">
        <v>7</v>
      </c>
      <c r="B186" s="9" t="s">
        <v>39</v>
      </c>
      <c r="C186" s="10" t="s">
        <v>50</v>
      </c>
      <c r="D186" s="14" t="s">
        <v>65</v>
      </c>
      <c r="E186" s="15">
        <v>3040</v>
      </c>
      <c r="F186" s="12">
        <v>58</v>
      </c>
    </row>
    <row r="187" spans="1:6" ht="13.5" thickBot="1" x14ac:dyDescent="0.25">
      <c r="A187" s="9" t="s">
        <v>7</v>
      </c>
      <c r="B187" s="9" t="s">
        <v>40</v>
      </c>
      <c r="C187" s="10" t="s">
        <v>50</v>
      </c>
      <c r="D187" s="14" t="s">
        <v>65</v>
      </c>
      <c r="E187" s="15">
        <v>3040</v>
      </c>
      <c r="F187" s="12">
        <v>58</v>
      </c>
    </row>
    <row r="188" spans="1:6" ht="13.5" thickBot="1" x14ac:dyDescent="0.25">
      <c r="A188" s="9" t="s">
        <v>4</v>
      </c>
      <c r="B188" s="9" t="s">
        <v>44</v>
      </c>
      <c r="C188" s="10" t="s">
        <v>50</v>
      </c>
      <c r="D188" s="14" t="s">
        <v>60</v>
      </c>
      <c r="E188" s="15">
        <v>3040</v>
      </c>
      <c r="F188" s="12">
        <v>60</v>
      </c>
    </row>
    <row r="189" spans="1:6" ht="13.5" thickBot="1" x14ac:dyDescent="0.25">
      <c r="A189" s="9" t="s">
        <v>4</v>
      </c>
      <c r="B189" s="9" t="s">
        <v>43</v>
      </c>
      <c r="C189" s="10" t="s">
        <v>50</v>
      </c>
      <c r="D189" s="14" t="s">
        <v>60</v>
      </c>
      <c r="E189" s="15">
        <v>3040</v>
      </c>
      <c r="F189" s="12">
        <v>60</v>
      </c>
    </row>
    <row r="190" spans="1:6" ht="13.5" thickBot="1" x14ac:dyDescent="0.25">
      <c r="A190" s="9" t="s">
        <v>5</v>
      </c>
      <c r="B190" s="9" t="s">
        <v>30</v>
      </c>
      <c r="C190" s="10" t="s">
        <v>50</v>
      </c>
      <c r="D190" s="14" t="s">
        <v>69</v>
      </c>
      <c r="E190" s="15">
        <v>3020</v>
      </c>
      <c r="F190" s="12">
        <v>82</v>
      </c>
    </row>
    <row r="191" spans="1:6" ht="13.5" thickBot="1" x14ac:dyDescent="0.25">
      <c r="A191" s="9" t="s">
        <v>5</v>
      </c>
      <c r="B191" s="9" t="s">
        <v>47</v>
      </c>
      <c r="C191" s="10" t="s">
        <v>50</v>
      </c>
      <c r="D191" s="14" t="s">
        <v>69</v>
      </c>
      <c r="E191" s="15">
        <v>3020</v>
      </c>
      <c r="F191" s="12">
        <v>106</v>
      </c>
    </row>
    <row r="192" spans="1:6" ht="13.5" thickBot="1" x14ac:dyDescent="0.25">
      <c r="A192" s="9" t="s">
        <v>7</v>
      </c>
      <c r="B192" s="9" t="s">
        <v>39</v>
      </c>
      <c r="C192" s="10" t="s">
        <v>10</v>
      </c>
      <c r="D192" s="14" t="s">
        <v>65</v>
      </c>
      <c r="E192" s="15">
        <v>3040</v>
      </c>
      <c r="F192" s="12"/>
    </row>
    <row r="193" spans="1:6" ht="13.5" thickBot="1" x14ac:dyDescent="0.25">
      <c r="A193" s="9" t="s">
        <v>7</v>
      </c>
      <c r="B193" s="9" t="s">
        <v>42</v>
      </c>
      <c r="C193" s="10" t="s">
        <v>23</v>
      </c>
      <c r="D193" s="14" t="s">
        <v>58</v>
      </c>
      <c r="E193" s="15">
        <v>4540</v>
      </c>
      <c r="F193" s="12">
        <v>52</v>
      </c>
    </row>
    <row r="194" spans="1:6" ht="13.5" thickBot="1" x14ac:dyDescent="0.25">
      <c r="A194" s="9" t="s">
        <v>7</v>
      </c>
      <c r="B194" s="9" t="s">
        <v>42</v>
      </c>
      <c r="C194" s="10" t="s">
        <v>13</v>
      </c>
      <c r="D194" s="14" t="s">
        <v>58</v>
      </c>
      <c r="E194" s="15">
        <v>4540</v>
      </c>
      <c r="F194" s="12">
        <v>42</v>
      </c>
    </row>
    <row r="195" spans="1:6" ht="13.5" thickBot="1" x14ac:dyDescent="0.25">
      <c r="A195" s="9" t="s">
        <v>7</v>
      </c>
      <c r="B195" s="9" t="s">
        <v>41</v>
      </c>
      <c r="C195" s="10" t="s">
        <v>24</v>
      </c>
      <c r="D195" s="14" t="s">
        <v>58</v>
      </c>
      <c r="E195" s="15">
        <v>4540</v>
      </c>
      <c r="F195" s="12">
        <v>180</v>
      </c>
    </row>
    <row r="196" spans="1:6" ht="13.5" thickBot="1" x14ac:dyDescent="0.25">
      <c r="A196" s="9" t="s">
        <v>7</v>
      </c>
      <c r="B196" s="9" t="s">
        <v>41</v>
      </c>
      <c r="C196" s="10" t="s">
        <v>50</v>
      </c>
      <c r="D196" s="14" t="s">
        <v>58</v>
      </c>
      <c r="E196" s="15">
        <v>4540</v>
      </c>
      <c r="F196" s="12">
        <v>30</v>
      </c>
    </row>
    <row r="197" spans="1:6" ht="13.5" thickBot="1" x14ac:dyDescent="0.25">
      <c r="A197" s="9" t="s">
        <v>7</v>
      </c>
      <c r="B197" s="9" t="s">
        <v>42</v>
      </c>
      <c r="C197" s="10" t="s">
        <v>50</v>
      </c>
      <c r="D197" s="14" t="s">
        <v>58</v>
      </c>
      <c r="E197" s="15">
        <v>4540</v>
      </c>
      <c r="F197" s="12">
        <v>30</v>
      </c>
    </row>
    <row r="198" spans="1:6" ht="13.5" thickBot="1" x14ac:dyDescent="0.25">
      <c r="A198" s="9" t="s">
        <v>5</v>
      </c>
      <c r="B198" s="9" t="s">
        <v>30</v>
      </c>
      <c r="C198" s="10" t="s">
        <v>50</v>
      </c>
      <c r="D198" s="14" t="s">
        <v>69</v>
      </c>
      <c r="E198" s="15">
        <v>3020</v>
      </c>
      <c r="F198" s="12">
        <v>8</v>
      </c>
    </row>
    <row r="199" spans="1:6" ht="13.5" thickBot="1" x14ac:dyDescent="0.25">
      <c r="A199" s="9" t="s">
        <v>5</v>
      </c>
      <c r="B199" s="9" t="s">
        <v>47</v>
      </c>
      <c r="C199" s="10" t="s">
        <v>50</v>
      </c>
      <c r="D199" s="14" t="s">
        <v>69</v>
      </c>
      <c r="E199" s="15">
        <v>3020</v>
      </c>
      <c r="F199" s="12">
        <v>8</v>
      </c>
    </row>
    <row r="200" spans="1:6" ht="13.5" thickBot="1" x14ac:dyDescent="0.25">
      <c r="A200" s="9" t="s">
        <v>7</v>
      </c>
      <c r="B200" s="9" t="s">
        <v>42</v>
      </c>
      <c r="C200" s="10" t="s">
        <v>24</v>
      </c>
      <c r="D200" s="14" t="s">
        <v>58</v>
      </c>
      <c r="E200" s="15">
        <v>4540</v>
      </c>
      <c r="F200" s="12">
        <v>1</v>
      </c>
    </row>
    <row r="201" spans="1:6" ht="13.5" thickBot="1" x14ac:dyDescent="0.25">
      <c r="A201" s="9" t="s">
        <v>7</v>
      </c>
      <c r="B201" s="9" t="s">
        <v>42</v>
      </c>
      <c r="C201" s="10" t="s">
        <v>23</v>
      </c>
      <c r="D201" s="14" t="s">
        <v>56</v>
      </c>
      <c r="E201" s="15">
        <v>3020</v>
      </c>
      <c r="F201" s="12">
        <v>250</v>
      </c>
    </row>
    <row r="202" spans="1:6" ht="13.5" thickBot="1" x14ac:dyDescent="0.25">
      <c r="A202" s="9" t="s">
        <v>6</v>
      </c>
      <c r="B202" s="9" t="s">
        <v>41</v>
      </c>
      <c r="C202" s="10" t="s">
        <v>23</v>
      </c>
      <c r="D202" s="14" t="s">
        <v>56</v>
      </c>
      <c r="E202" s="15">
        <v>3020</v>
      </c>
      <c r="F202" s="12">
        <v>207</v>
      </c>
    </row>
    <row r="203" spans="1:6" ht="13.5" thickBot="1" x14ac:dyDescent="0.25">
      <c r="A203" s="9" t="s">
        <v>6</v>
      </c>
      <c r="B203" s="9" t="s">
        <v>42</v>
      </c>
      <c r="C203" s="10" t="s">
        <v>23</v>
      </c>
      <c r="D203" s="14" t="s">
        <v>56</v>
      </c>
      <c r="E203" s="15">
        <v>3020</v>
      </c>
      <c r="F203" s="12">
        <v>100</v>
      </c>
    </row>
    <row r="204" spans="1:6" ht="13.5" thickBot="1" x14ac:dyDescent="0.25">
      <c r="A204" s="9" t="s">
        <v>7</v>
      </c>
      <c r="B204" s="9" t="s">
        <v>41</v>
      </c>
      <c r="C204" s="10" t="s">
        <v>50</v>
      </c>
      <c r="D204" s="14" t="s">
        <v>56</v>
      </c>
      <c r="E204" s="15">
        <v>3020</v>
      </c>
      <c r="F204" s="12">
        <v>46</v>
      </c>
    </row>
    <row r="205" spans="1:6" ht="13.5" thickBot="1" x14ac:dyDescent="0.25">
      <c r="A205" s="9" t="s">
        <v>7</v>
      </c>
      <c r="B205" s="9" t="s">
        <v>42</v>
      </c>
      <c r="C205" s="10" t="s">
        <v>50</v>
      </c>
      <c r="D205" s="14" t="s">
        <v>56</v>
      </c>
      <c r="E205" s="15">
        <v>3020</v>
      </c>
      <c r="F205" s="12">
        <v>46</v>
      </c>
    </row>
    <row r="206" spans="1:6" ht="13.5" thickBot="1" x14ac:dyDescent="0.25">
      <c r="A206" s="9" t="s">
        <v>6</v>
      </c>
      <c r="B206" s="9" t="s">
        <v>41</v>
      </c>
      <c r="C206" s="10" t="s">
        <v>50</v>
      </c>
      <c r="D206" s="14" t="s">
        <v>57</v>
      </c>
      <c r="E206" s="15">
        <v>3020</v>
      </c>
      <c r="F206" s="12">
        <v>31</v>
      </c>
    </row>
    <row r="207" spans="1:6" ht="13.5" thickBot="1" x14ac:dyDescent="0.25">
      <c r="A207" s="9" t="s">
        <v>6</v>
      </c>
      <c r="B207" s="9" t="s">
        <v>42</v>
      </c>
      <c r="C207" s="10" t="s">
        <v>50</v>
      </c>
      <c r="D207" s="14" t="s">
        <v>57</v>
      </c>
      <c r="E207" s="15">
        <v>3020</v>
      </c>
      <c r="F207" s="12">
        <v>31</v>
      </c>
    </row>
    <row r="208" spans="1:6" ht="13.5" thickBot="1" x14ac:dyDescent="0.25">
      <c r="A208" s="9" t="s">
        <v>7</v>
      </c>
      <c r="B208" s="9" t="s">
        <v>41</v>
      </c>
      <c r="C208" s="10" t="s">
        <v>50</v>
      </c>
      <c r="D208" s="14" t="s">
        <v>56</v>
      </c>
      <c r="E208" s="15">
        <v>3020</v>
      </c>
      <c r="F208" s="12">
        <v>10</v>
      </c>
    </row>
    <row r="209" spans="1:6" ht="13.5" thickBot="1" x14ac:dyDescent="0.25">
      <c r="A209" s="9" t="s">
        <v>7</v>
      </c>
      <c r="B209" s="9" t="s">
        <v>42</v>
      </c>
      <c r="C209" s="10" t="s">
        <v>50</v>
      </c>
      <c r="D209" s="14" t="s">
        <v>56</v>
      </c>
      <c r="E209" s="15">
        <v>3020</v>
      </c>
      <c r="F209" s="12">
        <v>10</v>
      </c>
    </row>
    <row r="210" spans="1:6" ht="13.5" thickBot="1" x14ac:dyDescent="0.25">
      <c r="A210" s="9" t="s">
        <v>7</v>
      </c>
      <c r="B210" s="9" t="s">
        <v>41</v>
      </c>
      <c r="C210" s="10" t="s">
        <v>50</v>
      </c>
      <c r="D210" s="14" t="s">
        <v>56</v>
      </c>
      <c r="E210" s="15">
        <v>4540</v>
      </c>
      <c r="F210" s="12">
        <v>28</v>
      </c>
    </row>
    <row r="211" spans="1:6" ht="13.5" thickBot="1" x14ac:dyDescent="0.25">
      <c r="A211" s="9" t="s">
        <v>7</v>
      </c>
      <c r="B211" s="9" t="s">
        <v>42</v>
      </c>
      <c r="C211" s="10" t="s">
        <v>50</v>
      </c>
      <c r="D211" s="14" t="s">
        <v>56</v>
      </c>
      <c r="E211" s="15">
        <v>4540</v>
      </c>
      <c r="F211" s="12">
        <v>28</v>
      </c>
    </row>
    <row r="212" spans="1:6" ht="13.5" thickBot="1" x14ac:dyDescent="0.25">
      <c r="A212" s="9" t="s">
        <v>6</v>
      </c>
      <c r="B212" s="9" t="s">
        <v>42</v>
      </c>
      <c r="C212" s="10" t="s">
        <v>50</v>
      </c>
      <c r="D212" s="14" t="s">
        <v>57</v>
      </c>
      <c r="E212" s="15">
        <v>3020</v>
      </c>
      <c r="F212" s="12">
        <v>44</v>
      </c>
    </row>
    <row r="213" spans="1:6" ht="13.5" thickBot="1" x14ac:dyDescent="0.25">
      <c r="A213" s="9" t="s">
        <v>6</v>
      </c>
      <c r="B213" s="9" t="s">
        <v>41</v>
      </c>
      <c r="C213" s="10" t="s">
        <v>50</v>
      </c>
      <c r="D213" s="14" t="s">
        <v>57</v>
      </c>
      <c r="E213" s="15">
        <v>3020</v>
      </c>
      <c r="F213" s="12">
        <v>44</v>
      </c>
    </row>
    <row r="214" spans="1:6" ht="13.5" thickBot="1" x14ac:dyDescent="0.25">
      <c r="A214" s="9" t="s">
        <v>7</v>
      </c>
      <c r="B214" s="9" t="s">
        <v>41</v>
      </c>
      <c r="C214" s="10" t="s">
        <v>50</v>
      </c>
      <c r="D214" s="14" t="s">
        <v>56</v>
      </c>
      <c r="E214" s="15">
        <v>4540</v>
      </c>
      <c r="F214" s="12">
        <v>28</v>
      </c>
    </row>
    <row r="215" spans="1:6" ht="13.5" thickBot="1" x14ac:dyDescent="0.25">
      <c r="A215" s="9" t="s">
        <v>7</v>
      </c>
      <c r="B215" s="9" t="s">
        <v>42</v>
      </c>
      <c r="C215" s="10" t="s">
        <v>50</v>
      </c>
      <c r="D215" s="14" t="s">
        <v>56</v>
      </c>
      <c r="E215" s="15">
        <v>4540</v>
      </c>
      <c r="F215" s="12">
        <v>28</v>
      </c>
    </row>
    <row r="216" spans="1:6" ht="13.5" thickBot="1" x14ac:dyDescent="0.25">
      <c r="A216" s="9" t="s">
        <v>7</v>
      </c>
      <c r="B216" s="9" t="s">
        <v>41</v>
      </c>
      <c r="C216" s="10" t="s">
        <v>50</v>
      </c>
      <c r="D216" s="14" t="s">
        <v>57</v>
      </c>
      <c r="E216" s="15">
        <v>4540</v>
      </c>
      <c r="F216" s="12">
        <v>12</v>
      </c>
    </row>
    <row r="217" spans="1:6" ht="13.5" thickBot="1" x14ac:dyDescent="0.25">
      <c r="A217" s="9" t="s">
        <v>7</v>
      </c>
      <c r="B217" s="9" t="s">
        <v>42</v>
      </c>
      <c r="C217" s="10" t="s">
        <v>50</v>
      </c>
      <c r="D217" s="14" t="s">
        <v>57</v>
      </c>
      <c r="E217" s="15">
        <v>4540</v>
      </c>
      <c r="F217" s="12">
        <v>12</v>
      </c>
    </row>
    <row r="218" spans="1:6" ht="13.5" thickBot="1" x14ac:dyDescent="0.25">
      <c r="A218" s="9" t="s">
        <v>6</v>
      </c>
      <c r="B218" s="9" t="s">
        <v>41</v>
      </c>
      <c r="C218" s="10" t="s">
        <v>50</v>
      </c>
      <c r="D218" s="14" t="s">
        <v>57</v>
      </c>
      <c r="E218" s="15">
        <v>3020</v>
      </c>
      <c r="F218" s="12">
        <v>55</v>
      </c>
    </row>
    <row r="219" spans="1:6" ht="13.5" thickBot="1" x14ac:dyDescent="0.25">
      <c r="A219" s="9" t="s">
        <v>6</v>
      </c>
      <c r="B219" s="9" t="s">
        <v>42</v>
      </c>
      <c r="C219" s="10" t="s">
        <v>50</v>
      </c>
      <c r="D219" s="14" t="s">
        <v>57</v>
      </c>
      <c r="E219" s="15">
        <v>3020</v>
      </c>
      <c r="F219" s="12">
        <v>22</v>
      </c>
    </row>
    <row r="220" spans="1:6" ht="13.5" thickBot="1" x14ac:dyDescent="0.25">
      <c r="A220" s="9" t="s">
        <v>6</v>
      </c>
      <c r="B220" s="9" t="s">
        <v>42</v>
      </c>
      <c r="C220" s="10" t="s">
        <v>10</v>
      </c>
      <c r="D220" s="14" t="s">
        <v>57</v>
      </c>
      <c r="E220" s="15">
        <v>3020</v>
      </c>
      <c r="F220" s="12">
        <v>33</v>
      </c>
    </row>
    <row r="221" spans="1:6" ht="13.5" thickBot="1" x14ac:dyDescent="0.25">
      <c r="A221" s="9" t="s">
        <v>6</v>
      </c>
      <c r="B221" s="9" t="s">
        <v>41</v>
      </c>
      <c r="C221" s="10" t="s">
        <v>50</v>
      </c>
      <c r="D221" s="14" t="s">
        <v>57</v>
      </c>
      <c r="E221" s="15">
        <v>3020</v>
      </c>
      <c r="F221" s="12">
        <v>22</v>
      </c>
    </row>
    <row r="222" spans="1:6" ht="13.5" thickBot="1" x14ac:dyDescent="0.25">
      <c r="A222" s="9" t="s">
        <v>6</v>
      </c>
      <c r="B222" s="9" t="s">
        <v>42</v>
      </c>
      <c r="C222" s="10" t="s">
        <v>50</v>
      </c>
      <c r="D222" s="14" t="s">
        <v>57</v>
      </c>
      <c r="E222" s="15">
        <v>3020</v>
      </c>
      <c r="F222" s="12">
        <v>33</v>
      </c>
    </row>
    <row r="223" spans="1:6" ht="13.5" thickBot="1" x14ac:dyDescent="0.25">
      <c r="A223" s="9" t="s">
        <v>5</v>
      </c>
      <c r="B223" s="9" t="s">
        <v>47</v>
      </c>
      <c r="C223" s="10" t="s">
        <v>50</v>
      </c>
      <c r="D223" s="14" t="s">
        <v>69</v>
      </c>
      <c r="E223" s="15">
        <v>3020</v>
      </c>
      <c r="F223" s="12">
        <v>0</v>
      </c>
    </row>
    <row r="224" spans="1:6" ht="13.5" thickBot="1" x14ac:dyDescent="0.25">
      <c r="A224" s="9" t="s">
        <v>5</v>
      </c>
      <c r="B224" s="9" t="s">
        <v>30</v>
      </c>
      <c r="C224" s="10" t="s">
        <v>50</v>
      </c>
      <c r="D224" s="14" t="s">
        <v>69</v>
      </c>
      <c r="E224" s="15">
        <v>3020</v>
      </c>
      <c r="F224" s="12">
        <v>12</v>
      </c>
    </row>
    <row r="225" spans="1:6" ht="13.5" thickBot="1" x14ac:dyDescent="0.25">
      <c r="A225" s="9" t="s">
        <v>7</v>
      </c>
      <c r="B225" s="9" t="s">
        <v>41</v>
      </c>
      <c r="C225" s="10" t="s">
        <v>50</v>
      </c>
      <c r="D225" s="14" t="s">
        <v>57</v>
      </c>
      <c r="E225" s="15">
        <v>4560</v>
      </c>
      <c r="F225" s="12">
        <v>30</v>
      </c>
    </row>
    <row r="226" spans="1:6" ht="13.5" thickBot="1" x14ac:dyDescent="0.25">
      <c r="A226" s="9" t="s">
        <v>7</v>
      </c>
      <c r="B226" s="9" t="s">
        <v>42</v>
      </c>
      <c r="C226" s="10" t="s">
        <v>50</v>
      </c>
      <c r="D226" s="14" t="s">
        <v>57</v>
      </c>
      <c r="E226" s="15">
        <v>4560</v>
      </c>
      <c r="F226" s="12">
        <v>30</v>
      </c>
    </row>
    <row r="227" spans="1:6" ht="24.75" thickBot="1" x14ac:dyDescent="0.25">
      <c r="A227" s="9" t="s">
        <v>4</v>
      </c>
      <c r="B227" s="9" t="s">
        <v>43</v>
      </c>
      <c r="C227" s="10" t="s">
        <v>9</v>
      </c>
      <c r="D227" s="14" t="s">
        <v>61</v>
      </c>
      <c r="E227" s="15">
        <v>3040</v>
      </c>
      <c r="F227" s="12">
        <v>24</v>
      </c>
    </row>
    <row r="228" spans="1:6" ht="13.5" thickBot="1" x14ac:dyDescent="0.25">
      <c r="A228" s="9" t="s">
        <v>4</v>
      </c>
      <c r="B228" s="9" t="s">
        <v>44</v>
      </c>
      <c r="C228" s="10" t="s">
        <v>10</v>
      </c>
      <c r="D228" s="14" t="s">
        <v>61</v>
      </c>
      <c r="E228" s="15">
        <v>3040</v>
      </c>
      <c r="F228" s="12">
        <v>24</v>
      </c>
    </row>
    <row r="229" spans="1:6" ht="13.5" thickBot="1" x14ac:dyDescent="0.25">
      <c r="A229" s="9" t="s">
        <v>6</v>
      </c>
      <c r="B229" s="9" t="s">
        <v>42</v>
      </c>
      <c r="C229" s="10" t="s">
        <v>10</v>
      </c>
      <c r="D229" s="14" t="s">
        <v>57</v>
      </c>
      <c r="E229" s="15">
        <v>3020</v>
      </c>
      <c r="F229" s="12">
        <v>11</v>
      </c>
    </row>
    <row r="230" spans="1:6" ht="13.5" thickBot="1" x14ac:dyDescent="0.25">
      <c r="A230" s="9" t="s">
        <v>5</v>
      </c>
      <c r="B230" s="9" t="s">
        <v>30</v>
      </c>
      <c r="C230" s="10" t="s">
        <v>23</v>
      </c>
      <c r="D230" s="14" t="s">
        <v>69</v>
      </c>
      <c r="E230" s="15">
        <v>3020</v>
      </c>
      <c r="F230" s="12">
        <v>12</v>
      </c>
    </row>
    <row r="231" spans="1:6" ht="13.5" thickBot="1" x14ac:dyDescent="0.25">
      <c r="A231" s="9" t="s">
        <v>7</v>
      </c>
      <c r="B231" s="9" t="s">
        <v>41</v>
      </c>
      <c r="C231" s="10" t="s">
        <v>50</v>
      </c>
      <c r="D231" s="14" t="s">
        <v>57</v>
      </c>
      <c r="E231" s="15">
        <v>4540</v>
      </c>
      <c r="F231" s="12">
        <v>12</v>
      </c>
    </row>
    <row r="232" spans="1:6" ht="13.5" thickBot="1" x14ac:dyDescent="0.25">
      <c r="A232" s="9" t="s">
        <v>7</v>
      </c>
      <c r="B232" s="9" t="s">
        <v>42</v>
      </c>
      <c r="C232" s="10" t="s">
        <v>50</v>
      </c>
      <c r="D232" s="14" t="s">
        <v>57</v>
      </c>
      <c r="E232" s="15">
        <v>4540</v>
      </c>
      <c r="F232" s="12">
        <v>12</v>
      </c>
    </row>
    <row r="233" spans="1:6" ht="13.5" thickBot="1" x14ac:dyDescent="0.25">
      <c r="A233" s="9" t="s">
        <v>6</v>
      </c>
      <c r="B233" s="9" t="s">
        <v>41</v>
      </c>
      <c r="C233" s="10" t="s">
        <v>24</v>
      </c>
      <c r="D233" s="14" t="s">
        <v>57</v>
      </c>
      <c r="E233" s="15">
        <v>3040</v>
      </c>
      <c r="F233" s="12">
        <v>44</v>
      </c>
    </row>
    <row r="234" spans="1:6" ht="13.5" thickBot="1" x14ac:dyDescent="0.25">
      <c r="A234" s="9" t="s">
        <v>6</v>
      </c>
      <c r="B234" s="9" t="s">
        <v>42</v>
      </c>
      <c r="C234" s="10" t="s">
        <v>24</v>
      </c>
      <c r="D234" s="14" t="s">
        <v>57</v>
      </c>
      <c r="E234" s="15">
        <v>3040</v>
      </c>
      <c r="F234" s="12">
        <v>44</v>
      </c>
    </row>
    <row r="235" spans="1:6" ht="13.5" thickBot="1" x14ac:dyDescent="0.25">
      <c r="A235" s="9" t="s">
        <v>7</v>
      </c>
      <c r="B235" s="9" t="s">
        <v>39</v>
      </c>
      <c r="C235" s="10" t="s">
        <v>50</v>
      </c>
      <c r="D235" s="14" t="s">
        <v>53</v>
      </c>
      <c r="E235" s="15">
        <v>3040</v>
      </c>
      <c r="F235" s="12">
        <v>12</v>
      </c>
    </row>
    <row r="236" spans="1:6" ht="13.5" thickBot="1" x14ac:dyDescent="0.25">
      <c r="A236" s="9" t="s">
        <v>7</v>
      </c>
      <c r="B236" s="9" t="s">
        <v>40</v>
      </c>
      <c r="C236" s="10" t="s">
        <v>50</v>
      </c>
      <c r="D236" s="14" t="s">
        <v>53</v>
      </c>
      <c r="E236" s="15">
        <v>3040</v>
      </c>
      <c r="F236" s="12">
        <v>12</v>
      </c>
    </row>
    <row r="237" spans="1:6" ht="13.5" thickBot="1" x14ac:dyDescent="0.25">
      <c r="A237" s="9" t="s">
        <v>7</v>
      </c>
      <c r="B237" s="9" t="s">
        <v>39</v>
      </c>
      <c r="C237" s="10" t="s">
        <v>50</v>
      </c>
      <c r="D237" s="14" t="s">
        <v>53</v>
      </c>
      <c r="E237" s="15">
        <v>4560</v>
      </c>
      <c r="F237" s="12">
        <v>4</v>
      </c>
    </row>
    <row r="238" spans="1:6" ht="13.5" thickBot="1" x14ac:dyDescent="0.25">
      <c r="A238" s="9" t="s">
        <v>7</v>
      </c>
      <c r="B238" s="9" t="s">
        <v>40</v>
      </c>
      <c r="C238" s="10" t="s">
        <v>50</v>
      </c>
      <c r="D238" s="14" t="s">
        <v>53</v>
      </c>
      <c r="E238" s="15">
        <v>4560</v>
      </c>
      <c r="F238" s="12">
        <v>4</v>
      </c>
    </row>
    <row r="239" spans="1:6" ht="13.5" thickBot="1" x14ac:dyDescent="0.25">
      <c r="A239" s="9" t="s">
        <v>7</v>
      </c>
      <c r="B239" s="9" t="s">
        <v>40</v>
      </c>
      <c r="C239" s="10" t="s">
        <v>50</v>
      </c>
      <c r="D239" s="14" t="s">
        <v>53</v>
      </c>
      <c r="E239" s="15">
        <v>3040</v>
      </c>
      <c r="F239" s="12">
        <v>60</v>
      </c>
    </row>
    <row r="240" spans="1:6" ht="13.5" thickBot="1" x14ac:dyDescent="0.25">
      <c r="A240" s="9" t="s">
        <v>7</v>
      </c>
      <c r="B240" s="9" t="s">
        <v>39</v>
      </c>
      <c r="C240" s="10" t="s">
        <v>50</v>
      </c>
      <c r="D240" s="14" t="s">
        <v>53</v>
      </c>
      <c r="E240" s="15">
        <v>3040</v>
      </c>
      <c r="F240" s="12">
        <v>60</v>
      </c>
    </row>
    <row r="241" spans="1:6" ht="13.5" thickBot="1" x14ac:dyDescent="0.25">
      <c r="A241" s="9" t="s">
        <v>6</v>
      </c>
      <c r="B241" s="9" t="s">
        <v>40</v>
      </c>
      <c r="C241" s="10" t="s">
        <v>50</v>
      </c>
      <c r="D241" s="14" t="s">
        <v>66</v>
      </c>
      <c r="E241" s="15">
        <v>3040</v>
      </c>
      <c r="F241" s="12">
        <v>52</v>
      </c>
    </row>
    <row r="242" spans="1:6" ht="13.5" thickBot="1" x14ac:dyDescent="0.25">
      <c r="A242" s="9" t="s">
        <v>6</v>
      </c>
      <c r="B242" s="9" t="s">
        <v>39</v>
      </c>
      <c r="C242" s="10" t="s">
        <v>50</v>
      </c>
      <c r="D242" s="14" t="s">
        <v>66</v>
      </c>
      <c r="E242" s="15">
        <v>3040</v>
      </c>
      <c r="F242" s="12">
        <v>52</v>
      </c>
    </row>
    <row r="243" spans="1:6" ht="13.5" thickBot="1" x14ac:dyDescent="0.25">
      <c r="A243" s="9" t="s">
        <v>5</v>
      </c>
      <c r="B243" s="9" t="s">
        <v>47</v>
      </c>
      <c r="C243" s="10" t="s">
        <v>23</v>
      </c>
      <c r="D243" s="14" t="s">
        <v>68</v>
      </c>
      <c r="E243" s="15">
        <v>3020</v>
      </c>
      <c r="F243" s="12">
        <v>1</v>
      </c>
    </row>
    <row r="244" spans="1:6" ht="13.5" thickBot="1" x14ac:dyDescent="0.25">
      <c r="A244" s="9" t="s">
        <v>7</v>
      </c>
      <c r="B244" s="9" t="s">
        <v>39</v>
      </c>
      <c r="C244" s="10" t="s">
        <v>24</v>
      </c>
      <c r="D244" s="14" t="s">
        <v>53</v>
      </c>
      <c r="E244" s="15">
        <v>4560</v>
      </c>
      <c r="F244" s="12">
        <v>8</v>
      </c>
    </row>
    <row r="245" spans="1:6" ht="13.5" thickBot="1" x14ac:dyDescent="0.25">
      <c r="A245" s="9" t="s">
        <v>7</v>
      </c>
      <c r="B245" s="9" t="s">
        <v>40</v>
      </c>
      <c r="C245" s="10" t="s">
        <v>24</v>
      </c>
      <c r="D245" s="14" t="s">
        <v>53</v>
      </c>
      <c r="E245" s="15">
        <v>4560</v>
      </c>
      <c r="F245" s="12">
        <v>8</v>
      </c>
    </row>
    <row r="246" spans="1:6" ht="13.5" thickBot="1" x14ac:dyDescent="0.25">
      <c r="A246" s="9" t="s">
        <v>6</v>
      </c>
      <c r="B246" s="9" t="s">
        <v>41</v>
      </c>
      <c r="C246" s="10" t="s">
        <v>50</v>
      </c>
      <c r="D246" s="14" t="s">
        <v>58</v>
      </c>
      <c r="E246" s="15">
        <v>3020</v>
      </c>
      <c r="F246" s="12">
        <v>51</v>
      </c>
    </row>
    <row r="247" spans="1:6" ht="13.5" thickBot="1" x14ac:dyDescent="0.25">
      <c r="A247" s="9" t="s">
        <v>6</v>
      </c>
      <c r="B247" s="9" t="s">
        <v>42</v>
      </c>
      <c r="C247" s="10" t="s">
        <v>50</v>
      </c>
      <c r="D247" s="14" t="s">
        <v>58</v>
      </c>
      <c r="E247" s="15">
        <v>3020</v>
      </c>
      <c r="F247" s="12">
        <v>51</v>
      </c>
    </row>
    <row r="248" spans="1:6" ht="13.5" thickBot="1" x14ac:dyDescent="0.25">
      <c r="A248" s="9" t="s">
        <v>7</v>
      </c>
      <c r="B248" s="9" t="s">
        <v>37</v>
      </c>
      <c r="C248" s="10" t="s">
        <v>50</v>
      </c>
      <c r="D248" s="14" t="s">
        <v>52</v>
      </c>
      <c r="E248" s="15">
        <v>3040</v>
      </c>
      <c r="F248" s="12">
        <v>24</v>
      </c>
    </row>
    <row r="249" spans="1:6" ht="13.5" thickBot="1" x14ac:dyDescent="0.25">
      <c r="A249" s="9" t="s">
        <v>7</v>
      </c>
      <c r="B249" s="9" t="s">
        <v>38</v>
      </c>
      <c r="C249" s="10" t="s">
        <v>50</v>
      </c>
      <c r="D249" s="14" t="s">
        <v>52</v>
      </c>
      <c r="E249" s="15">
        <v>3040</v>
      </c>
      <c r="F249" s="12">
        <v>24</v>
      </c>
    </row>
    <row r="250" spans="1:6" ht="13.5" thickBot="1" x14ac:dyDescent="0.25">
      <c r="A250" s="9" t="s">
        <v>6</v>
      </c>
      <c r="B250" s="9" t="s">
        <v>41</v>
      </c>
      <c r="C250" s="10" t="s">
        <v>50</v>
      </c>
      <c r="D250" s="14" t="s">
        <v>58</v>
      </c>
      <c r="E250" s="15">
        <v>3020</v>
      </c>
      <c r="F250" s="12">
        <v>39</v>
      </c>
    </row>
    <row r="251" spans="1:6" ht="13.5" thickBot="1" x14ac:dyDescent="0.25">
      <c r="A251" s="9" t="s">
        <v>6</v>
      </c>
      <c r="B251" s="9" t="s">
        <v>42</v>
      </c>
      <c r="C251" s="10" t="s">
        <v>50</v>
      </c>
      <c r="D251" s="14" t="s">
        <v>58</v>
      </c>
      <c r="E251" s="15">
        <v>3020</v>
      </c>
      <c r="F251" s="12">
        <v>38</v>
      </c>
    </row>
    <row r="252" spans="1:6" ht="13.5" thickBot="1" x14ac:dyDescent="0.25">
      <c r="A252" s="9" t="s">
        <v>7</v>
      </c>
      <c r="B252" s="9" t="s">
        <v>38</v>
      </c>
      <c r="C252" s="10" t="s">
        <v>50</v>
      </c>
      <c r="D252" s="14" t="s">
        <v>52</v>
      </c>
      <c r="E252" s="15">
        <v>3020</v>
      </c>
      <c r="F252" s="12">
        <v>48</v>
      </c>
    </row>
    <row r="253" spans="1:6" ht="13.5" thickBot="1" x14ac:dyDescent="0.25">
      <c r="A253" s="9" t="s">
        <v>7</v>
      </c>
      <c r="B253" s="9" t="s">
        <v>37</v>
      </c>
      <c r="C253" s="10" t="s">
        <v>50</v>
      </c>
      <c r="D253" s="14" t="s">
        <v>52</v>
      </c>
      <c r="E253" s="15">
        <v>3020</v>
      </c>
      <c r="F253" s="12">
        <v>48</v>
      </c>
    </row>
    <row r="254" spans="1:6" ht="13.5" thickBot="1" x14ac:dyDescent="0.25">
      <c r="A254" s="9" t="s">
        <v>4</v>
      </c>
      <c r="B254" s="9" t="s">
        <v>38</v>
      </c>
      <c r="C254" s="10" t="s">
        <v>50</v>
      </c>
      <c r="D254" s="14" t="s">
        <v>52</v>
      </c>
      <c r="E254" s="15">
        <v>3020</v>
      </c>
      <c r="F254" s="12">
        <v>60</v>
      </c>
    </row>
    <row r="255" spans="1:6" ht="13.5" thickBot="1" x14ac:dyDescent="0.25">
      <c r="A255" s="9" t="s">
        <v>4</v>
      </c>
      <c r="B255" s="9" t="s">
        <v>37</v>
      </c>
      <c r="C255" s="10" t="s">
        <v>50</v>
      </c>
      <c r="D255" s="14" t="s">
        <v>52</v>
      </c>
      <c r="E255" s="15">
        <v>3020</v>
      </c>
      <c r="F255" s="12">
        <v>60</v>
      </c>
    </row>
    <row r="256" spans="1:6" ht="13.5" thickBot="1" x14ac:dyDescent="0.25">
      <c r="A256" s="9" t="s">
        <v>5</v>
      </c>
      <c r="B256" s="9" t="s">
        <v>30</v>
      </c>
      <c r="C256" s="10" t="s">
        <v>50</v>
      </c>
      <c r="D256" s="14" t="s">
        <v>68</v>
      </c>
      <c r="E256" s="15">
        <v>3020</v>
      </c>
      <c r="F256" s="12">
        <v>39</v>
      </c>
    </row>
    <row r="257" spans="1:6" ht="13.5" thickBot="1" x14ac:dyDescent="0.25">
      <c r="A257" s="9" t="s">
        <v>5</v>
      </c>
      <c r="B257" s="9" t="s">
        <v>47</v>
      </c>
      <c r="C257" s="10" t="s">
        <v>50</v>
      </c>
      <c r="D257" s="14" t="s">
        <v>68</v>
      </c>
      <c r="E257" s="15">
        <v>3020</v>
      </c>
      <c r="F257" s="12">
        <v>39</v>
      </c>
    </row>
    <row r="258" spans="1:6" ht="13.5" thickBot="1" x14ac:dyDescent="0.25">
      <c r="A258" s="9" t="s">
        <v>5</v>
      </c>
      <c r="B258" s="9" t="s">
        <v>30</v>
      </c>
      <c r="C258" s="10" t="s">
        <v>24</v>
      </c>
      <c r="D258" s="14" t="s">
        <v>68</v>
      </c>
      <c r="E258" s="15">
        <v>3020</v>
      </c>
      <c r="F258" s="12">
        <v>1</v>
      </c>
    </row>
    <row r="259" spans="1:6" ht="13.5" thickBot="1" x14ac:dyDescent="0.25">
      <c r="A259" s="9" t="s">
        <v>5</v>
      </c>
      <c r="B259" s="9" t="s">
        <v>47</v>
      </c>
      <c r="C259" s="10" t="s">
        <v>10</v>
      </c>
      <c r="D259" s="14" t="s">
        <v>68</v>
      </c>
      <c r="E259" s="15">
        <v>3020</v>
      </c>
      <c r="F259" s="12">
        <v>1</v>
      </c>
    </row>
    <row r="260" spans="1:6" ht="13.5" thickBot="1" x14ac:dyDescent="0.25">
      <c r="A260" s="9" t="s">
        <v>6</v>
      </c>
      <c r="B260" s="9" t="s">
        <v>42</v>
      </c>
      <c r="C260" s="10" t="s">
        <v>12</v>
      </c>
      <c r="D260" s="14" t="s">
        <v>58</v>
      </c>
      <c r="E260" s="15">
        <v>3020</v>
      </c>
      <c r="F260" s="12">
        <v>1</v>
      </c>
    </row>
    <row r="261" spans="1:6" ht="13.5" thickBot="1" x14ac:dyDescent="0.25">
      <c r="A261" s="9" t="s">
        <v>6</v>
      </c>
      <c r="B261" s="9" t="s">
        <v>42</v>
      </c>
      <c r="C261" s="10" t="s">
        <v>10</v>
      </c>
      <c r="D261" s="14" t="s">
        <v>58</v>
      </c>
      <c r="E261" s="15">
        <v>3020</v>
      </c>
      <c r="F261" s="12">
        <v>1</v>
      </c>
    </row>
    <row r="262" spans="1:6" ht="13.5" thickBot="1" x14ac:dyDescent="0.25">
      <c r="A262" s="9" t="s">
        <v>7</v>
      </c>
      <c r="B262" s="9" t="s">
        <v>38</v>
      </c>
      <c r="C262" s="10" t="s">
        <v>10</v>
      </c>
      <c r="D262" s="14" t="s">
        <v>52</v>
      </c>
      <c r="E262" s="15">
        <v>3040</v>
      </c>
      <c r="F262" s="12">
        <v>12</v>
      </c>
    </row>
    <row r="263" spans="1:6" ht="13.5" thickBot="1" x14ac:dyDescent="0.25">
      <c r="A263" s="9" t="s">
        <v>7</v>
      </c>
      <c r="B263" s="9" t="s">
        <v>37</v>
      </c>
      <c r="C263" s="10" t="s">
        <v>50</v>
      </c>
      <c r="D263" s="14" t="s">
        <v>51</v>
      </c>
      <c r="E263" s="15">
        <v>4560</v>
      </c>
      <c r="F263" s="12">
        <v>15</v>
      </c>
    </row>
    <row r="264" spans="1:6" ht="13.5" thickBot="1" x14ac:dyDescent="0.25">
      <c r="A264" s="9" t="s">
        <v>7</v>
      </c>
      <c r="B264" s="9" t="s">
        <v>38</v>
      </c>
      <c r="C264" s="10" t="s">
        <v>50</v>
      </c>
      <c r="D264" s="14" t="s">
        <v>51</v>
      </c>
      <c r="E264" s="15">
        <v>4560</v>
      </c>
      <c r="F264" s="12">
        <v>15</v>
      </c>
    </row>
    <row r="265" spans="1:6" ht="13.5" thickBot="1" x14ac:dyDescent="0.25">
      <c r="A265" s="9" t="s">
        <v>6</v>
      </c>
      <c r="B265" s="9" t="s">
        <v>41</v>
      </c>
      <c r="C265" s="10" t="s">
        <v>50</v>
      </c>
      <c r="D265" s="14" t="s">
        <v>58</v>
      </c>
      <c r="E265" s="15">
        <v>3020</v>
      </c>
      <c r="F265" s="12">
        <v>50</v>
      </c>
    </row>
    <row r="266" spans="1:6" ht="13.5" thickBot="1" x14ac:dyDescent="0.25">
      <c r="A266" s="9" t="s">
        <v>6</v>
      </c>
      <c r="B266" s="9" t="s">
        <v>42</v>
      </c>
      <c r="C266" s="10" t="s">
        <v>50</v>
      </c>
      <c r="D266" s="14" t="s">
        <v>58</v>
      </c>
      <c r="E266" s="15">
        <v>3020</v>
      </c>
      <c r="F266" s="12">
        <v>50</v>
      </c>
    </row>
    <row r="267" spans="1:6" ht="13.5" thickBot="1" x14ac:dyDescent="0.25">
      <c r="A267" s="9" t="s">
        <v>7</v>
      </c>
      <c r="B267" s="9" t="s">
        <v>37</v>
      </c>
      <c r="C267" s="10" t="s">
        <v>50</v>
      </c>
      <c r="D267" s="14" t="s">
        <v>52</v>
      </c>
      <c r="E267" s="15">
        <v>3040</v>
      </c>
      <c r="F267" s="12">
        <v>30</v>
      </c>
    </row>
    <row r="268" spans="1:6" ht="13.5" thickBot="1" x14ac:dyDescent="0.25">
      <c r="A268" s="9" t="s">
        <v>7</v>
      </c>
      <c r="B268" s="9" t="s">
        <v>38</v>
      </c>
      <c r="C268" s="10" t="s">
        <v>50</v>
      </c>
      <c r="D268" s="14" t="s">
        <v>52</v>
      </c>
      <c r="E268" s="15">
        <v>3040</v>
      </c>
      <c r="F268" s="12">
        <v>30</v>
      </c>
    </row>
  </sheetData>
  <conditionalFormatting sqref="C268:D268">
    <cfRule type="expression" dxfId="1049" priority="567" stopIfTrue="1">
      <formula>"si+$D$28=0"</formula>
    </cfRule>
    <cfRule type="expression" dxfId="1048" priority="568" stopIfTrue="1">
      <formula>"si($D$28&gt;0"</formula>
    </cfRule>
  </conditionalFormatting>
  <conditionalFormatting sqref="C267:D267">
    <cfRule type="expression" dxfId="1047" priority="565" stopIfTrue="1">
      <formula>"si+$D$28=0"</formula>
    </cfRule>
    <cfRule type="expression" dxfId="1046" priority="566" stopIfTrue="1">
      <formula>"si($D$28&gt;0"</formula>
    </cfRule>
  </conditionalFormatting>
  <conditionalFormatting sqref="C266:D266">
    <cfRule type="expression" dxfId="1045" priority="563" stopIfTrue="1">
      <formula>"si+$D$28=0"</formula>
    </cfRule>
    <cfRule type="expression" dxfId="1044" priority="564" stopIfTrue="1">
      <formula>"si($D$28&gt;0"</formula>
    </cfRule>
  </conditionalFormatting>
  <conditionalFormatting sqref="C265:D265">
    <cfRule type="expression" dxfId="1043" priority="561" stopIfTrue="1">
      <formula>"si+$D$28=0"</formula>
    </cfRule>
    <cfRule type="expression" dxfId="1042" priority="562" stopIfTrue="1">
      <formula>"si($D$28&gt;0"</formula>
    </cfRule>
  </conditionalFormatting>
  <conditionalFormatting sqref="C264:D264">
    <cfRule type="expression" dxfId="1041" priority="559" stopIfTrue="1">
      <formula>"si+$D$28=0"</formula>
    </cfRule>
    <cfRule type="expression" dxfId="1040" priority="560" stopIfTrue="1">
      <formula>"si($D$28&gt;0"</formula>
    </cfRule>
  </conditionalFormatting>
  <conditionalFormatting sqref="C263:D263">
    <cfRule type="expression" dxfId="1039" priority="557" stopIfTrue="1">
      <formula>"si+$D$28=0"</formula>
    </cfRule>
    <cfRule type="expression" dxfId="1038" priority="558" stopIfTrue="1">
      <formula>"si($D$28&gt;0"</formula>
    </cfRule>
  </conditionalFormatting>
  <conditionalFormatting sqref="F262 C262:D262">
    <cfRule type="expression" dxfId="1037" priority="555" stopIfTrue="1">
      <formula>"si+$D$28=0"</formula>
    </cfRule>
    <cfRule type="expression" dxfId="1036" priority="556" stopIfTrue="1">
      <formula>"si($D$28&gt;0"</formula>
    </cfRule>
  </conditionalFormatting>
  <conditionalFormatting sqref="F261 C261:D261">
    <cfRule type="expression" dxfId="1035" priority="553" stopIfTrue="1">
      <formula>"si+$D$28=0"</formula>
    </cfRule>
    <cfRule type="expression" dxfId="1034" priority="554" stopIfTrue="1">
      <formula>"si($D$28&gt;0"</formula>
    </cfRule>
  </conditionalFormatting>
  <conditionalFormatting sqref="F260 C260:D260">
    <cfRule type="expression" dxfId="1033" priority="551" stopIfTrue="1">
      <formula>"si+$D$28=0"</formula>
    </cfRule>
    <cfRule type="expression" dxfId="1032" priority="552" stopIfTrue="1">
      <formula>"si($D$28&gt;0"</formula>
    </cfRule>
  </conditionalFormatting>
  <conditionalFormatting sqref="F259 C259:D259">
    <cfRule type="expression" dxfId="1031" priority="549" stopIfTrue="1">
      <formula>"si+$D$28=0"</formula>
    </cfRule>
    <cfRule type="expression" dxfId="1030" priority="550" stopIfTrue="1">
      <formula>"si($D$28&gt;0"</formula>
    </cfRule>
  </conditionalFormatting>
  <conditionalFormatting sqref="F258 C258:D258">
    <cfRule type="expression" dxfId="1029" priority="547" stopIfTrue="1">
      <formula>"si+$D$28=0"</formula>
    </cfRule>
    <cfRule type="expression" dxfId="1028" priority="548" stopIfTrue="1">
      <formula>"si($D$28&gt;0"</formula>
    </cfRule>
  </conditionalFormatting>
  <conditionalFormatting sqref="F257 C257:D257">
    <cfRule type="expression" dxfId="1027" priority="545" stopIfTrue="1">
      <formula>"si+$D$28=0"</formula>
    </cfRule>
    <cfRule type="expression" dxfId="1026" priority="546" stopIfTrue="1">
      <formula>"si($D$28&gt;0"</formula>
    </cfRule>
  </conditionalFormatting>
  <conditionalFormatting sqref="F256 C256:D256">
    <cfRule type="expression" dxfId="1025" priority="543" stopIfTrue="1">
      <formula>"si+$D$28=0"</formula>
    </cfRule>
    <cfRule type="expression" dxfId="1024" priority="544" stopIfTrue="1">
      <formula>"si($D$28&gt;0"</formula>
    </cfRule>
  </conditionalFormatting>
  <conditionalFormatting sqref="F255 C255:D255">
    <cfRule type="expression" dxfId="1023" priority="541" stopIfTrue="1">
      <formula>"si+$D$28=0"</formula>
    </cfRule>
    <cfRule type="expression" dxfId="1022" priority="542" stopIfTrue="1">
      <formula>"si($D$28&gt;0"</formula>
    </cfRule>
  </conditionalFormatting>
  <conditionalFormatting sqref="F254 C254:D254">
    <cfRule type="expression" dxfId="1021" priority="539" stopIfTrue="1">
      <formula>"si+$D$28=0"</formula>
    </cfRule>
    <cfRule type="expression" dxfId="1020" priority="540" stopIfTrue="1">
      <formula>"si($D$28&gt;0"</formula>
    </cfRule>
  </conditionalFormatting>
  <conditionalFormatting sqref="F253 C253:D253">
    <cfRule type="expression" dxfId="1019" priority="537" stopIfTrue="1">
      <formula>"si+$D$28=0"</formula>
    </cfRule>
    <cfRule type="expression" dxfId="1018" priority="538" stopIfTrue="1">
      <formula>"si($D$28&gt;0"</formula>
    </cfRule>
  </conditionalFormatting>
  <conditionalFormatting sqref="F252 C252:D252">
    <cfRule type="expression" dxfId="1017" priority="535" stopIfTrue="1">
      <formula>"si+$D$28=0"</formula>
    </cfRule>
    <cfRule type="expression" dxfId="1016" priority="536" stopIfTrue="1">
      <formula>"si($D$28&gt;0"</formula>
    </cfRule>
  </conditionalFormatting>
  <conditionalFormatting sqref="F251 C251:D251">
    <cfRule type="expression" dxfId="1015" priority="533" stopIfTrue="1">
      <formula>"si+$D$28=0"</formula>
    </cfRule>
    <cfRule type="expression" dxfId="1014" priority="534" stopIfTrue="1">
      <formula>"si($D$28&gt;0"</formula>
    </cfRule>
  </conditionalFormatting>
  <conditionalFormatting sqref="F250 C250:D250">
    <cfRule type="expression" dxfId="1013" priority="531" stopIfTrue="1">
      <formula>"si+$D$28=0"</formula>
    </cfRule>
    <cfRule type="expression" dxfId="1012" priority="532" stopIfTrue="1">
      <formula>"si($D$28&gt;0"</formula>
    </cfRule>
  </conditionalFormatting>
  <conditionalFormatting sqref="F249 C249:D249">
    <cfRule type="expression" dxfId="1011" priority="529" stopIfTrue="1">
      <formula>"si+$D$28=0"</formula>
    </cfRule>
    <cfRule type="expression" dxfId="1010" priority="530" stopIfTrue="1">
      <formula>"si($D$28&gt;0"</formula>
    </cfRule>
  </conditionalFormatting>
  <conditionalFormatting sqref="F248 C248:D248">
    <cfRule type="expression" dxfId="1009" priority="527" stopIfTrue="1">
      <formula>"si+$D$28=0"</formula>
    </cfRule>
    <cfRule type="expression" dxfId="1008" priority="528" stopIfTrue="1">
      <formula>"si($D$28&gt;0"</formula>
    </cfRule>
  </conditionalFormatting>
  <conditionalFormatting sqref="F247 C247:D247">
    <cfRule type="expression" dxfId="1007" priority="525" stopIfTrue="1">
      <formula>"si+$D$28=0"</formula>
    </cfRule>
    <cfRule type="expression" dxfId="1006" priority="526" stopIfTrue="1">
      <formula>"si($D$28&gt;0"</formula>
    </cfRule>
  </conditionalFormatting>
  <conditionalFormatting sqref="F246 C246:D246">
    <cfRule type="expression" dxfId="1005" priority="523" stopIfTrue="1">
      <formula>"si+$D$28=0"</formula>
    </cfRule>
    <cfRule type="expression" dxfId="1004" priority="524" stopIfTrue="1">
      <formula>"si($D$28&gt;0"</formula>
    </cfRule>
  </conditionalFormatting>
  <conditionalFormatting sqref="F245 C245:D245">
    <cfRule type="expression" dxfId="1003" priority="521" stopIfTrue="1">
      <formula>"si+$D$28=0"</formula>
    </cfRule>
    <cfRule type="expression" dxfId="1002" priority="522" stopIfTrue="1">
      <formula>"si($D$28&gt;0"</formula>
    </cfRule>
  </conditionalFormatting>
  <conditionalFormatting sqref="F244 C244:D244">
    <cfRule type="expression" dxfId="1001" priority="519" stopIfTrue="1">
      <formula>"si+$D$28=0"</formula>
    </cfRule>
    <cfRule type="expression" dxfId="1000" priority="520" stopIfTrue="1">
      <formula>"si($D$28&gt;0"</formula>
    </cfRule>
  </conditionalFormatting>
  <conditionalFormatting sqref="F243 C243:D243">
    <cfRule type="expression" dxfId="999" priority="517" stopIfTrue="1">
      <formula>"si+$D$28=0"</formula>
    </cfRule>
    <cfRule type="expression" dxfId="998" priority="518" stopIfTrue="1">
      <formula>"si($D$28&gt;0"</formula>
    </cfRule>
  </conditionalFormatting>
  <conditionalFormatting sqref="F242 C242:D242">
    <cfRule type="expression" dxfId="997" priority="515" stopIfTrue="1">
      <formula>"si+$D$28=0"</formula>
    </cfRule>
    <cfRule type="expression" dxfId="996" priority="516" stopIfTrue="1">
      <formula>"si($D$28&gt;0"</formula>
    </cfRule>
  </conditionalFormatting>
  <conditionalFormatting sqref="F241 C241:D241">
    <cfRule type="expression" dxfId="995" priority="513" stopIfTrue="1">
      <formula>"si+$D$28=0"</formula>
    </cfRule>
    <cfRule type="expression" dxfId="994" priority="514" stopIfTrue="1">
      <formula>"si($D$28&gt;0"</formula>
    </cfRule>
  </conditionalFormatting>
  <conditionalFormatting sqref="F240 C240:D240">
    <cfRule type="expression" dxfId="993" priority="511" stopIfTrue="1">
      <formula>"si+$D$28=0"</formula>
    </cfRule>
    <cfRule type="expression" dxfId="992" priority="512" stopIfTrue="1">
      <formula>"si($D$28&gt;0"</formula>
    </cfRule>
  </conditionalFormatting>
  <conditionalFormatting sqref="F239 C239:D239">
    <cfRule type="expression" dxfId="991" priority="509" stopIfTrue="1">
      <formula>"si+$D$28=0"</formula>
    </cfRule>
    <cfRule type="expression" dxfId="990" priority="510" stopIfTrue="1">
      <formula>"si($D$28&gt;0"</formula>
    </cfRule>
  </conditionalFormatting>
  <conditionalFormatting sqref="F238 C238:D238">
    <cfRule type="expression" dxfId="989" priority="507" stopIfTrue="1">
      <formula>"si+$D$28=0"</formula>
    </cfRule>
    <cfRule type="expression" dxfId="988" priority="508" stopIfTrue="1">
      <formula>"si($D$28&gt;0"</formula>
    </cfRule>
  </conditionalFormatting>
  <conditionalFormatting sqref="F237 C237:D237">
    <cfRule type="expression" dxfId="987" priority="505" stopIfTrue="1">
      <formula>"si+$D$28=0"</formula>
    </cfRule>
    <cfRule type="expression" dxfId="986" priority="506" stopIfTrue="1">
      <formula>"si($D$28&gt;0"</formula>
    </cfRule>
  </conditionalFormatting>
  <conditionalFormatting sqref="F236 C236:D236">
    <cfRule type="expression" dxfId="985" priority="503" stopIfTrue="1">
      <formula>"si+$D$28=0"</formula>
    </cfRule>
    <cfRule type="expression" dxfId="984" priority="504" stopIfTrue="1">
      <formula>"si($D$28&gt;0"</formula>
    </cfRule>
  </conditionalFormatting>
  <conditionalFormatting sqref="F235 C235:D235">
    <cfRule type="expression" dxfId="983" priority="501" stopIfTrue="1">
      <formula>"si+$D$28=0"</formula>
    </cfRule>
    <cfRule type="expression" dxfId="982" priority="502" stopIfTrue="1">
      <formula>"si($D$28&gt;0"</formula>
    </cfRule>
  </conditionalFormatting>
  <conditionalFormatting sqref="F234 C234:D234">
    <cfRule type="expression" dxfId="981" priority="499" stopIfTrue="1">
      <formula>"si+$D$28=0"</formula>
    </cfRule>
    <cfRule type="expression" dxfId="980" priority="500" stopIfTrue="1">
      <formula>"si($D$28&gt;0"</formula>
    </cfRule>
  </conditionalFormatting>
  <conditionalFormatting sqref="F233 C233:D233">
    <cfRule type="expression" dxfId="979" priority="497" stopIfTrue="1">
      <formula>"si+$D$28=0"</formula>
    </cfRule>
    <cfRule type="expression" dxfId="978" priority="498" stopIfTrue="1">
      <formula>"si($D$28&gt;0"</formula>
    </cfRule>
  </conditionalFormatting>
  <conditionalFormatting sqref="F232 C232:D232">
    <cfRule type="expression" dxfId="977" priority="495" stopIfTrue="1">
      <formula>"si+$D$28=0"</formula>
    </cfRule>
    <cfRule type="expression" dxfId="976" priority="496" stopIfTrue="1">
      <formula>"si($D$28&gt;0"</formula>
    </cfRule>
  </conditionalFormatting>
  <conditionalFormatting sqref="F231 C231:D231">
    <cfRule type="expression" dxfId="975" priority="493" stopIfTrue="1">
      <formula>"si+$D$28=0"</formula>
    </cfRule>
    <cfRule type="expression" dxfId="974" priority="494" stopIfTrue="1">
      <formula>"si($D$28&gt;0"</formula>
    </cfRule>
  </conditionalFormatting>
  <conditionalFormatting sqref="F230 C230:D230">
    <cfRule type="expression" dxfId="973" priority="491" stopIfTrue="1">
      <formula>"si+$D$28=0"</formula>
    </cfRule>
    <cfRule type="expression" dxfId="972" priority="492" stopIfTrue="1">
      <formula>"si($D$28&gt;0"</formula>
    </cfRule>
  </conditionalFormatting>
  <conditionalFormatting sqref="F229 C229:D229">
    <cfRule type="expression" dxfId="971" priority="489" stopIfTrue="1">
      <formula>"si+$D$28=0"</formula>
    </cfRule>
    <cfRule type="expression" dxfId="970" priority="490" stopIfTrue="1">
      <formula>"si($D$28&gt;0"</formula>
    </cfRule>
  </conditionalFormatting>
  <conditionalFormatting sqref="F228 C228:D228">
    <cfRule type="expression" dxfId="969" priority="487" stopIfTrue="1">
      <formula>"si+$D$28=0"</formula>
    </cfRule>
    <cfRule type="expression" dxfId="968" priority="488" stopIfTrue="1">
      <formula>"si($D$28&gt;0"</formula>
    </cfRule>
  </conditionalFormatting>
  <conditionalFormatting sqref="F227 C227:D227">
    <cfRule type="expression" dxfId="967" priority="485" stopIfTrue="1">
      <formula>"si+$D$28=0"</formula>
    </cfRule>
    <cfRule type="expression" dxfId="966" priority="486" stopIfTrue="1">
      <formula>"si($D$28&gt;0"</formula>
    </cfRule>
  </conditionalFormatting>
  <conditionalFormatting sqref="F226 C226:D226">
    <cfRule type="expression" dxfId="965" priority="483" stopIfTrue="1">
      <formula>"si+$D$28=0"</formula>
    </cfRule>
    <cfRule type="expression" dxfId="964" priority="484" stopIfTrue="1">
      <formula>"si($D$28&gt;0"</formula>
    </cfRule>
  </conditionalFormatting>
  <conditionalFormatting sqref="F225 C225:D225">
    <cfRule type="expression" dxfId="963" priority="481" stopIfTrue="1">
      <formula>"si+$D$28=0"</formula>
    </cfRule>
    <cfRule type="expression" dxfId="962" priority="482" stopIfTrue="1">
      <formula>"si($D$28&gt;0"</formula>
    </cfRule>
  </conditionalFormatting>
  <conditionalFormatting sqref="F224 C224:D224">
    <cfRule type="expression" dxfId="961" priority="479" stopIfTrue="1">
      <formula>"si+$D$28=0"</formula>
    </cfRule>
    <cfRule type="expression" dxfId="960" priority="480" stopIfTrue="1">
      <formula>"si($D$28&gt;0"</formula>
    </cfRule>
  </conditionalFormatting>
  <conditionalFormatting sqref="F223 C223:D223">
    <cfRule type="expression" dxfId="959" priority="477" stopIfTrue="1">
      <formula>"si+$D$28=0"</formula>
    </cfRule>
    <cfRule type="expression" dxfId="958" priority="478" stopIfTrue="1">
      <formula>"si($D$28&gt;0"</formula>
    </cfRule>
  </conditionalFormatting>
  <conditionalFormatting sqref="F222 C222:D222">
    <cfRule type="expression" dxfId="957" priority="475" stopIfTrue="1">
      <formula>"si+$D$28=0"</formula>
    </cfRule>
    <cfRule type="expression" dxfId="956" priority="476" stopIfTrue="1">
      <formula>"si($D$28&gt;0"</formula>
    </cfRule>
  </conditionalFormatting>
  <conditionalFormatting sqref="F221 C221:D221">
    <cfRule type="expression" dxfId="955" priority="473" stopIfTrue="1">
      <formula>"si+$D$28=0"</formula>
    </cfRule>
    <cfRule type="expression" dxfId="954" priority="474" stopIfTrue="1">
      <formula>"si($D$28&gt;0"</formula>
    </cfRule>
  </conditionalFormatting>
  <conditionalFormatting sqref="F220 C220:D220">
    <cfRule type="expression" dxfId="953" priority="471" stopIfTrue="1">
      <formula>"si+$D$28=0"</formula>
    </cfRule>
    <cfRule type="expression" dxfId="952" priority="472" stopIfTrue="1">
      <formula>"si($D$28&gt;0"</formula>
    </cfRule>
  </conditionalFormatting>
  <conditionalFormatting sqref="F219 C219:D219">
    <cfRule type="expression" dxfId="951" priority="469" stopIfTrue="1">
      <formula>"si+$D$28=0"</formula>
    </cfRule>
    <cfRule type="expression" dxfId="950" priority="470" stopIfTrue="1">
      <formula>"si($D$28&gt;0"</formula>
    </cfRule>
  </conditionalFormatting>
  <conditionalFormatting sqref="F218 C218:D218">
    <cfRule type="expression" dxfId="949" priority="467" stopIfTrue="1">
      <formula>"si+$D$28=0"</formula>
    </cfRule>
    <cfRule type="expression" dxfId="948" priority="468" stopIfTrue="1">
      <formula>"si($D$28&gt;0"</formula>
    </cfRule>
  </conditionalFormatting>
  <conditionalFormatting sqref="F217 C217:D217">
    <cfRule type="expression" dxfId="947" priority="465" stopIfTrue="1">
      <formula>"si+$D$28=0"</formula>
    </cfRule>
    <cfRule type="expression" dxfId="946" priority="466" stopIfTrue="1">
      <formula>"si($D$28&gt;0"</formula>
    </cfRule>
  </conditionalFormatting>
  <conditionalFormatting sqref="F216 C216:D216">
    <cfRule type="expression" dxfId="945" priority="463" stopIfTrue="1">
      <formula>"si+$D$28=0"</formula>
    </cfRule>
    <cfRule type="expression" dxfId="944" priority="464" stopIfTrue="1">
      <formula>"si($D$28&gt;0"</formula>
    </cfRule>
  </conditionalFormatting>
  <conditionalFormatting sqref="F215 C215:D215">
    <cfRule type="expression" dxfId="943" priority="461" stopIfTrue="1">
      <formula>"si+$D$28=0"</formula>
    </cfRule>
    <cfRule type="expression" dxfId="942" priority="462" stopIfTrue="1">
      <formula>"si($D$28&gt;0"</formula>
    </cfRule>
  </conditionalFormatting>
  <conditionalFormatting sqref="F214 C214:D214">
    <cfRule type="expression" dxfId="941" priority="459" stopIfTrue="1">
      <formula>"si+$D$28=0"</formula>
    </cfRule>
    <cfRule type="expression" dxfId="940" priority="460" stopIfTrue="1">
      <formula>"si($D$28&gt;0"</formula>
    </cfRule>
  </conditionalFormatting>
  <conditionalFormatting sqref="F213 C213:D213">
    <cfRule type="expression" dxfId="939" priority="457" stopIfTrue="1">
      <formula>"si+$D$28=0"</formula>
    </cfRule>
    <cfRule type="expression" dxfId="938" priority="458" stopIfTrue="1">
      <formula>"si($D$28&gt;0"</formula>
    </cfRule>
  </conditionalFormatting>
  <conditionalFormatting sqref="F212 C212:D212">
    <cfRule type="expression" dxfId="937" priority="455" stopIfTrue="1">
      <formula>"si+$D$28=0"</formula>
    </cfRule>
    <cfRule type="expression" dxfId="936" priority="456" stopIfTrue="1">
      <formula>"si($D$28&gt;0"</formula>
    </cfRule>
  </conditionalFormatting>
  <conditionalFormatting sqref="F211 C211:D211">
    <cfRule type="expression" dxfId="935" priority="453" stopIfTrue="1">
      <formula>"si+$D$28=0"</formula>
    </cfRule>
    <cfRule type="expression" dxfId="934" priority="454" stopIfTrue="1">
      <formula>"si($D$28&gt;0"</formula>
    </cfRule>
  </conditionalFormatting>
  <conditionalFormatting sqref="F210 C210:D210">
    <cfRule type="expression" dxfId="933" priority="451" stopIfTrue="1">
      <formula>"si+$D$28=0"</formula>
    </cfRule>
    <cfRule type="expression" dxfId="932" priority="452" stopIfTrue="1">
      <formula>"si($D$28&gt;0"</formula>
    </cfRule>
  </conditionalFormatting>
  <conditionalFormatting sqref="F209 C209:D209">
    <cfRule type="expression" dxfId="931" priority="449" stopIfTrue="1">
      <formula>"si+$D$28=0"</formula>
    </cfRule>
    <cfRule type="expression" dxfId="930" priority="450" stopIfTrue="1">
      <formula>"si($D$28&gt;0"</formula>
    </cfRule>
  </conditionalFormatting>
  <conditionalFormatting sqref="F208 C208:D208">
    <cfRule type="expression" dxfId="929" priority="447" stopIfTrue="1">
      <formula>"si+$D$28=0"</formula>
    </cfRule>
    <cfRule type="expression" dxfId="928" priority="448" stopIfTrue="1">
      <formula>"si($D$28&gt;0"</formula>
    </cfRule>
  </conditionalFormatting>
  <conditionalFormatting sqref="F207 C207:D207">
    <cfRule type="expression" dxfId="927" priority="445" stopIfTrue="1">
      <formula>"si+$D$28=0"</formula>
    </cfRule>
    <cfRule type="expression" dxfId="926" priority="446" stopIfTrue="1">
      <formula>"si($D$28&gt;0"</formula>
    </cfRule>
  </conditionalFormatting>
  <conditionalFormatting sqref="F206 C206:D206">
    <cfRule type="expression" dxfId="925" priority="443" stopIfTrue="1">
      <formula>"si+$D$28=0"</formula>
    </cfRule>
    <cfRule type="expression" dxfId="924" priority="444" stopIfTrue="1">
      <formula>"si($D$28&gt;0"</formula>
    </cfRule>
  </conditionalFormatting>
  <conditionalFormatting sqref="F205 C205:D205">
    <cfRule type="expression" dxfId="923" priority="441" stopIfTrue="1">
      <formula>"si+$D$28=0"</formula>
    </cfRule>
    <cfRule type="expression" dxfId="922" priority="442" stopIfTrue="1">
      <formula>"si($D$28&gt;0"</formula>
    </cfRule>
  </conditionalFormatting>
  <conditionalFormatting sqref="F204 C204:D204">
    <cfRule type="expression" dxfId="921" priority="439" stopIfTrue="1">
      <formula>"si+$D$28=0"</formula>
    </cfRule>
    <cfRule type="expression" dxfId="920" priority="440" stopIfTrue="1">
      <formula>"si($D$28&gt;0"</formula>
    </cfRule>
  </conditionalFormatting>
  <conditionalFormatting sqref="F203 C203:D203">
    <cfRule type="expression" dxfId="919" priority="437" stopIfTrue="1">
      <formula>"si+$D$28=0"</formula>
    </cfRule>
    <cfRule type="expression" dxfId="918" priority="438" stopIfTrue="1">
      <formula>"si($D$28&gt;0"</formula>
    </cfRule>
  </conditionalFormatting>
  <conditionalFormatting sqref="F202 C202:D202">
    <cfRule type="expression" dxfId="917" priority="435" stopIfTrue="1">
      <formula>"si+$D$28=0"</formula>
    </cfRule>
    <cfRule type="expression" dxfId="916" priority="436" stopIfTrue="1">
      <formula>"si($D$28&gt;0"</formula>
    </cfRule>
  </conditionalFormatting>
  <conditionalFormatting sqref="F201 C201:D201">
    <cfRule type="expression" dxfId="915" priority="433" stopIfTrue="1">
      <formula>"si+$D$28=0"</formula>
    </cfRule>
    <cfRule type="expression" dxfId="914" priority="434" stopIfTrue="1">
      <formula>"si($D$28&gt;0"</formula>
    </cfRule>
  </conditionalFormatting>
  <conditionalFormatting sqref="F200 C200:D200">
    <cfRule type="expression" dxfId="913" priority="431" stopIfTrue="1">
      <formula>"si+$D$28=0"</formula>
    </cfRule>
    <cfRule type="expression" dxfId="912" priority="432" stopIfTrue="1">
      <formula>"si($D$28&gt;0"</formula>
    </cfRule>
  </conditionalFormatting>
  <conditionalFormatting sqref="F199 C199:D199">
    <cfRule type="expression" dxfId="911" priority="429" stopIfTrue="1">
      <formula>"si+$D$28=0"</formula>
    </cfRule>
    <cfRule type="expression" dxfId="910" priority="430" stopIfTrue="1">
      <formula>"si($D$28&gt;0"</formula>
    </cfRule>
  </conditionalFormatting>
  <conditionalFormatting sqref="F198 C198:D198">
    <cfRule type="expression" dxfId="909" priority="427" stopIfTrue="1">
      <formula>"si+$D$28=0"</formula>
    </cfRule>
    <cfRule type="expression" dxfId="908" priority="428" stopIfTrue="1">
      <formula>"si($D$28&gt;0"</formula>
    </cfRule>
  </conditionalFormatting>
  <conditionalFormatting sqref="F197 C197:D197">
    <cfRule type="expression" dxfId="907" priority="425" stopIfTrue="1">
      <formula>"si+$D$28=0"</formula>
    </cfRule>
    <cfRule type="expression" dxfId="906" priority="426" stopIfTrue="1">
      <formula>"si($D$28&gt;0"</formula>
    </cfRule>
  </conditionalFormatting>
  <conditionalFormatting sqref="F196 C196:D196">
    <cfRule type="expression" dxfId="905" priority="423" stopIfTrue="1">
      <formula>"si+$D$28=0"</formula>
    </cfRule>
    <cfRule type="expression" dxfId="904" priority="424" stopIfTrue="1">
      <formula>"si($D$28&gt;0"</formula>
    </cfRule>
  </conditionalFormatting>
  <conditionalFormatting sqref="F195 C195:D195">
    <cfRule type="expression" dxfId="903" priority="421" stopIfTrue="1">
      <formula>"si+$D$28=0"</formula>
    </cfRule>
    <cfRule type="expression" dxfId="902" priority="422" stopIfTrue="1">
      <formula>"si($D$28&gt;0"</formula>
    </cfRule>
  </conditionalFormatting>
  <conditionalFormatting sqref="F194 C194:D194">
    <cfRule type="expression" dxfId="901" priority="419" stopIfTrue="1">
      <formula>"si+$D$28=0"</formula>
    </cfRule>
    <cfRule type="expression" dxfId="900" priority="420" stopIfTrue="1">
      <formula>"si($D$28&gt;0"</formula>
    </cfRule>
  </conditionalFormatting>
  <conditionalFormatting sqref="F193 C193:D193">
    <cfRule type="expression" dxfId="899" priority="417" stopIfTrue="1">
      <formula>"si+$D$28=0"</formula>
    </cfRule>
    <cfRule type="expression" dxfId="898" priority="418" stopIfTrue="1">
      <formula>"si($D$28&gt;0"</formula>
    </cfRule>
  </conditionalFormatting>
  <conditionalFormatting sqref="F192 C192:D192">
    <cfRule type="expression" dxfId="897" priority="415" stopIfTrue="1">
      <formula>"si+$D$28=0"</formula>
    </cfRule>
    <cfRule type="expression" dxfId="896" priority="416" stopIfTrue="1">
      <formula>"si($D$28&gt;0"</formula>
    </cfRule>
  </conditionalFormatting>
  <conditionalFormatting sqref="F191 C191:D191">
    <cfRule type="expression" dxfId="895" priority="413" stopIfTrue="1">
      <formula>"si+$D$28=0"</formula>
    </cfRule>
    <cfRule type="expression" dxfId="894" priority="414" stopIfTrue="1">
      <formula>"si($D$28&gt;0"</formula>
    </cfRule>
  </conditionalFormatting>
  <conditionalFormatting sqref="F190 C190:D190">
    <cfRule type="expression" dxfId="893" priority="411" stopIfTrue="1">
      <formula>"si+$D$28=0"</formula>
    </cfRule>
    <cfRule type="expression" dxfId="892" priority="412" stopIfTrue="1">
      <formula>"si($D$28&gt;0"</formula>
    </cfRule>
  </conditionalFormatting>
  <conditionalFormatting sqref="F189 C189:D189">
    <cfRule type="expression" dxfId="891" priority="409" stopIfTrue="1">
      <formula>"si+$D$28=0"</formula>
    </cfRule>
    <cfRule type="expression" dxfId="890" priority="410" stopIfTrue="1">
      <formula>"si($D$28&gt;0"</formula>
    </cfRule>
  </conditionalFormatting>
  <conditionalFormatting sqref="F188 C188:D188">
    <cfRule type="expression" dxfId="889" priority="407" stopIfTrue="1">
      <formula>"si+$D$28=0"</formula>
    </cfRule>
    <cfRule type="expression" dxfId="888" priority="408" stopIfTrue="1">
      <formula>"si($D$28&gt;0"</formula>
    </cfRule>
  </conditionalFormatting>
  <conditionalFormatting sqref="F187 C187:D187">
    <cfRule type="expression" dxfId="887" priority="405" stopIfTrue="1">
      <formula>"si+$D$28=0"</formula>
    </cfRule>
    <cfRule type="expression" dxfId="886" priority="406" stopIfTrue="1">
      <formula>"si($D$28&gt;0"</formula>
    </cfRule>
  </conditionalFormatting>
  <conditionalFormatting sqref="F186 C186:D186">
    <cfRule type="expression" dxfId="885" priority="403" stopIfTrue="1">
      <formula>"si+$D$28=0"</formula>
    </cfRule>
    <cfRule type="expression" dxfId="884" priority="404" stopIfTrue="1">
      <formula>"si($D$28&gt;0"</formula>
    </cfRule>
  </conditionalFormatting>
  <conditionalFormatting sqref="F185 C185:D185">
    <cfRule type="expression" dxfId="883" priority="401" stopIfTrue="1">
      <formula>"si+$D$28=0"</formula>
    </cfRule>
    <cfRule type="expression" dxfId="882" priority="402" stopIfTrue="1">
      <formula>"si($D$28&gt;0"</formula>
    </cfRule>
  </conditionalFormatting>
  <conditionalFormatting sqref="F184 C184:D184">
    <cfRule type="expression" dxfId="881" priority="399" stopIfTrue="1">
      <formula>"si+$D$28=0"</formula>
    </cfRule>
    <cfRule type="expression" dxfId="880" priority="400" stopIfTrue="1">
      <formula>"si($D$28&gt;0"</formula>
    </cfRule>
  </conditionalFormatting>
  <conditionalFormatting sqref="F183 C183:D183">
    <cfRule type="expression" dxfId="879" priority="397" stopIfTrue="1">
      <formula>"si+$D$28=0"</formula>
    </cfRule>
    <cfRule type="expression" dxfId="878" priority="398" stopIfTrue="1">
      <formula>"si($D$28&gt;0"</formula>
    </cfRule>
  </conditionalFormatting>
  <conditionalFormatting sqref="F182 C182:D182">
    <cfRule type="expression" dxfId="877" priority="395" stopIfTrue="1">
      <formula>"si+$D$28=0"</formula>
    </cfRule>
    <cfRule type="expression" dxfId="876" priority="396" stopIfTrue="1">
      <formula>"si($D$28&gt;0"</formula>
    </cfRule>
  </conditionalFormatting>
  <conditionalFormatting sqref="F181 C181:D181">
    <cfRule type="expression" dxfId="875" priority="393" stopIfTrue="1">
      <formula>"si+$D$28=0"</formula>
    </cfRule>
    <cfRule type="expression" dxfId="874" priority="394" stopIfTrue="1">
      <formula>"si($D$28&gt;0"</formula>
    </cfRule>
  </conditionalFormatting>
  <conditionalFormatting sqref="F180 C180:D180">
    <cfRule type="expression" dxfId="873" priority="391" stopIfTrue="1">
      <formula>"si+$D$28=0"</formula>
    </cfRule>
    <cfRule type="expression" dxfId="872" priority="392" stopIfTrue="1">
      <formula>"si($D$28&gt;0"</formula>
    </cfRule>
  </conditionalFormatting>
  <conditionalFormatting sqref="F179 C179:D179">
    <cfRule type="expression" dxfId="871" priority="389" stopIfTrue="1">
      <formula>"si+$D$28=0"</formula>
    </cfRule>
    <cfRule type="expression" dxfId="870" priority="390" stopIfTrue="1">
      <formula>"si($D$28&gt;0"</formula>
    </cfRule>
  </conditionalFormatting>
  <conditionalFormatting sqref="F178 C178:D178">
    <cfRule type="expression" dxfId="869" priority="387" stopIfTrue="1">
      <formula>"si+$D$28=0"</formula>
    </cfRule>
    <cfRule type="expression" dxfId="868" priority="388" stopIfTrue="1">
      <formula>"si($D$28&gt;0"</formula>
    </cfRule>
  </conditionalFormatting>
  <conditionalFormatting sqref="F177 C177:D177">
    <cfRule type="expression" dxfId="867" priority="385" stopIfTrue="1">
      <formula>"si+$D$28=0"</formula>
    </cfRule>
    <cfRule type="expression" dxfId="866" priority="386" stopIfTrue="1">
      <formula>"si($D$28&gt;0"</formula>
    </cfRule>
  </conditionalFormatting>
  <conditionalFormatting sqref="F176 C176:D176">
    <cfRule type="expression" dxfId="865" priority="383" stopIfTrue="1">
      <formula>"si+$D$28=0"</formula>
    </cfRule>
    <cfRule type="expression" dxfId="864" priority="384" stopIfTrue="1">
      <formula>"si($D$28&gt;0"</formula>
    </cfRule>
  </conditionalFormatting>
  <conditionalFormatting sqref="F175 C175:D175">
    <cfRule type="expression" dxfId="863" priority="381" stopIfTrue="1">
      <formula>"si+$D$28=0"</formula>
    </cfRule>
    <cfRule type="expression" dxfId="862" priority="382" stopIfTrue="1">
      <formula>"si($D$28&gt;0"</formula>
    </cfRule>
  </conditionalFormatting>
  <conditionalFormatting sqref="F174 C174:D174">
    <cfRule type="expression" dxfId="861" priority="379" stopIfTrue="1">
      <formula>"si+$D$28=0"</formula>
    </cfRule>
    <cfRule type="expression" dxfId="860" priority="380" stopIfTrue="1">
      <formula>"si($D$28&gt;0"</formula>
    </cfRule>
  </conditionalFormatting>
  <conditionalFormatting sqref="F173 C173:D173">
    <cfRule type="expression" dxfId="859" priority="377" stopIfTrue="1">
      <formula>"si+$D$28=0"</formula>
    </cfRule>
    <cfRule type="expression" dxfId="858" priority="378" stopIfTrue="1">
      <formula>"si($D$28&gt;0"</formula>
    </cfRule>
  </conditionalFormatting>
  <conditionalFormatting sqref="F172 C172:D172">
    <cfRule type="expression" dxfId="857" priority="375" stopIfTrue="1">
      <formula>"si+$D$28=0"</formula>
    </cfRule>
    <cfRule type="expression" dxfId="856" priority="376" stopIfTrue="1">
      <formula>"si($D$28&gt;0"</formula>
    </cfRule>
  </conditionalFormatting>
  <conditionalFormatting sqref="F171 C171:D171">
    <cfRule type="expression" dxfId="855" priority="373" stopIfTrue="1">
      <formula>"si+$D$28=0"</formula>
    </cfRule>
    <cfRule type="expression" dxfId="854" priority="374" stopIfTrue="1">
      <formula>"si($D$28&gt;0"</formula>
    </cfRule>
  </conditionalFormatting>
  <conditionalFormatting sqref="F170 C170:D170">
    <cfRule type="expression" dxfId="853" priority="371" stopIfTrue="1">
      <formula>"si+$D$28=0"</formula>
    </cfRule>
    <cfRule type="expression" dxfId="852" priority="372" stopIfTrue="1">
      <formula>"si($D$28&gt;0"</formula>
    </cfRule>
  </conditionalFormatting>
  <conditionalFormatting sqref="F169 C169:D169">
    <cfRule type="expression" dxfId="851" priority="369" stopIfTrue="1">
      <formula>"si+$D$28=0"</formula>
    </cfRule>
    <cfRule type="expression" dxfId="850" priority="370" stopIfTrue="1">
      <formula>"si($D$28&gt;0"</formula>
    </cfRule>
  </conditionalFormatting>
  <conditionalFormatting sqref="F168 C168:D168">
    <cfRule type="expression" dxfId="849" priority="367" stopIfTrue="1">
      <formula>"si+$D$28=0"</formula>
    </cfRule>
    <cfRule type="expression" dxfId="848" priority="368" stopIfTrue="1">
      <formula>"si($D$28&gt;0"</formula>
    </cfRule>
  </conditionalFormatting>
  <conditionalFormatting sqref="F167 C167:D167">
    <cfRule type="expression" dxfId="847" priority="365" stopIfTrue="1">
      <formula>"si+$D$28=0"</formula>
    </cfRule>
    <cfRule type="expression" dxfId="846" priority="366" stopIfTrue="1">
      <formula>"si($D$28&gt;0"</formula>
    </cfRule>
  </conditionalFormatting>
  <conditionalFormatting sqref="F166 C166:D166">
    <cfRule type="expression" dxfId="845" priority="363" stopIfTrue="1">
      <formula>"si+$D$28=0"</formula>
    </cfRule>
    <cfRule type="expression" dxfId="844" priority="364" stopIfTrue="1">
      <formula>"si($D$28&gt;0"</formula>
    </cfRule>
  </conditionalFormatting>
  <conditionalFormatting sqref="F165 C165:D165">
    <cfRule type="expression" dxfId="843" priority="361" stopIfTrue="1">
      <formula>"si+$D$28=0"</formula>
    </cfRule>
    <cfRule type="expression" dxfId="842" priority="362" stopIfTrue="1">
      <formula>"si($D$28&gt;0"</formula>
    </cfRule>
  </conditionalFormatting>
  <conditionalFormatting sqref="F164 C164:D164">
    <cfRule type="expression" dxfId="841" priority="359" stopIfTrue="1">
      <formula>"si+$D$28=0"</formula>
    </cfRule>
    <cfRule type="expression" dxfId="840" priority="360" stopIfTrue="1">
      <formula>"si($D$28&gt;0"</formula>
    </cfRule>
  </conditionalFormatting>
  <conditionalFormatting sqref="F163 C163:D163">
    <cfRule type="expression" dxfId="839" priority="357" stopIfTrue="1">
      <formula>"si+$D$28=0"</formula>
    </cfRule>
    <cfRule type="expression" dxfId="838" priority="358" stopIfTrue="1">
      <formula>"si($D$28&gt;0"</formula>
    </cfRule>
  </conditionalFormatting>
  <conditionalFormatting sqref="F162 C162:D162">
    <cfRule type="expression" dxfId="837" priority="355" stopIfTrue="1">
      <formula>"si+$D$28=0"</formula>
    </cfRule>
    <cfRule type="expression" dxfId="836" priority="356" stopIfTrue="1">
      <formula>"si($D$28&gt;0"</formula>
    </cfRule>
  </conditionalFormatting>
  <conditionalFormatting sqref="F161 C161:D161">
    <cfRule type="expression" dxfId="835" priority="353" stopIfTrue="1">
      <formula>"si+$D$28=0"</formula>
    </cfRule>
    <cfRule type="expression" dxfId="834" priority="354" stopIfTrue="1">
      <formula>"si($D$28&gt;0"</formula>
    </cfRule>
  </conditionalFormatting>
  <conditionalFormatting sqref="F160 C160:D160">
    <cfRule type="expression" dxfId="833" priority="351" stopIfTrue="1">
      <formula>"si+$D$28=0"</formula>
    </cfRule>
    <cfRule type="expression" dxfId="832" priority="352" stopIfTrue="1">
      <formula>"si($D$28&gt;0"</formula>
    </cfRule>
  </conditionalFormatting>
  <conditionalFormatting sqref="F159 C159:D159">
    <cfRule type="expression" dxfId="831" priority="349" stopIfTrue="1">
      <formula>"si+$D$28=0"</formula>
    </cfRule>
    <cfRule type="expression" dxfId="830" priority="350" stopIfTrue="1">
      <formula>"si($D$28&gt;0"</formula>
    </cfRule>
  </conditionalFormatting>
  <conditionalFormatting sqref="F158 C158:D158">
    <cfRule type="expression" dxfId="829" priority="347" stopIfTrue="1">
      <formula>"si+$D$28=0"</formula>
    </cfRule>
    <cfRule type="expression" dxfId="828" priority="348" stopIfTrue="1">
      <formula>"si($D$28&gt;0"</formula>
    </cfRule>
  </conditionalFormatting>
  <conditionalFormatting sqref="F157 C157:D157">
    <cfRule type="expression" dxfId="827" priority="345" stopIfTrue="1">
      <formula>"si+$D$28=0"</formula>
    </cfRule>
    <cfRule type="expression" dxfId="826" priority="346" stopIfTrue="1">
      <formula>"si($D$28&gt;0"</formula>
    </cfRule>
  </conditionalFormatting>
  <conditionalFormatting sqref="F156 C156:D156">
    <cfRule type="expression" dxfId="825" priority="343" stopIfTrue="1">
      <formula>"si+$D$28=0"</formula>
    </cfRule>
    <cfRule type="expression" dxfId="824" priority="344" stopIfTrue="1">
      <formula>"si($D$28&gt;0"</formula>
    </cfRule>
  </conditionalFormatting>
  <conditionalFormatting sqref="F155 C155:D155">
    <cfRule type="expression" dxfId="823" priority="341" stopIfTrue="1">
      <formula>"si+$D$28=0"</formula>
    </cfRule>
    <cfRule type="expression" dxfId="822" priority="342" stopIfTrue="1">
      <formula>"si($D$28&gt;0"</formula>
    </cfRule>
  </conditionalFormatting>
  <conditionalFormatting sqref="F154 C154:D154">
    <cfRule type="expression" dxfId="821" priority="339" stopIfTrue="1">
      <formula>"si+$D$28=0"</formula>
    </cfRule>
    <cfRule type="expression" dxfId="820" priority="340" stopIfTrue="1">
      <formula>"si($D$28&gt;0"</formula>
    </cfRule>
  </conditionalFormatting>
  <conditionalFormatting sqref="F153 C153:D153">
    <cfRule type="expression" dxfId="819" priority="337" stopIfTrue="1">
      <formula>"si+$D$28=0"</formula>
    </cfRule>
    <cfRule type="expression" dxfId="818" priority="338" stopIfTrue="1">
      <formula>"si($D$28&gt;0"</formula>
    </cfRule>
  </conditionalFormatting>
  <conditionalFormatting sqref="F152 C152:D152">
    <cfRule type="expression" dxfId="817" priority="335" stopIfTrue="1">
      <formula>"si+$D$28=0"</formula>
    </cfRule>
    <cfRule type="expression" dxfId="816" priority="336" stopIfTrue="1">
      <formula>"si($D$28&gt;0"</formula>
    </cfRule>
  </conditionalFormatting>
  <conditionalFormatting sqref="F151 C151:D151">
    <cfRule type="expression" dxfId="815" priority="333" stopIfTrue="1">
      <formula>"si+$D$28=0"</formula>
    </cfRule>
    <cfRule type="expression" dxfId="814" priority="334" stopIfTrue="1">
      <formula>"si($D$28&gt;0"</formula>
    </cfRule>
  </conditionalFormatting>
  <conditionalFormatting sqref="F150 C150:D150">
    <cfRule type="expression" dxfId="813" priority="331" stopIfTrue="1">
      <formula>"si+$D$28=0"</formula>
    </cfRule>
    <cfRule type="expression" dxfId="812" priority="332" stopIfTrue="1">
      <formula>"si($D$28&gt;0"</formula>
    </cfRule>
  </conditionalFormatting>
  <conditionalFormatting sqref="F149 C149:D149">
    <cfRule type="expression" dxfId="811" priority="329" stopIfTrue="1">
      <formula>"si+$D$28=0"</formula>
    </cfRule>
    <cfRule type="expression" dxfId="810" priority="330" stopIfTrue="1">
      <formula>"si($D$28&gt;0"</formula>
    </cfRule>
  </conditionalFormatting>
  <conditionalFormatting sqref="F148 C148:D148">
    <cfRule type="expression" dxfId="809" priority="327" stopIfTrue="1">
      <formula>"si+$D$28=0"</formula>
    </cfRule>
    <cfRule type="expression" dxfId="808" priority="328" stopIfTrue="1">
      <formula>"si($D$28&gt;0"</formula>
    </cfRule>
  </conditionalFormatting>
  <conditionalFormatting sqref="F147 C147:D147">
    <cfRule type="expression" dxfId="807" priority="325" stopIfTrue="1">
      <formula>"si+$D$28=0"</formula>
    </cfRule>
    <cfRule type="expression" dxfId="806" priority="326" stopIfTrue="1">
      <formula>"si($D$28&gt;0"</formula>
    </cfRule>
  </conditionalFormatting>
  <conditionalFormatting sqref="F146 C146:D146">
    <cfRule type="expression" dxfId="805" priority="323" stopIfTrue="1">
      <formula>"si+$D$28=0"</formula>
    </cfRule>
    <cfRule type="expression" dxfId="804" priority="324" stopIfTrue="1">
      <formula>"si($D$28&gt;0"</formula>
    </cfRule>
  </conditionalFormatting>
  <conditionalFormatting sqref="F145 C145:D145">
    <cfRule type="expression" dxfId="803" priority="321" stopIfTrue="1">
      <formula>"si+$D$28=0"</formula>
    </cfRule>
    <cfRule type="expression" dxfId="802" priority="322" stopIfTrue="1">
      <formula>"si($D$28&gt;0"</formula>
    </cfRule>
  </conditionalFormatting>
  <conditionalFormatting sqref="F144 C144:D144">
    <cfRule type="expression" dxfId="801" priority="319" stopIfTrue="1">
      <formula>"si+$D$28=0"</formula>
    </cfRule>
    <cfRule type="expression" dxfId="800" priority="320" stopIfTrue="1">
      <formula>"si($D$28&gt;0"</formula>
    </cfRule>
  </conditionalFormatting>
  <conditionalFormatting sqref="F143 C143:D143">
    <cfRule type="expression" dxfId="799" priority="317" stopIfTrue="1">
      <formula>"si+$D$28=0"</formula>
    </cfRule>
    <cfRule type="expression" dxfId="798" priority="318" stopIfTrue="1">
      <formula>"si($D$28&gt;0"</formula>
    </cfRule>
  </conditionalFormatting>
  <conditionalFormatting sqref="F142 C142:D142">
    <cfRule type="expression" dxfId="797" priority="315" stopIfTrue="1">
      <formula>"si+$D$28=0"</formula>
    </cfRule>
    <cfRule type="expression" dxfId="796" priority="316" stopIfTrue="1">
      <formula>"si($D$28&gt;0"</formula>
    </cfRule>
  </conditionalFormatting>
  <conditionalFormatting sqref="F141 C141:D141">
    <cfRule type="expression" dxfId="795" priority="313" stopIfTrue="1">
      <formula>"si+$D$28=0"</formula>
    </cfRule>
    <cfRule type="expression" dxfId="794" priority="314" stopIfTrue="1">
      <formula>"si($D$28&gt;0"</formula>
    </cfRule>
  </conditionalFormatting>
  <conditionalFormatting sqref="F140 C140:D140">
    <cfRule type="expression" dxfId="793" priority="311" stopIfTrue="1">
      <formula>"si+$D$28=0"</formula>
    </cfRule>
    <cfRule type="expression" dxfId="792" priority="312" stopIfTrue="1">
      <formula>"si($D$28&gt;0"</formula>
    </cfRule>
  </conditionalFormatting>
  <conditionalFormatting sqref="F139 C139:D139">
    <cfRule type="expression" dxfId="791" priority="309" stopIfTrue="1">
      <formula>"si+$D$28=0"</formula>
    </cfRule>
    <cfRule type="expression" dxfId="790" priority="310" stopIfTrue="1">
      <formula>"si($D$28&gt;0"</formula>
    </cfRule>
  </conditionalFormatting>
  <conditionalFormatting sqref="F138 C138:D138">
    <cfRule type="expression" dxfId="789" priority="307" stopIfTrue="1">
      <formula>"si+$D$28=0"</formula>
    </cfRule>
    <cfRule type="expression" dxfId="788" priority="308" stopIfTrue="1">
      <formula>"si($D$28&gt;0"</formula>
    </cfRule>
  </conditionalFormatting>
  <conditionalFormatting sqref="F137 C137:D137">
    <cfRule type="expression" dxfId="787" priority="305" stopIfTrue="1">
      <formula>"si+$D$28=0"</formula>
    </cfRule>
    <cfRule type="expression" dxfId="786" priority="306" stopIfTrue="1">
      <formula>"si($D$28&gt;0"</formula>
    </cfRule>
  </conditionalFormatting>
  <conditionalFormatting sqref="F136 C136:D136">
    <cfRule type="expression" dxfId="785" priority="303" stopIfTrue="1">
      <formula>"si+$D$28=0"</formula>
    </cfRule>
    <cfRule type="expression" dxfId="784" priority="304" stopIfTrue="1">
      <formula>"si($D$28&gt;0"</formula>
    </cfRule>
  </conditionalFormatting>
  <conditionalFormatting sqref="F135 C135:D135">
    <cfRule type="expression" dxfId="783" priority="301" stopIfTrue="1">
      <formula>"si+$D$28=0"</formula>
    </cfRule>
    <cfRule type="expression" dxfId="782" priority="302" stopIfTrue="1">
      <formula>"si($D$28&gt;0"</formula>
    </cfRule>
  </conditionalFormatting>
  <conditionalFormatting sqref="F134 C134:D134">
    <cfRule type="expression" dxfId="781" priority="299" stopIfTrue="1">
      <formula>"si+$D$28=0"</formula>
    </cfRule>
    <cfRule type="expression" dxfId="780" priority="300" stopIfTrue="1">
      <formula>"si($D$28&gt;0"</formula>
    </cfRule>
  </conditionalFormatting>
  <conditionalFormatting sqref="F133 C133:D133">
    <cfRule type="expression" dxfId="779" priority="297" stopIfTrue="1">
      <formula>"si+$D$28=0"</formula>
    </cfRule>
    <cfRule type="expression" dxfId="778" priority="298" stopIfTrue="1">
      <formula>"si($D$28&gt;0"</formula>
    </cfRule>
  </conditionalFormatting>
  <conditionalFormatting sqref="F132 C132:D132">
    <cfRule type="expression" dxfId="777" priority="295" stopIfTrue="1">
      <formula>"si+$D$28=0"</formula>
    </cfRule>
    <cfRule type="expression" dxfId="776" priority="296" stopIfTrue="1">
      <formula>"si($D$28&gt;0"</formula>
    </cfRule>
  </conditionalFormatting>
  <conditionalFormatting sqref="F131 C131:D131">
    <cfRule type="expression" dxfId="775" priority="293" stopIfTrue="1">
      <formula>"si+$D$28=0"</formula>
    </cfRule>
    <cfRule type="expression" dxfId="774" priority="294" stopIfTrue="1">
      <formula>"si($D$28&gt;0"</formula>
    </cfRule>
  </conditionalFormatting>
  <conditionalFormatting sqref="F130 C130:D130">
    <cfRule type="expression" dxfId="773" priority="291" stopIfTrue="1">
      <formula>"si+$D$28=0"</formula>
    </cfRule>
    <cfRule type="expression" dxfId="772" priority="292" stopIfTrue="1">
      <formula>"si($D$28&gt;0"</formula>
    </cfRule>
  </conditionalFormatting>
  <conditionalFormatting sqref="F129 C129:D129">
    <cfRule type="expression" dxfId="771" priority="289" stopIfTrue="1">
      <formula>"si+$D$28=0"</formula>
    </cfRule>
    <cfRule type="expression" dxfId="770" priority="290" stopIfTrue="1">
      <formula>"si($D$28&gt;0"</formula>
    </cfRule>
  </conditionalFormatting>
  <conditionalFormatting sqref="F128 C128:D128">
    <cfRule type="expression" dxfId="769" priority="287" stopIfTrue="1">
      <formula>"si+$D$28=0"</formula>
    </cfRule>
    <cfRule type="expression" dxfId="768" priority="288" stopIfTrue="1">
      <formula>"si($D$28&gt;0"</formula>
    </cfRule>
  </conditionalFormatting>
  <conditionalFormatting sqref="F127 C127:D127">
    <cfRule type="expression" dxfId="767" priority="285" stopIfTrue="1">
      <formula>"si+$D$28=0"</formula>
    </cfRule>
    <cfRule type="expression" dxfId="766" priority="286" stopIfTrue="1">
      <formula>"si($D$28&gt;0"</formula>
    </cfRule>
  </conditionalFormatting>
  <conditionalFormatting sqref="F126 C126:D126">
    <cfRule type="expression" dxfId="765" priority="283" stopIfTrue="1">
      <formula>"si+$D$28=0"</formula>
    </cfRule>
    <cfRule type="expression" dxfId="764" priority="284" stopIfTrue="1">
      <formula>"si($D$28&gt;0"</formula>
    </cfRule>
  </conditionalFormatting>
  <conditionalFormatting sqref="F125 C125:D125">
    <cfRule type="expression" dxfId="763" priority="281" stopIfTrue="1">
      <formula>"si+$D$28=0"</formula>
    </cfRule>
    <cfRule type="expression" dxfId="762" priority="282" stopIfTrue="1">
      <formula>"si($D$28&gt;0"</formula>
    </cfRule>
  </conditionalFormatting>
  <conditionalFormatting sqref="F124 C124:D124">
    <cfRule type="expression" dxfId="761" priority="279" stopIfTrue="1">
      <formula>"si+$D$28=0"</formula>
    </cfRule>
    <cfRule type="expression" dxfId="760" priority="280" stopIfTrue="1">
      <formula>"si($D$28&gt;0"</formula>
    </cfRule>
  </conditionalFormatting>
  <conditionalFormatting sqref="F123 C123:D123">
    <cfRule type="expression" dxfId="759" priority="277" stopIfTrue="1">
      <formula>"si+$D$28=0"</formula>
    </cfRule>
    <cfRule type="expression" dxfId="758" priority="278" stopIfTrue="1">
      <formula>"si($D$28&gt;0"</formula>
    </cfRule>
  </conditionalFormatting>
  <conditionalFormatting sqref="F122 C122:D122">
    <cfRule type="expression" dxfId="757" priority="275" stopIfTrue="1">
      <formula>"si+$D$28=0"</formula>
    </cfRule>
    <cfRule type="expression" dxfId="756" priority="276" stopIfTrue="1">
      <formula>"si($D$28&gt;0"</formula>
    </cfRule>
  </conditionalFormatting>
  <conditionalFormatting sqref="F121 C121:D121">
    <cfRule type="expression" dxfId="755" priority="273" stopIfTrue="1">
      <formula>"si+$D$28=0"</formula>
    </cfRule>
    <cfRule type="expression" dxfId="754" priority="274" stopIfTrue="1">
      <formula>"si($D$28&gt;0"</formula>
    </cfRule>
  </conditionalFormatting>
  <conditionalFormatting sqref="F120 C120:D120">
    <cfRule type="expression" dxfId="753" priority="271" stopIfTrue="1">
      <formula>"si+$D$28=0"</formula>
    </cfRule>
    <cfRule type="expression" dxfId="752" priority="272" stopIfTrue="1">
      <formula>"si($D$28&gt;0"</formula>
    </cfRule>
  </conditionalFormatting>
  <conditionalFormatting sqref="F119 C119:D119">
    <cfRule type="expression" dxfId="751" priority="269" stopIfTrue="1">
      <formula>"si+$D$28=0"</formula>
    </cfRule>
    <cfRule type="expression" dxfId="750" priority="270" stopIfTrue="1">
      <formula>"si($D$28&gt;0"</formula>
    </cfRule>
  </conditionalFormatting>
  <conditionalFormatting sqref="F118 C118:D118">
    <cfRule type="expression" dxfId="749" priority="267" stopIfTrue="1">
      <formula>"si+$D$28=0"</formula>
    </cfRule>
    <cfRule type="expression" dxfId="748" priority="268" stopIfTrue="1">
      <formula>"si($D$28&gt;0"</formula>
    </cfRule>
  </conditionalFormatting>
  <conditionalFormatting sqref="F117 C117:D117">
    <cfRule type="expression" dxfId="747" priority="265" stopIfTrue="1">
      <formula>"si+$D$28=0"</formula>
    </cfRule>
    <cfRule type="expression" dxfId="746" priority="266" stopIfTrue="1">
      <formula>"si($D$28&gt;0"</formula>
    </cfRule>
  </conditionalFormatting>
  <conditionalFormatting sqref="F116 C116:D116">
    <cfRule type="expression" dxfId="745" priority="263" stopIfTrue="1">
      <formula>"si+$D$28=0"</formula>
    </cfRule>
    <cfRule type="expression" dxfId="744" priority="264" stopIfTrue="1">
      <formula>"si($D$28&gt;0"</formula>
    </cfRule>
  </conditionalFormatting>
  <conditionalFormatting sqref="F115 C115:D115">
    <cfRule type="expression" dxfId="743" priority="261" stopIfTrue="1">
      <formula>"si+$D$28=0"</formula>
    </cfRule>
    <cfRule type="expression" dxfId="742" priority="262" stopIfTrue="1">
      <formula>"si($D$28&gt;0"</formula>
    </cfRule>
  </conditionalFormatting>
  <conditionalFormatting sqref="F114 C114:D114">
    <cfRule type="expression" dxfId="741" priority="259" stopIfTrue="1">
      <formula>"si+$D$28=0"</formula>
    </cfRule>
    <cfRule type="expression" dxfId="740" priority="260" stopIfTrue="1">
      <formula>"si($D$28&gt;0"</formula>
    </cfRule>
  </conditionalFormatting>
  <conditionalFormatting sqref="F113 C113:D113">
    <cfRule type="expression" dxfId="739" priority="257" stopIfTrue="1">
      <formula>"si+$D$28=0"</formula>
    </cfRule>
    <cfRule type="expression" dxfId="738" priority="258" stopIfTrue="1">
      <formula>"si($D$28&gt;0"</formula>
    </cfRule>
  </conditionalFormatting>
  <conditionalFormatting sqref="F112 C112:D112">
    <cfRule type="expression" dxfId="737" priority="255" stopIfTrue="1">
      <formula>"si+$D$28=0"</formula>
    </cfRule>
    <cfRule type="expression" dxfId="736" priority="256" stopIfTrue="1">
      <formula>"si($D$28&gt;0"</formula>
    </cfRule>
  </conditionalFormatting>
  <conditionalFormatting sqref="F111 C111:D111">
    <cfRule type="expression" dxfId="735" priority="253" stopIfTrue="1">
      <formula>"si+$D$28=0"</formula>
    </cfRule>
    <cfRule type="expression" dxfId="734" priority="254" stopIfTrue="1">
      <formula>"si($D$28&gt;0"</formula>
    </cfRule>
  </conditionalFormatting>
  <conditionalFormatting sqref="F110 C110:D110">
    <cfRule type="expression" dxfId="733" priority="251" stopIfTrue="1">
      <formula>"si+$D$28=0"</formula>
    </cfRule>
    <cfRule type="expression" dxfId="732" priority="252" stopIfTrue="1">
      <formula>"si($D$28&gt;0"</formula>
    </cfRule>
  </conditionalFormatting>
  <conditionalFormatting sqref="F109 C109:D109">
    <cfRule type="expression" dxfId="731" priority="249" stopIfTrue="1">
      <formula>"si+$D$28=0"</formula>
    </cfRule>
    <cfRule type="expression" dxfId="730" priority="250" stopIfTrue="1">
      <formula>"si($D$28&gt;0"</formula>
    </cfRule>
  </conditionalFormatting>
  <conditionalFormatting sqref="F108 C108:D108">
    <cfRule type="expression" dxfId="729" priority="247" stopIfTrue="1">
      <formula>"si+$D$28=0"</formula>
    </cfRule>
    <cfRule type="expression" dxfId="728" priority="248" stopIfTrue="1">
      <formula>"si($D$28&gt;0"</formula>
    </cfRule>
  </conditionalFormatting>
  <conditionalFormatting sqref="F107 C107:D107">
    <cfRule type="expression" dxfId="727" priority="245" stopIfTrue="1">
      <formula>"si+$D$28=0"</formula>
    </cfRule>
    <cfRule type="expression" dxfId="726" priority="246" stopIfTrue="1">
      <formula>"si($D$28&gt;0"</formula>
    </cfRule>
  </conditionalFormatting>
  <conditionalFormatting sqref="F106 C106:D106">
    <cfRule type="expression" dxfId="725" priority="243" stopIfTrue="1">
      <formula>"si+$D$28=0"</formula>
    </cfRule>
    <cfRule type="expression" dxfId="724" priority="244" stopIfTrue="1">
      <formula>"si($D$28&gt;0"</formula>
    </cfRule>
  </conditionalFormatting>
  <conditionalFormatting sqref="F105 C105:D105">
    <cfRule type="expression" dxfId="723" priority="241" stopIfTrue="1">
      <formula>"si+$D$28=0"</formula>
    </cfRule>
    <cfRule type="expression" dxfId="722" priority="242" stopIfTrue="1">
      <formula>"si($D$28&gt;0"</formula>
    </cfRule>
  </conditionalFormatting>
  <conditionalFormatting sqref="F104 C104:D104">
    <cfRule type="expression" dxfId="721" priority="239" stopIfTrue="1">
      <formula>"si+$D$28=0"</formula>
    </cfRule>
    <cfRule type="expression" dxfId="720" priority="240" stopIfTrue="1">
      <formula>"si($D$28&gt;0"</formula>
    </cfRule>
  </conditionalFormatting>
  <conditionalFormatting sqref="F103 C103:D103">
    <cfRule type="expression" dxfId="719" priority="237" stopIfTrue="1">
      <formula>"si+$D$28=0"</formula>
    </cfRule>
    <cfRule type="expression" dxfId="718" priority="238" stopIfTrue="1">
      <formula>"si($D$28&gt;0"</formula>
    </cfRule>
  </conditionalFormatting>
  <conditionalFormatting sqref="F102 C102:D102">
    <cfRule type="expression" dxfId="717" priority="235" stopIfTrue="1">
      <formula>"si+$D$28=0"</formula>
    </cfRule>
    <cfRule type="expression" dxfId="716" priority="236" stopIfTrue="1">
      <formula>"si($D$28&gt;0"</formula>
    </cfRule>
  </conditionalFormatting>
  <conditionalFormatting sqref="F101 C101:D101">
    <cfRule type="expression" dxfId="715" priority="233" stopIfTrue="1">
      <formula>"si+$D$28=0"</formula>
    </cfRule>
    <cfRule type="expression" dxfId="714" priority="234" stopIfTrue="1">
      <formula>"si($D$28&gt;0"</formula>
    </cfRule>
  </conditionalFormatting>
  <conditionalFormatting sqref="F100 C100:D100">
    <cfRule type="expression" dxfId="713" priority="231" stopIfTrue="1">
      <formula>"si+$D$28=0"</formula>
    </cfRule>
    <cfRule type="expression" dxfId="712" priority="232" stopIfTrue="1">
      <formula>"si($D$28&gt;0"</formula>
    </cfRule>
  </conditionalFormatting>
  <conditionalFormatting sqref="F99 C99:D99">
    <cfRule type="expression" dxfId="711" priority="229" stopIfTrue="1">
      <formula>"si+$D$28=0"</formula>
    </cfRule>
    <cfRule type="expression" dxfId="710" priority="230" stopIfTrue="1">
      <formula>"si($D$28&gt;0"</formula>
    </cfRule>
  </conditionalFormatting>
  <conditionalFormatting sqref="F98 C98:D98">
    <cfRule type="expression" dxfId="709" priority="227" stopIfTrue="1">
      <formula>"si+$D$28=0"</formula>
    </cfRule>
    <cfRule type="expression" dxfId="708" priority="228" stopIfTrue="1">
      <formula>"si($D$28&gt;0"</formula>
    </cfRule>
  </conditionalFormatting>
  <conditionalFormatting sqref="F97 C97:D97">
    <cfRule type="expression" dxfId="707" priority="225" stopIfTrue="1">
      <formula>"si+$D$28=0"</formula>
    </cfRule>
    <cfRule type="expression" dxfId="706" priority="226" stopIfTrue="1">
      <formula>"si($D$28&gt;0"</formula>
    </cfRule>
  </conditionalFormatting>
  <conditionalFormatting sqref="F96 C96:D96">
    <cfRule type="expression" dxfId="705" priority="223" stopIfTrue="1">
      <formula>"si+$D$28=0"</formula>
    </cfRule>
    <cfRule type="expression" dxfId="704" priority="224" stopIfTrue="1">
      <formula>"si($D$28&gt;0"</formula>
    </cfRule>
  </conditionalFormatting>
  <conditionalFormatting sqref="F95 C95:D95">
    <cfRule type="expression" dxfId="703" priority="221" stopIfTrue="1">
      <formula>"si+$D$28=0"</formula>
    </cfRule>
    <cfRule type="expression" dxfId="702" priority="222" stopIfTrue="1">
      <formula>"si($D$28&gt;0"</formula>
    </cfRule>
  </conditionalFormatting>
  <conditionalFormatting sqref="F94 C94:D94">
    <cfRule type="expression" dxfId="701" priority="219" stopIfTrue="1">
      <formula>"si+$D$28=0"</formula>
    </cfRule>
    <cfRule type="expression" dxfId="700" priority="220" stopIfTrue="1">
      <formula>"si($D$28&gt;0"</formula>
    </cfRule>
  </conditionalFormatting>
  <conditionalFormatting sqref="F93 C93:D93">
    <cfRule type="expression" dxfId="699" priority="217" stopIfTrue="1">
      <formula>"si+$D$28=0"</formula>
    </cfRule>
    <cfRule type="expression" dxfId="698" priority="218" stopIfTrue="1">
      <formula>"si($D$28&gt;0"</formula>
    </cfRule>
  </conditionalFormatting>
  <conditionalFormatting sqref="F92 C92:D92">
    <cfRule type="expression" dxfId="697" priority="215" stopIfTrue="1">
      <formula>"si+$D$28=0"</formula>
    </cfRule>
    <cfRule type="expression" dxfId="696" priority="216" stopIfTrue="1">
      <formula>"si($D$28&gt;0"</formula>
    </cfRule>
  </conditionalFormatting>
  <conditionalFormatting sqref="F91 C91:D91">
    <cfRule type="expression" dxfId="695" priority="213" stopIfTrue="1">
      <formula>"si+$D$28=0"</formula>
    </cfRule>
    <cfRule type="expression" dxfId="694" priority="214" stopIfTrue="1">
      <formula>"si($D$28&gt;0"</formula>
    </cfRule>
  </conditionalFormatting>
  <conditionalFormatting sqref="F90 C90:D90">
    <cfRule type="expression" dxfId="693" priority="211" stopIfTrue="1">
      <formula>"si+$D$28=0"</formula>
    </cfRule>
    <cfRule type="expression" dxfId="692" priority="212" stopIfTrue="1">
      <formula>"si($D$28&gt;0"</formula>
    </cfRule>
  </conditionalFormatting>
  <conditionalFormatting sqref="F89 C89:D89">
    <cfRule type="expression" dxfId="691" priority="209" stopIfTrue="1">
      <formula>"si+$D$28=0"</formula>
    </cfRule>
    <cfRule type="expression" dxfId="690" priority="210" stopIfTrue="1">
      <formula>"si($D$28&gt;0"</formula>
    </cfRule>
  </conditionalFormatting>
  <conditionalFormatting sqref="F88 C88:D88">
    <cfRule type="expression" dxfId="689" priority="207" stopIfTrue="1">
      <formula>"si+$D$28=0"</formula>
    </cfRule>
    <cfRule type="expression" dxfId="688" priority="208" stopIfTrue="1">
      <formula>"si($D$28&gt;0"</formula>
    </cfRule>
  </conditionalFormatting>
  <conditionalFormatting sqref="F87 C87:D87">
    <cfRule type="expression" dxfId="687" priority="205" stopIfTrue="1">
      <formula>"si+$D$28=0"</formula>
    </cfRule>
    <cfRule type="expression" dxfId="686" priority="206" stopIfTrue="1">
      <formula>"si($D$28&gt;0"</formula>
    </cfRule>
  </conditionalFormatting>
  <conditionalFormatting sqref="F86 C86:D86">
    <cfRule type="expression" dxfId="685" priority="203" stopIfTrue="1">
      <formula>"si+$D$28=0"</formula>
    </cfRule>
    <cfRule type="expression" dxfId="684" priority="204" stopIfTrue="1">
      <formula>"si($D$28&gt;0"</formula>
    </cfRule>
  </conditionalFormatting>
  <conditionalFormatting sqref="F85 C85:D85">
    <cfRule type="expression" dxfId="683" priority="201" stopIfTrue="1">
      <formula>"si+$D$28=0"</formula>
    </cfRule>
    <cfRule type="expression" dxfId="682" priority="202" stopIfTrue="1">
      <formula>"si($D$28&gt;0"</formula>
    </cfRule>
  </conditionalFormatting>
  <conditionalFormatting sqref="F84 C84:D84">
    <cfRule type="expression" dxfId="681" priority="199" stopIfTrue="1">
      <formula>"si+$D$28=0"</formula>
    </cfRule>
    <cfRule type="expression" dxfId="680" priority="200" stopIfTrue="1">
      <formula>"si($D$28&gt;0"</formula>
    </cfRule>
  </conditionalFormatting>
  <conditionalFormatting sqref="F83 C83:D83">
    <cfRule type="expression" dxfId="679" priority="197" stopIfTrue="1">
      <formula>"si+$D$28=0"</formula>
    </cfRule>
    <cfRule type="expression" dxfId="678" priority="198" stopIfTrue="1">
      <formula>"si($D$28&gt;0"</formula>
    </cfRule>
  </conditionalFormatting>
  <conditionalFormatting sqref="F82 C82:D82">
    <cfRule type="expression" dxfId="677" priority="195" stopIfTrue="1">
      <formula>"si+$D$28=0"</formula>
    </cfRule>
    <cfRule type="expression" dxfId="676" priority="196" stopIfTrue="1">
      <formula>"si($D$28&gt;0"</formula>
    </cfRule>
  </conditionalFormatting>
  <conditionalFormatting sqref="F81 C81:D81">
    <cfRule type="expression" dxfId="675" priority="193" stopIfTrue="1">
      <formula>"si+$D$28=0"</formula>
    </cfRule>
    <cfRule type="expression" dxfId="674" priority="194" stopIfTrue="1">
      <formula>"si($D$28&gt;0"</formula>
    </cfRule>
  </conditionalFormatting>
  <conditionalFormatting sqref="F80 C80:D80">
    <cfRule type="expression" dxfId="673" priority="191" stopIfTrue="1">
      <formula>"si+$D$28=0"</formula>
    </cfRule>
    <cfRule type="expression" dxfId="672" priority="192" stopIfTrue="1">
      <formula>"si($D$28&gt;0"</formula>
    </cfRule>
  </conditionalFormatting>
  <conditionalFormatting sqref="F79 C79:D79">
    <cfRule type="expression" dxfId="671" priority="189" stopIfTrue="1">
      <formula>"si+$D$28=0"</formula>
    </cfRule>
    <cfRule type="expression" dxfId="670" priority="190" stopIfTrue="1">
      <formula>"si($D$28&gt;0"</formula>
    </cfRule>
  </conditionalFormatting>
  <conditionalFormatting sqref="F78 C78:D78">
    <cfRule type="expression" dxfId="669" priority="187" stopIfTrue="1">
      <formula>"si+$D$28=0"</formula>
    </cfRule>
    <cfRule type="expression" dxfId="668" priority="188" stopIfTrue="1">
      <formula>"si($D$28&gt;0"</formula>
    </cfRule>
  </conditionalFormatting>
  <conditionalFormatting sqref="F77 C77:D77">
    <cfRule type="expression" dxfId="667" priority="185" stopIfTrue="1">
      <formula>"si+$D$28=0"</formula>
    </cfRule>
    <cfRule type="expression" dxfId="666" priority="186" stopIfTrue="1">
      <formula>"si($D$28&gt;0"</formula>
    </cfRule>
  </conditionalFormatting>
  <conditionalFormatting sqref="F76 C76:D76">
    <cfRule type="expression" dxfId="665" priority="183" stopIfTrue="1">
      <formula>"si+$D$28=0"</formula>
    </cfRule>
    <cfRule type="expression" dxfId="664" priority="184" stopIfTrue="1">
      <formula>"si($D$28&gt;0"</formula>
    </cfRule>
  </conditionalFormatting>
  <conditionalFormatting sqref="F75 C75:D75">
    <cfRule type="expression" dxfId="663" priority="181" stopIfTrue="1">
      <formula>"si+$D$28=0"</formula>
    </cfRule>
    <cfRule type="expression" dxfId="662" priority="182" stopIfTrue="1">
      <formula>"si($D$28&gt;0"</formula>
    </cfRule>
  </conditionalFormatting>
  <conditionalFormatting sqref="F74 C74:D74">
    <cfRule type="expression" dxfId="661" priority="179" stopIfTrue="1">
      <formula>"si+$D$28=0"</formula>
    </cfRule>
    <cfRule type="expression" dxfId="660" priority="180" stopIfTrue="1">
      <formula>"si($D$28&gt;0"</formula>
    </cfRule>
  </conditionalFormatting>
  <conditionalFormatting sqref="F73 C73:D73">
    <cfRule type="expression" dxfId="659" priority="177" stopIfTrue="1">
      <formula>"si+$D$28=0"</formula>
    </cfRule>
    <cfRule type="expression" dxfId="658" priority="178" stopIfTrue="1">
      <formula>"si($D$28&gt;0"</formula>
    </cfRule>
  </conditionalFormatting>
  <conditionalFormatting sqref="F72 C72:D72">
    <cfRule type="expression" dxfId="657" priority="175" stopIfTrue="1">
      <formula>"si+$D$28=0"</formula>
    </cfRule>
    <cfRule type="expression" dxfId="656" priority="176" stopIfTrue="1">
      <formula>"si($D$28&gt;0"</formula>
    </cfRule>
  </conditionalFormatting>
  <conditionalFormatting sqref="F71 C71:D71">
    <cfRule type="expression" dxfId="655" priority="173" stopIfTrue="1">
      <formula>"si+$D$28=0"</formula>
    </cfRule>
    <cfRule type="expression" dxfId="654" priority="174" stopIfTrue="1">
      <formula>"si($D$28&gt;0"</formula>
    </cfRule>
  </conditionalFormatting>
  <conditionalFormatting sqref="F70 C70:D70">
    <cfRule type="expression" dxfId="653" priority="171" stopIfTrue="1">
      <formula>"si+$D$28=0"</formula>
    </cfRule>
    <cfRule type="expression" dxfId="652" priority="172" stopIfTrue="1">
      <formula>"si($D$28&gt;0"</formula>
    </cfRule>
  </conditionalFormatting>
  <conditionalFormatting sqref="F69 C69:D69">
    <cfRule type="expression" dxfId="651" priority="169" stopIfTrue="1">
      <formula>"si+$D$28=0"</formula>
    </cfRule>
    <cfRule type="expression" dxfId="650" priority="170" stopIfTrue="1">
      <formula>"si($D$28&gt;0"</formula>
    </cfRule>
  </conditionalFormatting>
  <conditionalFormatting sqref="F68 C68:D68">
    <cfRule type="expression" dxfId="649" priority="167" stopIfTrue="1">
      <formula>"si+$D$28=0"</formula>
    </cfRule>
    <cfRule type="expression" dxfId="648" priority="168" stopIfTrue="1">
      <formula>"si($D$28&gt;0"</formula>
    </cfRule>
  </conditionalFormatting>
  <conditionalFormatting sqref="F67 C67:D67">
    <cfRule type="expression" dxfId="647" priority="165" stopIfTrue="1">
      <formula>"si+$D$28=0"</formula>
    </cfRule>
    <cfRule type="expression" dxfId="646" priority="166" stopIfTrue="1">
      <formula>"si($D$28&gt;0"</formula>
    </cfRule>
  </conditionalFormatting>
  <conditionalFormatting sqref="F66 C66:D66">
    <cfRule type="expression" dxfId="645" priority="163" stopIfTrue="1">
      <formula>"si+$D$28=0"</formula>
    </cfRule>
    <cfRule type="expression" dxfId="644" priority="164" stopIfTrue="1">
      <formula>"si($D$28&gt;0"</formula>
    </cfRule>
  </conditionalFormatting>
  <conditionalFormatting sqref="F65 C65:D65">
    <cfRule type="expression" dxfId="643" priority="161" stopIfTrue="1">
      <formula>"si+$D$28=0"</formula>
    </cfRule>
    <cfRule type="expression" dxfId="642" priority="162" stopIfTrue="1">
      <formula>"si($D$28&gt;0"</formula>
    </cfRule>
  </conditionalFormatting>
  <conditionalFormatting sqref="F64 C64:D64">
    <cfRule type="expression" dxfId="641" priority="159" stopIfTrue="1">
      <formula>"si+$D$28=0"</formula>
    </cfRule>
    <cfRule type="expression" dxfId="640" priority="160" stopIfTrue="1">
      <formula>"si($D$28&gt;0"</formula>
    </cfRule>
  </conditionalFormatting>
  <conditionalFormatting sqref="F63 C63:D63">
    <cfRule type="expression" dxfId="639" priority="157" stopIfTrue="1">
      <formula>"si+$D$28=0"</formula>
    </cfRule>
    <cfRule type="expression" dxfId="638" priority="158" stopIfTrue="1">
      <formula>"si($D$28&gt;0"</formula>
    </cfRule>
  </conditionalFormatting>
  <conditionalFormatting sqref="F62 C62:D62">
    <cfRule type="expression" dxfId="637" priority="155" stopIfTrue="1">
      <formula>"si+$D$28=0"</formula>
    </cfRule>
    <cfRule type="expression" dxfId="636" priority="156" stopIfTrue="1">
      <formula>"si($D$28&gt;0"</formula>
    </cfRule>
  </conditionalFormatting>
  <conditionalFormatting sqref="F61 C61:D61">
    <cfRule type="expression" dxfId="635" priority="153" stopIfTrue="1">
      <formula>"si+$D$28=0"</formula>
    </cfRule>
    <cfRule type="expression" dxfId="634" priority="154" stopIfTrue="1">
      <formula>"si($D$28&gt;0"</formula>
    </cfRule>
  </conditionalFormatting>
  <conditionalFormatting sqref="F60 C60:D60">
    <cfRule type="expression" dxfId="633" priority="151" stopIfTrue="1">
      <formula>"si+$D$28=0"</formula>
    </cfRule>
    <cfRule type="expression" dxfId="632" priority="152" stopIfTrue="1">
      <formula>"si($D$28&gt;0"</formula>
    </cfRule>
  </conditionalFormatting>
  <conditionalFormatting sqref="F59 C59:D59">
    <cfRule type="expression" dxfId="631" priority="149" stopIfTrue="1">
      <formula>"si+$D$28=0"</formula>
    </cfRule>
    <cfRule type="expression" dxfId="630" priority="150" stopIfTrue="1">
      <formula>"si($D$28&gt;0"</formula>
    </cfRule>
  </conditionalFormatting>
  <conditionalFormatting sqref="F58 C58:D58">
    <cfRule type="expression" dxfId="629" priority="147" stopIfTrue="1">
      <formula>"si+$D$28=0"</formula>
    </cfRule>
    <cfRule type="expression" dxfId="628" priority="148" stopIfTrue="1">
      <formula>"si($D$28&gt;0"</formula>
    </cfRule>
  </conditionalFormatting>
  <conditionalFormatting sqref="F57 C57:D57">
    <cfRule type="expression" dxfId="627" priority="145" stopIfTrue="1">
      <formula>"si+$D$28=0"</formula>
    </cfRule>
    <cfRule type="expression" dxfId="626" priority="146" stopIfTrue="1">
      <formula>"si($D$28&gt;0"</formula>
    </cfRule>
  </conditionalFormatting>
  <conditionalFormatting sqref="F56 C56:D56">
    <cfRule type="expression" dxfId="625" priority="143" stopIfTrue="1">
      <formula>"si+$D$28=0"</formula>
    </cfRule>
    <cfRule type="expression" dxfId="624" priority="144" stopIfTrue="1">
      <formula>"si($D$28&gt;0"</formula>
    </cfRule>
  </conditionalFormatting>
  <conditionalFormatting sqref="F55 C55:D55">
    <cfRule type="expression" dxfId="623" priority="141" stopIfTrue="1">
      <formula>"si+$D$28=0"</formula>
    </cfRule>
    <cfRule type="expression" dxfId="622" priority="142" stopIfTrue="1">
      <formula>"si($D$28&gt;0"</formula>
    </cfRule>
  </conditionalFormatting>
  <conditionalFormatting sqref="F54 C54:D54">
    <cfRule type="expression" dxfId="621" priority="135" stopIfTrue="1">
      <formula>"si+$D$28=0"</formula>
    </cfRule>
    <cfRule type="expression" dxfId="620" priority="136" stopIfTrue="1">
      <formula>"si($D$28&gt;0"</formula>
    </cfRule>
  </conditionalFormatting>
  <conditionalFormatting sqref="F53 C53:D53">
    <cfRule type="expression" dxfId="619" priority="133" stopIfTrue="1">
      <formula>"si+$D$28=0"</formula>
    </cfRule>
    <cfRule type="expression" dxfId="618" priority="134" stopIfTrue="1">
      <formula>"si($D$28&gt;0"</formula>
    </cfRule>
  </conditionalFormatting>
  <conditionalFormatting sqref="F52 C52:D52">
    <cfRule type="expression" dxfId="617" priority="131" stopIfTrue="1">
      <formula>"si+$D$28=0"</formula>
    </cfRule>
    <cfRule type="expression" dxfId="616" priority="132" stopIfTrue="1">
      <formula>"si($D$28&gt;0"</formula>
    </cfRule>
  </conditionalFormatting>
  <conditionalFormatting sqref="F51 C51:D51">
    <cfRule type="expression" dxfId="615" priority="129" stopIfTrue="1">
      <formula>"si+$D$28=0"</formula>
    </cfRule>
    <cfRule type="expression" dxfId="614" priority="130" stopIfTrue="1">
      <formula>"si($D$28&gt;0"</formula>
    </cfRule>
  </conditionalFormatting>
  <conditionalFormatting sqref="F50 C50:D50">
    <cfRule type="expression" dxfId="613" priority="127" stopIfTrue="1">
      <formula>"si+$D$28=0"</formula>
    </cfRule>
    <cfRule type="expression" dxfId="612" priority="128" stopIfTrue="1">
      <formula>"si($D$28&gt;0"</formula>
    </cfRule>
  </conditionalFormatting>
  <conditionalFormatting sqref="F49 C49:D49">
    <cfRule type="expression" dxfId="611" priority="125" stopIfTrue="1">
      <formula>"si+$D$28=0"</formula>
    </cfRule>
    <cfRule type="expression" dxfId="610" priority="126" stopIfTrue="1">
      <formula>"si($D$28&gt;0"</formula>
    </cfRule>
  </conditionalFormatting>
  <conditionalFormatting sqref="F48 C48:D48">
    <cfRule type="expression" dxfId="609" priority="123" stopIfTrue="1">
      <formula>"si+$D$28=0"</formula>
    </cfRule>
    <cfRule type="expression" dxfId="608" priority="124" stopIfTrue="1">
      <formula>"si($D$28&gt;0"</formula>
    </cfRule>
  </conditionalFormatting>
  <conditionalFormatting sqref="F47 C47:D47">
    <cfRule type="expression" dxfId="607" priority="121" stopIfTrue="1">
      <formula>"si+$D$28=0"</formula>
    </cfRule>
    <cfRule type="expression" dxfId="606" priority="122" stopIfTrue="1">
      <formula>"si($D$28&gt;0"</formula>
    </cfRule>
  </conditionalFormatting>
  <conditionalFormatting sqref="F46 C46:D46">
    <cfRule type="expression" dxfId="605" priority="119" stopIfTrue="1">
      <formula>"si+$D$28=0"</formula>
    </cfRule>
    <cfRule type="expression" dxfId="604" priority="120" stopIfTrue="1">
      <formula>"si($D$28&gt;0"</formula>
    </cfRule>
  </conditionalFormatting>
  <conditionalFormatting sqref="F45 C45:D45">
    <cfRule type="expression" dxfId="603" priority="117" stopIfTrue="1">
      <formula>"si+$D$28=0"</formula>
    </cfRule>
    <cfRule type="expression" dxfId="602" priority="118" stopIfTrue="1">
      <formula>"si($D$28&gt;0"</formula>
    </cfRule>
  </conditionalFormatting>
  <conditionalFormatting sqref="F44 C44:D44">
    <cfRule type="expression" dxfId="601" priority="115" stopIfTrue="1">
      <formula>"si+$D$28=0"</formula>
    </cfRule>
    <cfRule type="expression" dxfId="600" priority="116" stopIfTrue="1">
      <formula>"si($D$28&gt;0"</formula>
    </cfRule>
  </conditionalFormatting>
  <conditionalFormatting sqref="F43 C43:D43">
    <cfRule type="expression" dxfId="599" priority="113" stopIfTrue="1">
      <formula>"si+$D$28=0"</formula>
    </cfRule>
    <cfRule type="expression" dxfId="598" priority="114" stopIfTrue="1">
      <formula>"si($D$28&gt;0"</formula>
    </cfRule>
  </conditionalFormatting>
  <conditionalFormatting sqref="F42 C42:D42">
    <cfRule type="expression" dxfId="597" priority="111" stopIfTrue="1">
      <formula>"si+$D$28=0"</formula>
    </cfRule>
    <cfRule type="expression" dxfId="596" priority="112" stopIfTrue="1">
      <formula>"si($D$28&gt;0"</formula>
    </cfRule>
  </conditionalFormatting>
  <conditionalFormatting sqref="F41 C41:D41">
    <cfRule type="expression" dxfId="595" priority="109" stopIfTrue="1">
      <formula>"si+$D$28=0"</formula>
    </cfRule>
    <cfRule type="expression" dxfId="594" priority="110" stopIfTrue="1">
      <formula>"si($D$28&gt;0"</formula>
    </cfRule>
  </conditionalFormatting>
  <conditionalFormatting sqref="F40 C40:D40">
    <cfRule type="expression" dxfId="593" priority="105" stopIfTrue="1">
      <formula>"si+$D$28=0"</formula>
    </cfRule>
    <cfRule type="expression" dxfId="592" priority="106" stopIfTrue="1">
      <formula>"si($D$28&gt;0"</formula>
    </cfRule>
  </conditionalFormatting>
  <conditionalFormatting sqref="F39 C39:D39">
    <cfRule type="expression" dxfId="591" priority="103" stopIfTrue="1">
      <formula>"si+$D$28=0"</formula>
    </cfRule>
    <cfRule type="expression" dxfId="590" priority="104" stopIfTrue="1">
      <formula>"si($D$28&gt;0"</formula>
    </cfRule>
  </conditionalFormatting>
  <conditionalFormatting sqref="F38 C38:D38">
    <cfRule type="expression" dxfId="589" priority="101" stopIfTrue="1">
      <formula>"si+$D$28=0"</formula>
    </cfRule>
    <cfRule type="expression" dxfId="588" priority="102" stopIfTrue="1">
      <formula>"si($D$28&gt;0"</formula>
    </cfRule>
  </conditionalFormatting>
  <conditionalFormatting sqref="F37 C37:D37">
    <cfRule type="expression" dxfId="587" priority="99" stopIfTrue="1">
      <formula>"si+$D$28=0"</formula>
    </cfRule>
    <cfRule type="expression" dxfId="586" priority="100" stopIfTrue="1">
      <formula>"si($D$28&gt;0"</formula>
    </cfRule>
  </conditionalFormatting>
  <conditionalFormatting sqref="F36 C36:D36">
    <cfRule type="expression" dxfId="585" priority="97" stopIfTrue="1">
      <formula>"si+$D$28=0"</formula>
    </cfRule>
    <cfRule type="expression" dxfId="584" priority="98" stopIfTrue="1">
      <formula>"si($D$28&gt;0"</formula>
    </cfRule>
  </conditionalFormatting>
  <conditionalFormatting sqref="F35 C35:D35">
    <cfRule type="expression" dxfId="583" priority="95" stopIfTrue="1">
      <formula>"si+$D$28=0"</formula>
    </cfRule>
    <cfRule type="expression" dxfId="582" priority="96" stopIfTrue="1">
      <formula>"si($D$28&gt;0"</formula>
    </cfRule>
  </conditionalFormatting>
  <conditionalFormatting sqref="F34 C34:D34">
    <cfRule type="expression" dxfId="581" priority="93" stopIfTrue="1">
      <formula>"si+$D$28=0"</formula>
    </cfRule>
    <cfRule type="expression" dxfId="580" priority="94" stopIfTrue="1">
      <formula>"si($D$28&gt;0"</formula>
    </cfRule>
  </conditionalFormatting>
  <conditionalFormatting sqref="F33 C33:D33">
    <cfRule type="expression" dxfId="579" priority="91" stopIfTrue="1">
      <formula>"si+$D$28=0"</formula>
    </cfRule>
    <cfRule type="expression" dxfId="578" priority="92" stopIfTrue="1">
      <formula>"si($D$28&gt;0"</formula>
    </cfRule>
  </conditionalFormatting>
  <conditionalFormatting sqref="F32 C32:D32">
    <cfRule type="expression" dxfId="577" priority="89" stopIfTrue="1">
      <formula>"si+$D$28=0"</formula>
    </cfRule>
    <cfRule type="expression" dxfId="576" priority="90" stopIfTrue="1">
      <formula>"si($D$28&gt;0"</formula>
    </cfRule>
  </conditionalFormatting>
  <conditionalFormatting sqref="F31 C31:D31">
    <cfRule type="expression" dxfId="575" priority="87" stopIfTrue="1">
      <formula>"si+$D$28=0"</formula>
    </cfRule>
    <cfRule type="expression" dxfId="574" priority="88" stopIfTrue="1">
      <formula>"si($D$28&gt;0"</formula>
    </cfRule>
  </conditionalFormatting>
  <conditionalFormatting sqref="F30 C30:D30">
    <cfRule type="expression" dxfId="573" priority="85" stopIfTrue="1">
      <formula>"si+$D$28=0"</formula>
    </cfRule>
    <cfRule type="expression" dxfId="572" priority="86" stopIfTrue="1">
      <formula>"si($D$28&gt;0"</formula>
    </cfRule>
  </conditionalFormatting>
  <conditionalFormatting sqref="F29 C29:D29">
    <cfRule type="expression" dxfId="571" priority="83" stopIfTrue="1">
      <formula>"si+$D$28=0"</formula>
    </cfRule>
    <cfRule type="expression" dxfId="570" priority="84" stopIfTrue="1">
      <formula>"si($D$28&gt;0"</formula>
    </cfRule>
  </conditionalFormatting>
  <conditionalFormatting sqref="F28 C28:D28">
    <cfRule type="expression" dxfId="569" priority="81" stopIfTrue="1">
      <formula>"si+$D$28=0"</formula>
    </cfRule>
    <cfRule type="expression" dxfId="568" priority="82" stopIfTrue="1">
      <formula>"si($D$28&gt;0"</formula>
    </cfRule>
  </conditionalFormatting>
  <conditionalFormatting sqref="F27 C27:D27">
    <cfRule type="expression" dxfId="567" priority="79" stopIfTrue="1">
      <formula>"si+$D$28=0"</formula>
    </cfRule>
    <cfRule type="expression" dxfId="566" priority="80" stopIfTrue="1">
      <formula>"si($D$28&gt;0"</formula>
    </cfRule>
  </conditionalFormatting>
  <conditionalFormatting sqref="F26 C26:D26">
    <cfRule type="expression" dxfId="565" priority="77" stopIfTrue="1">
      <formula>"si+$D$28=0"</formula>
    </cfRule>
    <cfRule type="expression" dxfId="564" priority="78" stopIfTrue="1">
      <formula>"si($D$28&gt;0"</formula>
    </cfRule>
  </conditionalFormatting>
  <conditionalFormatting sqref="F25 C25:D25">
    <cfRule type="expression" dxfId="563" priority="75" stopIfTrue="1">
      <formula>"si+$D$28=0"</formula>
    </cfRule>
    <cfRule type="expression" dxfId="562" priority="76" stopIfTrue="1">
      <formula>"si($D$28&gt;0"</formula>
    </cfRule>
  </conditionalFormatting>
  <conditionalFormatting sqref="F24 C24:D24">
    <cfRule type="expression" dxfId="561" priority="73" stopIfTrue="1">
      <formula>"si+$D$28=0"</formula>
    </cfRule>
    <cfRule type="expression" dxfId="560" priority="74" stopIfTrue="1">
      <formula>"si($D$28&gt;0"</formula>
    </cfRule>
  </conditionalFormatting>
  <conditionalFormatting sqref="F23 C23:D23">
    <cfRule type="expression" dxfId="559" priority="71" stopIfTrue="1">
      <formula>"si+$D$28=0"</formula>
    </cfRule>
    <cfRule type="expression" dxfId="558" priority="72" stopIfTrue="1">
      <formula>"si($D$28&gt;0"</formula>
    </cfRule>
  </conditionalFormatting>
  <conditionalFormatting sqref="F22 C22:D22">
    <cfRule type="expression" dxfId="557" priority="69" stopIfTrue="1">
      <formula>"si+$D$28=0"</formula>
    </cfRule>
    <cfRule type="expression" dxfId="556" priority="70" stopIfTrue="1">
      <formula>"si($D$28&gt;0"</formula>
    </cfRule>
  </conditionalFormatting>
  <conditionalFormatting sqref="F21 C21:D21">
    <cfRule type="expression" dxfId="555" priority="67" stopIfTrue="1">
      <formula>"si+$D$28=0"</formula>
    </cfRule>
    <cfRule type="expression" dxfId="554" priority="68" stopIfTrue="1">
      <formula>"si($D$28&gt;0"</formula>
    </cfRule>
  </conditionalFormatting>
  <conditionalFormatting sqref="F20 C20:D20">
    <cfRule type="expression" dxfId="553" priority="65" stopIfTrue="1">
      <formula>"si+$D$28=0"</formula>
    </cfRule>
    <cfRule type="expression" dxfId="552" priority="66" stopIfTrue="1">
      <formula>"si($D$28&gt;0"</formula>
    </cfRule>
  </conditionalFormatting>
  <conditionalFormatting sqref="F19 C19:D19">
    <cfRule type="expression" dxfId="551" priority="63" stopIfTrue="1">
      <formula>"si+$D$28=0"</formula>
    </cfRule>
    <cfRule type="expression" dxfId="550" priority="64" stopIfTrue="1">
      <formula>"si($D$28&gt;0"</formula>
    </cfRule>
  </conditionalFormatting>
  <conditionalFormatting sqref="F18 C18:D18">
    <cfRule type="expression" dxfId="549" priority="61" stopIfTrue="1">
      <formula>"si+$D$28=0"</formula>
    </cfRule>
    <cfRule type="expression" dxfId="548" priority="62" stopIfTrue="1">
      <formula>"si($D$28&gt;0"</formula>
    </cfRule>
  </conditionalFormatting>
  <conditionalFormatting sqref="F17 C17:D17">
    <cfRule type="expression" dxfId="547" priority="59" stopIfTrue="1">
      <formula>"si+$D$28=0"</formula>
    </cfRule>
    <cfRule type="expression" dxfId="546" priority="60" stopIfTrue="1">
      <formula>"si($D$28&gt;0"</formula>
    </cfRule>
  </conditionalFormatting>
  <conditionalFormatting sqref="F16 C16:D16">
    <cfRule type="expression" dxfId="545" priority="57" stopIfTrue="1">
      <formula>"si+$D$28=0"</formula>
    </cfRule>
    <cfRule type="expression" dxfId="544" priority="58" stopIfTrue="1">
      <formula>"si($D$28&gt;0"</formula>
    </cfRule>
  </conditionalFormatting>
  <conditionalFormatting sqref="F15 C15:D15">
    <cfRule type="expression" dxfId="543" priority="55" stopIfTrue="1">
      <formula>"si+$D$28=0"</formula>
    </cfRule>
    <cfRule type="expression" dxfId="542" priority="56" stopIfTrue="1">
      <formula>"si($D$28&gt;0"</formula>
    </cfRule>
  </conditionalFormatting>
  <conditionalFormatting sqref="F14 C14:D14">
    <cfRule type="expression" dxfId="541" priority="53" stopIfTrue="1">
      <formula>"si+$D$28=0"</formula>
    </cfRule>
    <cfRule type="expression" dxfId="540" priority="54" stopIfTrue="1">
      <formula>"si($D$28&gt;0"</formula>
    </cfRule>
  </conditionalFormatting>
  <conditionalFormatting sqref="F13 C13:D13">
    <cfRule type="expression" dxfId="539" priority="51" stopIfTrue="1">
      <formula>"si+$D$28=0"</formula>
    </cfRule>
    <cfRule type="expression" dxfId="538" priority="52" stopIfTrue="1">
      <formula>"si($D$28&gt;0"</formula>
    </cfRule>
  </conditionalFormatting>
  <conditionalFormatting sqref="F12 C12:D12">
    <cfRule type="expression" dxfId="537" priority="49" stopIfTrue="1">
      <formula>"si+$D$28=0"</formula>
    </cfRule>
    <cfRule type="expression" dxfId="536" priority="50" stopIfTrue="1">
      <formula>"si($D$28&gt;0"</formula>
    </cfRule>
  </conditionalFormatting>
  <conditionalFormatting sqref="F11 C11:D11">
    <cfRule type="expression" dxfId="535" priority="47" stopIfTrue="1">
      <formula>"si+$D$28=0"</formula>
    </cfRule>
    <cfRule type="expression" dxfId="534" priority="48" stopIfTrue="1">
      <formula>"si($D$28&gt;0"</formula>
    </cfRule>
  </conditionalFormatting>
  <conditionalFormatting sqref="F10 C10:D10">
    <cfRule type="expression" dxfId="533" priority="45" stopIfTrue="1">
      <formula>"si+$D$28=0"</formula>
    </cfRule>
    <cfRule type="expression" dxfId="532" priority="46" stopIfTrue="1">
      <formula>"si($D$28&gt;0"</formula>
    </cfRule>
  </conditionalFormatting>
  <conditionalFormatting sqref="F9 C9:D9">
    <cfRule type="expression" dxfId="531" priority="43" stopIfTrue="1">
      <formula>"si+$D$28=0"</formula>
    </cfRule>
    <cfRule type="expression" dxfId="530" priority="44" stopIfTrue="1">
      <formula>"si($D$28&gt;0"</formula>
    </cfRule>
  </conditionalFormatting>
  <conditionalFormatting sqref="F8 C8:D8">
    <cfRule type="expression" dxfId="529" priority="41" stopIfTrue="1">
      <formula>"si+$D$28=0"</formula>
    </cfRule>
    <cfRule type="expression" dxfId="528" priority="42" stopIfTrue="1">
      <formula>"si($D$28&gt;0"</formula>
    </cfRule>
  </conditionalFormatting>
  <conditionalFormatting sqref="F7 C7:D7">
    <cfRule type="expression" dxfId="527" priority="39" stopIfTrue="1">
      <formula>"si+$D$28=0"</formula>
    </cfRule>
    <cfRule type="expression" dxfId="526" priority="40" stopIfTrue="1">
      <formula>"si($D$28&gt;0"</formula>
    </cfRule>
  </conditionalFormatting>
  <conditionalFormatting sqref="F6 C6:D6">
    <cfRule type="expression" dxfId="525" priority="37" stopIfTrue="1">
      <formula>"si+$D$28=0"</formula>
    </cfRule>
    <cfRule type="expression" dxfId="524" priority="38" stopIfTrue="1">
      <formula>"si($D$28&gt;0"</formula>
    </cfRule>
  </conditionalFormatting>
  <conditionalFormatting sqref="F5 C5:D5">
    <cfRule type="expression" dxfId="523" priority="35" stopIfTrue="1">
      <formula>"si+$D$28=0"</formula>
    </cfRule>
    <cfRule type="expression" dxfId="522" priority="36" stopIfTrue="1">
      <formula>"si($D$28&gt;0"</formula>
    </cfRule>
  </conditionalFormatting>
  <conditionalFormatting sqref="F4 C4:D4">
    <cfRule type="expression" dxfId="521" priority="33" stopIfTrue="1">
      <formula>"si+$D$28=0"</formula>
    </cfRule>
    <cfRule type="expression" dxfId="520" priority="34" stopIfTrue="1">
      <formula>"si($D$28&gt;0"</formula>
    </cfRule>
  </conditionalFormatting>
  <conditionalFormatting sqref="F3 C3:D3">
    <cfRule type="expression" dxfId="519" priority="31" stopIfTrue="1">
      <formula>"si+$D$28=0"</formula>
    </cfRule>
    <cfRule type="expression" dxfId="518" priority="32" stopIfTrue="1">
      <formula>"si($D$28&gt;0"</formula>
    </cfRule>
  </conditionalFormatting>
  <conditionalFormatting sqref="F2 C2:D2">
    <cfRule type="expression" dxfId="517" priority="29" stopIfTrue="1">
      <formula>"si+$D$28=0"</formula>
    </cfRule>
    <cfRule type="expression" dxfId="516" priority="30" stopIfTrue="1">
      <formula>"si($D$28&gt;0"</formula>
    </cfRule>
  </conditionalFormatting>
  <conditionalFormatting sqref="D1:F1">
    <cfRule type="expression" dxfId="515" priority="27" stopIfTrue="1">
      <formula>"si+$D$28=0"</formula>
    </cfRule>
    <cfRule type="expression" dxfId="514" priority="28" stopIfTrue="1">
      <formula>"si($D$28&gt;0"</formula>
    </cfRule>
  </conditionalFormatting>
  <conditionalFormatting sqref="F263:F268">
    <cfRule type="expression" dxfId="513" priority="1" stopIfTrue="1">
      <formula>"si+$D$28=0"</formula>
    </cfRule>
    <cfRule type="expression" dxfId="512" priority="2" stopIfTrue="1">
      <formula>"si($D$28&gt;0"</formula>
    </cfRule>
  </conditionalFormatting>
  <dataValidations count="1295">
    <dataValidation type="list" allowBlank="1" showInputMessage="1" showErrorMessage="1" sqref="A2">
      <formula1>$D$9:$D$12</formula1>
    </dataValidation>
    <dataValidation type="list" allowBlank="1" showInputMessage="1" showErrorMessage="1" sqref="A3">
      <formula1>$D$10:$D$13</formula1>
    </dataValidation>
    <dataValidation type="list" allowBlank="1" showInputMessage="1" showErrorMessage="1" sqref="A4">
      <formula1>$D$11:$D$14</formula1>
    </dataValidation>
    <dataValidation type="list" allowBlank="1" showInputMessage="1" showErrorMessage="1" sqref="A5">
      <formula1>$D$12:$D$15</formula1>
    </dataValidation>
    <dataValidation type="list" allowBlank="1" showInputMessage="1" showErrorMessage="1" sqref="A6">
      <formula1>$D$13:$D$16</formula1>
    </dataValidation>
    <dataValidation type="list" allowBlank="1" showInputMessage="1" showErrorMessage="1" sqref="A7">
      <formula1>$D$14:$D$17</formula1>
    </dataValidation>
    <dataValidation type="list" allowBlank="1" showInputMessage="1" showErrorMessage="1" sqref="A8">
      <formula1>$D$15:$D$18</formula1>
    </dataValidation>
    <dataValidation type="list" allowBlank="1" showInputMessage="1" showErrorMessage="1" sqref="A9">
      <formula1>$D$16:$D$19</formula1>
    </dataValidation>
    <dataValidation type="list" allowBlank="1" showInputMessage="1" showErrorMessage="1" sqref="A10">
      <formula1>$D$17:$D$20</formula1>
    </dataValidation>
    <dataValidation type="list" allowBlank="1" showInputMessage="1" showErrorMessage="1" sqref="A11">
      <formula1>$D$18:$D$21</formula1>
    </dataValidation>
    <dataValidation type="list" allowBlank="1" showInputMessage="1" showErrorMessage="1" sqref="A12">
      <formula1>$D$19:$D$22</formula1>
    </dataValidation>
    <dataValidation type="list" allowBlank="1" showInputMessage="1" showErrorMessage="1" sqref="A16 A13">
      <formula1>$D$20:$D$23</formula1>
    </dataValidation>
    <dataValidation type="list" allowBlank="1" showInputMessage="1" showErrorMessage="1" sqref="A17 A14">
      <formula1>$D$21:$D$24</formula1>
    </dataValidation>
    <dataValidation type="list" allowBlank="1" showInputMessage="1" showErrorMessage="1" sqref="A18 A15">
      <formula1>$D$22:$D$25</formula1>
    </dataValidation>
    <dataValidation type="list" allowBlank="1" showInputMessage="1" showErrorMessage="1" sqref="A19">
      <formula1>$D$23:$D$26</formula1>
    </dataValidation>
    <dataValidation type="list" allowBlank="1" showInputMessage="1" showErrorMessage="1" sqref="A20">
      <formula1>$D$27:$D$30</formula1>
    </dataValidation>
    <dataValidation type="list" allowBlank="1" showInputMessage="1" showErrorMessage="1" sqref="A21">
      <formula1>$D$28:$D$31</formula1>
    </dataValidation>
    <dataValidation type="list" allowBlank="1" showInputMessage="1" showErrorMessage="1" sqref="A22">
      <formula1>$D$29:$D$32</formula1>
    </dataValidation>
    <dataValidation type="list" allowBlank="1" showInputMessage="1" showErrorMessage="1" sqref="A23">
      <formula1>$D$30:$D$33</formula1>
    </dataValidation>
    <dataValidation type="list" allowBlank="1" showInputMessage="1" showErrorMessage="1" sqref="A24">
      <formula1>$D$31:$D$34</formula1>
    </dataValidation>
    <dataValidation type="list" allowBlank="1" showInputMessage="1" showErrorMessage="1" sqref="A25">
      <formula1>$D$32:$D$35</formula1>
    </dataValidation>
    <dataValidation type="list" allowBlank="1" showInputMessage="1" showErrorMessage="1" sqref="A26">
      <formula1>$D$33:$D$36</formula1>
    </dataValidation>
    <dataValidation type="list" allowBlank="1" showInputMessage="1" showErrorMessage="1" sqref="A27">
      <formula1>$D$34:$D$37</formula1>
    </dataValidation>
    <dataValidation type="list" allowBlank="1" showInputMessage="1" showErrorMessage="1" sqref="A28">
      <formula1>$D$35:$D$38</formula1>
    </dataValidation>
    <dataValidation type="list" allowBlank="1" showInputMessage="1" showErrorMessage="1" sqref="A29">
      <formula1>$D$36:$D$39</formula1>
    </dataValidation>
    <dataValidation type="list" allowBlank="1" showInputMessage="1" showErrorMessage="1" sqref="A30">
      <formula1>$D$37:$D$40</formula1>
    </dataValidation>
    <dataValidation type="list" allowBlank="1" showInputMessage="1" showErrorMessage="1" sqref="A35">
      <formula1>$D$41:$D$44</formula1>
    </dataValidation>
    <dataValidation type="list" allowBlank="1" showInputMessage="1" showErrorMessage="1" sqref="A36">
      <formula1>$D$42:$D$45</formula1>
    </dataValidation>
    <dataValidation type="list" allowBlank="1" showInputMessage="1" showErrorMessage="1" sqref="A37">
      <formula1>$D$43:$D$46</formula1>
    </dataValidation>
    <dataValidation type="list" allowBlank="1" showInputMessage="1" showErrorMessage="1" sqref="A38">
      <formula1>$D$44:$D$47</formula1>
    </dataValidation>
    <dataValidation type="list" allowBlank="1" showInputMessage="1" showErrorMessage="1" sqref="A39">
      <formula1>$D$45:$D$48</formula1>
    </dataValidation>
    <dataValidation type="list" allowBlank="1" showInputMessage="1" showErrorMessage="1" sqref="A40">
      <formula1>$D$46:$D$49</formula1>
    </dataValidation>
    <dataValidation type="list" allowBlank="1" showInputMessage="1" showErrorMessage="1" sqref="A41">
      <formula1>$D$48:$D$51</formula1>
    </dataValidation>
    <dataValidation type="list" allowBlank="1" showInputMessage="1" showErrorMessage="1" sqref="A42">
      <formula1>$D$49:$D$52</formula1>
    </dataValidation>
    <dataValidation type="list" allowBlank="1" showInputMessage="1" showErrorMessage="1" sqref="A43">
      <formula1>$D$50:$D$53</formula1>
    </dataValidation>
    <dataValidation type="list" allowBlank="1" showInputMessage="1" showErrorMessage="1" sqref="A44">
      <formula1>$D$51:$D$54</formula1>
    </dataValidation>
    <dataValidation type="list" allowBlank="1" showInputMessage="1" showErrorMessage="1" sqref="A50">
      <formula1>$D$55:$D$58</formula1>
    </dataValidation>
    <dataValidation type="list" allowBlank="1" showInputMessage="1" showErrorMessage="1" sqref="A51">
      <formula1>$D$56:$D$59</formula1>
    </dataValidation>
    <dataValidation type="list" allowBlank="1" showInputMessage="1" showErrorMessage="1" sqref="A52">
      <formula1>$D$57:$D$60</formula1>
    </dataValidation>
    <dataValidation type="list" allowBlank="1" showInputMessage="1" showErrorMessage="1" sqref="A53">
      <formula1>$D$58:$D$61</formula1>
    </dataValidation>
    <dataValidation type="list" allowBlank="1" showInputMessage="1" showErrorMessage="1" sqref="A54">
      <formula1>$D$59:$D$62</formula1>
    </dataValidation>
    <dataValidation type="list" allowBlank="1" showInputMessage="1" showErrorMessage="1" sqref="A55">
      <formula1>$D$62:$D$65</formula1>
    </dataValidation>
    <dataValidation type="list" allowBlank="1" showInputMessage="1" showErrorMessage="1" sqref="A56">
      <formula1>$D$63:$D$66</formula1>
    </dataValidation>
    <dataValidation type="list" allowBlank="1" showInputMessage="1" showErrorMessage="1" sqref="A57">
      <formula1>$D$64:$D$67</formula1>
    </dataValidation>
    <dataValidation type="list" allowBlank="1" showInputMessage="1" showErrorMessage="1" sqref="A58">
      <formula1>$D$65:$D$68</formula1>
    </dataValidation>
    <dataValidation type="list" allowBlank="1" showInputMessage="1" showErrorMessage="1" sqref="A59">
      <formula1>$D$66:$D$69</formula1>
    </dataValidation>
    <dataValidation type="list" allowBlank="1" showInputMessage="1" showErrorMessage="1" sqref="A60">
      <formula1>$D$67:$D$70</formula1>
    </dataValidation>
    <dataValidation type="list" allowBlank="1" showInputMessage="1" showErrorMessage="1" sqref="A61">
      <formula1>$D$68:$D$71</formula1>
    </dataValidation>
    <dataValidation type="list" allowBlank="1" showInputMessage="1" showErrorMessage="1" sqref="A62">
      <formula1>$D$69:$D$72</formula1>
    </dataValidation>
    <dataValidation type="list" allowBlank="1" showInputMessage="1" showErrorMessage="1" sqref="A63">
      <formula1>$D$70:$D$73</formula1>
    </dataValidation>
    <dataValidation type="list" allowBlank="1" showInputMessage="1" showErrorMessage="1" sqref="A64">
      <formula1>$D$71:$D$74</formula1>
    </dataValidation>
    <dataValidation type="list" allowBlank="1" showInputMessage="1" showErrorMessage="1" sqref="A65">
      <formula1>$D$72:$D$75</formula1>
    </dataValidation>
    <dataValidation type="list" allowBlank="1" showInputMessage="1" showErrorMessage="1" sqref="A66">
      <formula1>$D$73:$D$76</formula1>
    </dataValidation>
    <dataValidation type="list" allowBlank="1" showInputMessage="1" showErrorMessage="1" sqref="A67">
      <formula1>$D$74:$D$77</formula1>
    </dataValidation>
    <dataValidation type="list" allowBlank="1" showInputMessage="1" showErrorMessage="1" sqref="A68">
      <formula1>$D$75:$D$78</formula1>
    </dataValidation>
    <dataValidation type="list" allowBlank="1" showInputMessage="1" showErrorMessage="1" sqref="A69">
      <formula1>$D$76:$D$79</formula1>
    </dataValidation>
    <dataValidation type="list" allowBlank="1" showInputMessage="1" showErrorMessage="1" sqref="A70">
      <formula1>$D$77:$D$80</formula1>
    </dataValidation>
    <dataValidation type="list" allowBlank="1" showInputMessage="1" showErrorMessage="1" sqref="A71">
      <formula1>$D$78:$D$81</formula1>
    </dataValidation>
    <dataValidation type="list" allowBlank="1" showInputMessage="1" showErrorMessage="1" sqref="A72">
      <formula1>$D$79:$D$82</formula1>
    </dataValidation>
    <dataValidation type="list" allowBlank="1" showInputMessage="1" showErrorMessage="1" sqref="A73">
      <formula1>$D$80:$D$83</formula1>
    </dataValidation>
    <dataValidation type="list" allowBlank="1" showInputMessage="1" showErrorMessage="1" sqref="A74">
      <formula1>$D$81:$D$84</formula1>
    </dataValidation>
    <dataValidation type="list" allowBlank="1" showInputMessage="1" showErrorMessage="1" sqref="A75">
      <formula1>$D$82:$D$85</formula1>
    </dataValidation>
    <dataValidation type="list" allowBlank="1" showInputMessage="1" showErrorMessage="1" sqref="A76">
      <formula1>$D$83:$D$86</formula1>
    </dataValidation>
    <dataValidation type="list" allowBlank="1" showInputMessage="1" showErrorMessage="1" sqref="A77">
      <formula1>$D$84:$D$87</formula1>
    </dataValidation>
    <dataValidation type="list" allowBlank="1" showInputMessage="1" showErrorMessage="1" sqref="A78">
      <formula1>$D$85:$D$88</formula1>
    </dataValidation>
    <dataValidation type="list" allowBlank="1" showInputMessage="1" showErrorMessage="1" sqref="A79">
      <formula1>$D$86:$D$89</formula1>
    </dataValidation>
    <dataValidation type="list" allowBlank="1" showInputMessage="1" showErrorMessage="1" sqref="A80">
      <formula1>$D$87:$D$90</formula1>
    </dataValidation>
    <dataValidation type="list" allowBlank="1" showInputMessage="1" showErrorMessage="1" sqref="A81">
      <formula1>$D$88:$D$91</formula1>
    </dataValidation>
    <dataValidation type="list" allowBlank="1" showInputMessage="1" showErrorMessage="1" sqref="A82">
      <formula1>$D$89:$D$92</formula1>
    </dataValidation>
    <dataValidation type="list" allowBlank="1" showInputMessage="1" showErrorMessage="1" sqref="A83">
      <formula1>$D$90:$D$93</formula1>
    </dataValidation>
    <dataValidation type="list" allowBlank="1" showInputMessage="1" showErrorMessage="1" sqref="A84">
      <formula1>$D$91:$D$94</formula1>
    </dataValidation>
    <dataValidation type="list" allowBlank="1" showInputMessage="1" showErrorMessage="1" sqref="A85">
      <formula1>$D$92:$D$95</formula1>
    </dataValidation>
    <dataValidation type="list" allowBlank="1" showInputMessage="1" showErrorMessage="1" sqref="A86">
      <formula1>$D$93:$D$96</formula1>
    </dataValidation>
    <dataValidation type="list" allowBlank="1" showInputMessage="1" showErrorMessage="1" sqref="A87">
      <formula1>$D$94:$D$97</formula1>
    </dataValidation>
    <dataValidation type="list" allowBlank="1" showInputMessage="1" showErrorMessage="1" sqref="A88">
      <formula1>$D$95:$D$98</formula1>
    </dataValidation>
    <dataValidation type="list" allowBlank="1" showInputMessage="1" showErrorMessage="1" sqref="A89">
      <formula1>$D$96:$D$99</formula1>
    </dataValidation>
    <dataValidation type="list" allowBlank="1" showInputMessage="1" showErrorMessage="1" sqref="A90">
      <formula1>$D$97:$D$100</formula1>
    </dataValidation>
    <dataValidation type="list" allowBlank="1" showInputMessage="1" showErrorMessage="1" sqref="A91">
      <formula1>$D$98:$D$101</formula1>
    </dataValidation>
    <dataValidation type="list" allowBlank="1" showInputMessage="1" showErrorMessage="1" sqref="A92">
      <formula1>$D$99:$D$102</formula1>
    </dataValidation>
    <dataValidation type="list" allowBlank="1" showInputMessage="1" showErrorMessage="1" sqref="A93">
      <formula1>$D$100:$D$103</formula1>
    </dataValidation>
    <dataValidation type="list" allowBlank="1" showInputMessage="1" showErrorMessage="1" sqref="A94">
      <formula1>$D$101:$D$104</formula1>
    </dataValidation>
    <dataValidation type="list" allowBlank="1" showInputMessage="1" showErrorMessage="1" sqref="A95">
      <formula1>$D$102:$D$105</formula1>
    </dataValidation>
    <dataValidation type="list" allowBlank="1" showInputMessage="1" showErrorMessage="1" sqref="A96">
      <formula1>$D$103:$D$106</formula1>
    </dataValidation>
    <dataValidation type="list" allowBlank="1" showInputMessage="1" showErrorMessage="1" sqref="A97">
      <formula1>$D$104:$D$107</formula1>
    </dataValidation>
    <dataValidation type="list" allowBlank="1" showInputMessage="1" showErrorMessage="1" sqref="A98">
      <formula1>$D$105:$D$108</formula1>
    </dataValidation>
    <dataValidation type="list" allowBlank="1" showInputMessage="1" showErrorMessage="1" sqref="A99">
      <formula1>$D$106:$D$109</formula1>
    </dataValidation>
    <dataValidation type="list" allowBlank="1" showInputMessage="1" showErrorMessage="1" sqref="A100">
      <formula1>$D$107:$D$110</formula1>
    </dataValidation>
    <dataValidation type="list" allowBlank="1" showInputMessage="1" showErrorMessage="1" sqref="A101">
      <formula1>$D$108:$D$111</formula1>
    </dataValidation>
    <dataValidation type="list" allowBlank="1" showInputMessage="1" showErrorMessage="1" sqref="A102">
      <formula1>$D$109:$D$112</formula1>
    </dataValidation>
    <dataValidation type="list" allowBlank="1" showInputMessage="1" showErrorMessage="1" sqref="A103">
      <formula1>$D$110:$D$113</formula1>
    </dataValidation>
    <dataValidation type="list" allowBlank="1" showInputMessage="1" showErrorMessage="1" sqref="A104">
      <formula1>$D$111:$D$114</formula1>
    </dataValidation>
    <dataValidation type="list" allowBlank="1" showInputMessage="1" showErrorMessage="1" sqref="A105">
      <formula1>$D$112:$D$115</formula1>
    </dataValidation>
    <dataValidation type="list" allowBlank="1" showInputMessage="1" showErrorMessage="1" sqref="A106">
      <formula1>$D$113:$D$116</formula1>
    </dataValidation>
    <dataValidation type="list" allowBlank="1" showInputMessage="1" showErrorMessage="1" sqref="A107">
      <formula1>$D$114:$D$117</formula1>
    </dataValidation>
    <dataValidation type="list" allowBlank="1" showInputMessage="1" showErrorMessage="1" sqref="A108">
      <formula1>$D$115:$D$118</formula1>
    </dataValidation>
    <dataValidation type="list" allowBlank="1" showInputMessage="1" showErrorMessage="1" sqref="A109">
      <formula1>$D$116:$D$119</formula1>
    </dataValidation>
    <dataValidation type="list" allowBlank="1" showInputMessage="1" showErrorMessage="1" sqref="A110">
      <formula1>$D$117:$D$120</formula1>
    </dataValidation>
    <dataValidation type="list" allowBlank="1" showInputMessage="1" showErrorMessage="1" sqref="A111">
      <formula1>$D$118:$D$121</formula1>
    </dataValidation>
    <dataValidation type="list" allowBlank="1" showInputMessage="1" showErrorMessage="1" sqref="A112">
      <formula1>$D$119:$D$122</formula1>
    </dataValidation>
    <dataValidation type="list" allowBlank="1" showInputMessage="1" showErrorMessage="1" sqref="A113">
      <formula1>$D$120:$D$123</formula1>
    </dataValidation>
    <dataValidation type="list" allowBlank="1" showInputMessage="1" showErrorMessage="1" sqref="A114">
      <formula1>$D$121:$D$124</formula1>
    </dataValidation>
    <dataValidation type="list" allowBlank="1" showInputMessage="1" showErrorMessage="1" sqref="A115">
      <formula1>$D$122:$D$125</formula1>
    </dataValidation>
    <dataValidation type="list" allowBlank="1" showInputMessage="1" showErrorMessage="1" sqref="A116">
      <formula1>$D$123:$D$126</formula1>
    </dataValidation>
    <dataValidation type="list" allowBlank="1" showInputMessage="1" showErrorMessage="1" sqref="A117">
      <formula1>$D$124:$D$127</formula1>
    </dataValidation>
    <dataValidation type="list" allowBlank="1" showInputMessage="1" showErrorMessage="1" sqref="A118">
      <formula1>$D$125:$D$128</formula1>
    </dataValidation>
    <dataValidation type="list" allowBlank="1" showInputMessage="1" showErrorMessage="1" sqref="A119">
      <formula1>$D$126:$D$129</formula1>
    </dataValidation>
    <dataValidation type="list" allowBlank="1" showInputMessage="1" showErrorMessage="1" sqref="A120:A121">
      <formula1>$D$127:$D$130</formula1>
    </dataValidation>
    <dataValidation type="list" allowBlank="1" showInputMessage="1" showErrorMessage="1" sqref="A122">
      <formula1>$D$128:$D$131</formula1>
    </dataValidation>
    <dataValidation type="list" allowBlank="1" showInputMessage="1" showErrorMessage="1" sqref="A123">
      <formula1>$D$130:$D$133</formula1>
    </dataValidation>
    <dataValidation type="list" allowBlank="1" showInputMessage="1" showErrorMessage="1" sqref="A124">
      <formula1>$D$131:$D$134</formula1>
    </dataValidation>
    <dataValidation type="list" allowBlank="1" showInputMessage="1" showErrorMessage="1" sqref="A125">
      <formula1>$D$132:$D$135</formula1>
    </dataValidation>
    <dataValidation type="list" allowBlank="1" showInputMessage="1" showErrorMessage="1" sqref="A126">
      <formula1>$D$133:$D$136</formula1>
    </dataValidation>
    <dataValidation type="list" allowBlank="1" showInputMessage="1" showErrorMessage="1" sqref="A127">
      <formula1>$D$134:$D$137</formula1>
    </dataValidation>
    <dataValidation type="list" allowBlank="1" showInputMessage="1" showErrorMessage="1" sqref="A128">
      <formula1>$D$135:$D$138</formula1>
    </dataValidation>
    <dataValidation type="list" allowBlank="1" showInputMessage="1" showErrorMessage="1" sqref="A129">
      <formula1>$D$136:$D$139</formula1>
    </dataValidation>
    <dataValidation type="list" allowBlank="1" showInputMessage="1" showErrorMessage="1" sqref="A130">
      <formula1>$D$137:$D$140</formula1>
    </dataValidation>
    <dataValidation type="list" allowBlank="1" showInputMessage="1" showErrorMessage="1" sqref="A131">
      <formula1>$D$138:$D$141</formula1>
    </dataValidation>
    <dataValidation type="list" allowBlank="1" showInputMessage="1" showErrorMessage="1" sqref="A132">
      <formula1>$D$139:$D$142</formula1>
    </dataValidation>
    <dataValidation type="list" allowBlank="1" showInputMessage="1" showErrorMessage="1" sqref="A133">
      <formula1>$D$140:$D$143</formula1>
    </dataValidation>
    <dataValidation type="list" allowBlank="1" showInputMessage="1" showErrorMessage="1" sqref="A134">
      <formula1>$D$141:$D$144</formula1>
    </dataValidation>
    <dataValidation type="list" allowBlank="1" showInputMessage="1" showErrorMessage="1" sqref="A135">
      <formula1>$D$142:$D$145</formula1>
    </dataValidation>
    <dataValidation type="list" allowBlank="1" showInputMessage="1" showErrorMessage="1" sqref="A136">
      <formula1>$D$143:$D$146</formula1>
    </dataValidation>
    <dataValidation type="list" allowBlank="1" showInputMessage="1" showErrorMessage="1" sqref="A137">
      <formula1>$D$144:$D$147</formula1>
    </dataValidation>
    <dataValidation type="list" allowBlank="1" showInputMessage="1" showErrorMessage="1" sqref="A138">
      <formula1>$D$145:$D$148</formula1>
    </dataValidation>
    <dataValidation type="list" allowBlank="1" showInputMessage="1" showErrorMessage="1" sqref="A139">
      <formula1>$D$146:$D$149</formula1>
    </dataValidation>
    <dataValidation type="list" allowBlank="1" showInputMessage="1" showErrorMessage="1" sqref="A140">
      <formula1>$D$147:$D$150</formula1>
    </dataValidation>
    <dataValidation type="list" allowBlank="1" showInputMessage="1" showErrorMessage="1" sqref="A141">
      <formula1>$D$148:$D$151</formula1>
    </dataValidation>
    <dataValidation type="list" allowBlank="1" showInputMessage="1" showErrorMessage="1" sqref="A142">
      <formula1>$D$149:$D$152</formula1>
    </dataValidation>
    <dataValidation type="list" allowBlank="1" showInputMessage="1" showErrorMessage="1" sqref="A143">
      <formula1>$D$150:$D$153</formula1>
    </dataValidation>
    <dataValidation type="list" allowBlank="1" showInputMessage="1" showErrorMessage="1" sqref="A144">
      <formula1>$D$151:$D$154</formula1>
    </dataValidation>
    <dataValidation type="list" allowBlank="1" showInputMessage="1" showErrorMessage="1" sqref="A145">
      <formula1>$D$152:$D$155</formula1>
    </dataValidation>
    <dataValidation type="list" allowBlank="1" showInputMessage="1" showErrorMessage="1" sqref="A146">
      <formula1>$D$153:$D$156</formula1>
    </dataValidation>
    <dataValidation type="list" allowBlank="1" showInputMessage="1" showErrorMessage="1" sqref="A147">
      <formula1>$D$154:$D$157</formula1>
    </dataValidation>
    <dataValidation type="list" allowBlank="1" showInputMessage="1" showErrorMessage="1" sqref="A148">
      <formula1>$D$155:$D$158</formula1>
    </dataValidation>
    <dataValidation type="list" allowBlank="1" showInputMessage="1" showErrorMessage="1" sqref="A149">
      <formula1>$D$156:$D$159</formula1>
    </dataValidation>
    <dataValidation type="list" allowBlank="1" showInputMessage="1" showErrorMessage="1" sqref="A150">
      <formula1>$D$157:$D$160</formula1>
    </dataValidation>
    <dataValidation type="list" allowBlank="1" showInputMessage="1" showErrorMessage="1" sqref="A151">
      <formula1>$D$158:$D$161</formula1>
    </dataValidation>
    <dataValidation type="list" allowBlank="1" showInputMessage="1" showErrorMessage="1" sqref="A152">
      <formula1>$D$159:$D$162</formula1>
    </dataValidation>
    <dataValidation type="list" allowBlank="1" showInputMessage="1" showErrorMessage="1" sqref="A153">
      <formula1>$D$160:$D$163</formula1>
    </dataValidation>
    <dataValidation type="list" allowBlank="1" showInputMessage="1" showErrorMessage="1" sqref="A154">
      <formula1>$D$161:$D$164</formula1>
    </dataValidation>
    <dataValidation type="list" allowBlank="1" showInputMessage="1" showErrorMessage="1" sqref="A155">
      <formula1>$D$162:$D$165</formula1>
    </dataValidation>
    <dataValidation type="list" allowBlank="1" showInputMessage="1" showErrorMessage="1" sqref="A156">
      <formula1>$D$163:$D$166</formula1>
    </dataValidation>
    <dataValidation type="list" allowBlank="1" showInputMessage="1" showErrorMessage="1" sqref="A157">
      <formula1>$D$164:$D$167</formula1>
    </dataValidation>
    <dataValidation type="list" allowBlank="1" showInputMessage="1" showErrorMessage="1" sqref="A158">
      <formula1>$D$165:$D$168</formula1>
    </dataValidation>
    <dataValidation type="list" allowBlank="1" showInputMessage="1" showErrorMessage="1" sqref="A159">
      <formula1>$D$166:$D$169</formula1>
    </dataValidation>
    <dataValidation type="list" allowBlank="1" showInputMessage="1" showErrorMessage="1" sqref="A160">
      <formula1>$D$167:$D$170</formula1>
    </dataValidation>
    <dataValidation type="list" allowBlank="1" showInputMessage="1" showErrorMessage="1" sqref="A161">
      <formula1>$D$168:$D$171</formula1>
    </dataValidation>
    <dataValidation type="list" allowBlank="1" showInputMessage="1" showErrorMessage="1" sqref="A162">
      <formula1>$D$169:$D$172</formula1>
    </dataValidation>
    <dataValidation type="list" allowBlank="1" showInputMessage="1" showErrorMessage="1" sqref="A163">
      <formula1>$D$170:$D$173</formula1>
    </dataValidation>
    <dataValidation type="list" allowBlank="1" showInputMessage="1" showErrorMessage="1" sqref="A164">
      <formula1>$D$171:$D$174</formula1>
    </dataValidation>
    <dataValidation type="list" allowBlank="1" showInputMessage="1" showErrorMessage="1" sqref="A165">
      <formula1>$D$172:$D$175</formula1>
    </dataValidation>
    <dataValidation type="list" allowBlank="1" showInputMessage="1" showErrorMessage="1" sqref="A166">
      <formula1>$D$173:$D$176</formula1>
    </dataValidation>
    <dataValidation type="list" allowBlank="1" showInputMessage="1" showErrorMessage="1" sqref="A167">
      <formula1>$D$174:$D$177</formula1>
    </dataValidation>
    <dataValidation type="list" allowBlank="1" showInputMessage="1" showErrorMessage="1" sqref="A168">
      <formula1>$D$175:$D$178</formula1>
    </dataValidation>
    <dataValidation type="list" allowBlank="1" showInputMessage="1" showErrorMessage="1" sqref="A169">
      <formula1>$D$176:$D$179</formula1>
    </dataValidation>
    <dataValidation type="list" allowBlank="1" showInputMessage="1" showErrorMessage="1" sqref="A170">
      <formula1>$D$177:$D$180</formula1>
    </dataValidation>
    <dataValidation type="list" allowBlank="1" showInputMessage="1" showErrorMessage="1" sqref="A171">
      <formula1>$D$178:$D$181</formula1>
    </dataValidation>
    <dataValidation type="list" allowBlank="1" showInputMessage="1" showErrorMessage="1" sqref="A172">
      <formula1>$D$179:$D$182</formula1>
    </dataValidation>
    <dataValidation type="list" allowBlank="1" showInputMessage="1" showErrorMessage="1" sqref="A173">
      <formula1>$D$180:$D$183</formula1>
    </dataValidation>
    <dataValidation type="list" allowBlank="1" showInputMessage="1" showErrorMessage="1" sqref="A174">
      <formula1>$D$181:$D$184</formula1>
    </dataValidation>
    <dataValidation type="list" allowBlank="1" showInputMessage="1" showErrorMessage="1" sqref="A175">
      <formula1>$D$182:$D$185</formula1>
    </dataValidation>
    <dataValidation type="list" allowBlank="1" showInputMessage="1" showErrorMessage="1" sqref="A176">
      <formula1>$D$183:$D$186</formula1>
    </dataValidation>
    <dataValidation type="list" allowBlank="1" showInputMessage="1" showErrorMessage="1" sqref="A177">
      <formula1>$D$184:$D$187</formula1>
    </dataValidation>
    <dataValidation type="list" allowBlank="1" showInputMessage="1" showErrorMessage="1" sqref="A178">
      <formula1>$D$185:$D$188</formula1>
    </dataValidation>
    <dataValidation type="list" allowBlank="1" showInputMessage="1" showErrorMessage="1" sqref="A179">
      <formula1>$D$186:$D$189</formula1>
    </dataValidation>
    <dataValidation type="list" allowBlank="1" showInputMessage="1" showErrorMessage="1" sqref="A180">
      <formula1>$D$187:$D$190</formula1>
    </dataValidation>
    <dataValidation type="list" allowBlank="1" showInputMessage="1" showErrorMessage="1" sqref="A181">
      <formula1>$D$188:$D$191</formula1>
    </dataValidation>
    <dataValidation type="list" allowBlank="1" showInputMessage="1" showErrorMessage="1" sqref="A182">
      <formula1>$D$189:$D$192</formula1>
    </dataValidation>
    <dataValidation type="list" allowBlank="1" showInputMessage="1" showErrorMessage="1" sqref="A183">
      <formula1>$D$190:$D$193</formula1>
    </dataValidation>
    <dataValidation type="list" allowBlank="1" showInputMessage="1" showErrorMessage="1" sqref="A184">
      <formula1>$D$191:$D$194</formula1>
    </dataValidation>
    <dataValidation type="list" allowBlank="1" showInputMessage="1" showErrorMessage="1" sqref="A185">
      <formula1>$D$192:$D$195</formula1>
    </dataValidation>
    <dataValidation type="list" allowBlank="1" showInputMessage="1" showErrorMessage="1" sqref="A186">
      <formula1>$D$193:$D$196</formula1>
    </dataValidation>
    <dataValidation type="list" allowBlank="1" showInputMessage="1" showErrorMessage="1" sqref="A187">
      <formula1>$D$194:$D$197</formula1>
    </dataValidation>
    <dataValidation type="list" allowBlank="1" showInputMessage="1" showErrorMessage="1" sqref="A188">
      <formula1>$D$195:$D$198</formula1>
    </dataValidation>
    <dataValidation type="list" allowBlank="1" showInputMessage="1" showErrorMessage="1" sqref="A189">
      <formula1>$D$196:$D$199</formula1>
    </dataValidation>
    <dataValidation type="list" allowBlank="1" showInputMessage="1" showErrorMessage="1" sqref="A190">
      <formula1>$D$197:$D$200</formula1>
    </dataValidation>
    <dataValidation type="list" allowBlank="1" showInputMessage="1" showErrorMessage="1" sqref="A191">
      <formula1>$D$198:$D$201</formula1>
    </dataValidation>
    <dataValidation type="list" allowBlank="1" showInputMessage="1" showErrorMessage="1" sqref="A192">
      <formula1>$D$199:$D$202</formula1>
    </dataValidation>
    <dataValidation type="list" allowBlank="1" showInputMessage="1" showErrorMessage="1" sqref="A193">
      <formula1>$D$200:$D$203</formula1>
    </dataValidation>
    <dataValidation type="list" allowBlank="1" showInputMessage="1" showErrorMessage="1" sqref="A194">
      <formula1>$D$201:$D$204</formula1>
    </dataValidation>
    <dataValidation type="list" allowBlank="1" showInputMessage="1" showErrorMessage="1" sqref="A195">
      <formula1>$D$202:$D$205</formula1>
    </dataValidation>
    <dataValidation type="list" allowBlank="1" showInputMessage="1" showErrorMessage="1" sqref="A196">
      <formula1>$D$203:$D$206</formula1>
    </dataValidation>
    <dataValidation type="list" allowBlank="1" showInputMessage="1" showErrorMessage="1" sqref="A197">
      <formula1>$D$204:$D$207</formula1>
    </dataValidation>
    <dataValidation type="list" allowBlank="1" showInputMessage="1" showErrorMessage="1" sqref="A198">
      <formula1>$D$205:$D$208</formula1>
    </dataValidation>
    <dataValidation type="list" allowBlank="1" showInputMessage="1" showErrorMessage="1" sqref="A199">
      <formula1>$D$206:$D$209</formula1>
    </dataValidation>
    <dataValidation type="list" allowBlank="1" showInputMessage="1" showErrorMessage="1" sqref="A200">
      <formula1>$D$207:$D$210</formula1>
    </dataValidation>
    <dataValidation type="list" allowBlank="1" showInputMessage="1" showErrorMessage="1" sqref="A201">
      <formula1>$D$208:$D$211</formula1>
    </dataValidation>
    <dataValidation type="list" allowBlank="1" showInputMessage="1" showErrorMessage="1" sqref="A202">
      <formula1>$D$209:$D$212</formula1>
    </dataValidation>
    <dataValidation type="list" allowBlank="1" showInputMessage="1" showErrorMessage="1" sqref="A203">
      <formula1>$D$210:$D$213</formula1>
    </dataValidation>
    <dataValidation type="list" allowBlank="1" showInputMessage="1" showErrorMessage="1" sqref="A204">
      <formula1>$D$211:$D$214</formula1>
    </dataValidation>
    <dataValidation type="list" allowBlank="1" showInputMessage="1" showErrorMessage="1" sqref="A205">
      <formula1>$D$212:$D$215</formula1>
    </dataValidation>
    <dataValidation type="list" allowBlank="1" showInputMessage="1" showErrorMessage="1" sqref="A206">
      <formula1>$D$213:$D$216</formula1>
    </dataValidation>
    <dataValidation type="list" allowBlank="1" showInputMessage="1" showErrorMessage="1" sqref="A207">
      <formula1>$D$214:$D$217</formula1>
    </dataValidation>
    <dataValidation type="list" allowBlank="1" showInputMessage="1" showErrorMessage="1" sqref="A208">
      <formula1>$D$215:$D$218</formula1>
    </dataValidation>
    <dataValidation type="list" allowBlank="1" showInputMessage="1" showErrorMessage="1" sqref="A209">
      <formula1>$D$216:$D$219</formula1>
    </dataValidation>
    <dataValidation type="list" allowBlank="1" showInputMessage="1" showErrorMessage="1" sqref="A210">
      <formula1>$D$217:$D$220</formula1>
    </dataValidation>
    <dataValidation type="list" allowBlank="1" showInputMessage="1" showErrorMessage="1" sqref="A211">
      <formula1>$D$218:$D$221</formula1>
    </dataValidation>
    <dataValidation type="list" allowBlank="1" showInputMessage="1" showErrorMessage="1" sqref="A212:A213">
      <formula1>$D$219:$D$222</formula1>
    </dataValidation>
    <dataValidation type="list" allowBlank="1" showInputMessage="1" showErrorMessage="1" sqref="A214">
      <formula1>$D$221:$D$224</formula1>
    </dataValidation>
    <dataValidation type="list" allowBlank="1" showInputMessage="1" showErrorMessage="1" sqref="A215">
      <formula1>$D$222:$D$225</formula1>
    </dataValidation>
    <dataValidation type="list" allowBlank="1" showInputMessage="1" showErrorMessage="1" sqref="A216">
      <formula1>$D$223:$D$226</formula1>
    </dataValidation>
    <dataValidation type="list" allowBlank="1" showInputMessage="1" showErrorMessage="1" sqref="A217">
      <formula1>$D$224:$D$227</formula1>
    </dataValidation>
    <dataValidation type="list" allowBlank="1" showInputMessage="1" showErrorMessage="1" sqref="A218">
      <formula1>$D$225:$D$228</formula1>
    </dataValidation>
    <dataValidation type="list" allowBlank="1" showInputMessage="1" showErrorMessage="1" sqref="A219">
      <formula1>$D$226:$D$229</formula1>
    </dataValidation>
    <dataValidation type="list" allowBlank="1" showInputMessage="1" showErrorMessage="1" sqref="A220">
      <formula1>$D$227:$D$230</formula1>
    </dataValidation>
    <dataValidation type="list" allowBlank="1" showInputMessage="1" showErrorMessage="1" sqref="A221">
      <formula1>$D$228:$D$231</formula1>
    </dataValidation>
    <dataValidation type="list" allowBlank="1" showInputMessage="1" showErrorMessage="1" sqref="A222">
      <formula1>$D$229:$D$232</formula1>
    </dataValidation>
    <dataValidation type="list" allowBlank="1" showInputMessage="1" showErrorMessage="1" sqref="A223">
      <formula1>$D$230:$D$233</formula1>
    </dataValidation>
    <dataValidation type="list" allowBlank="1" showInputMessage="1" showErrorMessage="1" sqref="A224">
      <formula1>$D$231:$D$234</formula1>
    </dataValidation>
    <dataValidation type="list" allowBlank="1" showInputMessage="1" showErrorMessage="1" sqref="A225">
      <formula1>$D$232:$D$235</formula1>
    </dataValidation>
    <dataValidation type="list" allowBlank="1" showInputMessage="1" showErrorMessage="1" sqref="A226">
      <formula1>$D$233:$D$236</formula1>
    </dataValidation>
    <dataValidation type="list" allowBlank="1" showInputMessage="1" showErrorMessage="1" sqref="A227">
      <formula1>$D$234:$D$237</formula1>
    </dataValidation>
    <dataValidation type="list" allowBlank="1" showInputMessage="1" showErrorMessage="1" sqref="A228">
      <formula1>$D$235:$D$238</formula1>
    </dataValidation>
    <dataValidation type="list" allowBlank="1" showInputMessage="1" showErrorMessage="1" sqref="A229">
      <formula1>$D$236:$D$239</formula1>
    </dataValidation>
    <dataValidation type="list" allowBlank="1" showInputMessage="1" showErrorMessage="1" sqref="A230">
      <formula1>$D$237:$D$240</formula1>
    </dataValidation>
    <dataValidation type="list" allowBlank="1" showInputMessage="1" showErrorMessage="1" sqref="A231">
      <formula1>$D$238:$D$241</formula1>
    </dataValidation>
    <dataValidation type="list" allowBlank="1" showInputMessage="1" showErrorMessage="1" sqref="A232">
      <formula1>$D$239:$D$242</formula1>
    </dataValidation>
    <dataValidation type="list" allowBlank="1" showInputMessage="1" showErrorMessage="1" sqref="A233">
      <formula1>$D$240:$D$243</formula1>
    </dataValidation>
    <dataValidation type="list" allowBlank="1" showInputMessage="1" showErrorMessage="1" sqref="A234">
      <formula1>$D$241:$D$244</formula1>
    </dataValidation>
    <dataValidation type="list" allowBlank="1" showInputMessage="1" showErrorMessage="1" sqref="A235">
      <formula1>$D$242:$D$245</formula1>
    </dataValidation>
    <dataValidation type="list" allowBlank="1" showInputMessage="1" showErrorMessage="1" sqref="A236">
      <formula1>$D$243:$D$246</formula1>
    </dataValidation>
    <dataValidation type="list" allowBlank="1" showInputMessage="1" showErrorMessage="1" sqref="A237">
      <formula1>$D$244:$D$247</formula1>
    </dataValidation>
    <dataValidation type="list" allowBlank="1" showInputMessage="1" showErrorMessage="1" sqref="A238">
      <formula1>$D$245:$D$248</formula1>
    </dataValidation>
    <dataValidation type="list" allowBlank="1" showInputMessage="1" showErrorMessage="1" sqref="A239:A240">
      <formula1>$D$246:$D$249</formula1>
    </dataValidation>
    <dataValidation type="list" allowBlank="1" showInputMessage="1" showErrorMessage="1" sqref="A241">
      <formula1>$D$248:$D$251</formula1>
    </dataValidation>
    <dataValidation type="list" allowBlank="1" showInputMessage="1" showErrorMessage="1" sqref="A242">
      <formula1>$D$249:$D$252</formula1>
    </dataValidation>
    <dataValidation type="list" allowBlank="1" showInputMessage="1" showErrorMessage="1" sqref="A243">
      <formula1>$D$250:$D$253</formula1>
    </dataValidation>
    <dataValidation type="list" allowBlank="1" showInputMessage="1" showErrorMessage="1" sqref="A262 A260">
      <formula1>$D$267:$D$270</formula1>
    </dataValidation>
    <dataValidation type="list" allowBlank="1" showInputMessage="1" showErrorMessage="1" sqref="A263">
      <formula1>$D$270:$D$273</formula1>
    </dataValidation>
    <dataValidation type="list" allowBlank="1" showInputMessage="1" showErrorMessage="1" sqref="A264">
      <formula1>$D$271:$D$274</formula1>
    </dataValidation>
    <dataValidation type="list" allowBlank="1" showInputMessage="1" showErrorMessage="1" sqref="A265">
      <formula1>$D$272:$D$275</formula1>
    </dataValidation>
    <dataValidation type="list" allowBlank="1" showInputMessage="1" showErrorMessage="1" sqref="A266">
      <formula1>$D$273:$D$276</formula1>
    </dataValidation>
    <dataValidation type="list" allowBlank="1" showInputMessage="1" showErrorMessage="1" sqref="A267">
      <formula1>$D$274:$D$277</formula1>
    </dataValidation>
    <dataValidation type="list" allowBlank="1" showInputMessage="1" showErrorMessage="1" sqref="A268">
      <formula1>$D$275:$D$278</formula1>
    </dataValidation>
    <dataValidation type="list" allowBlank="1" showInputMessage="1" showErrorMessage="1" sqref="A261">
      <formula1>$D$268:$D$271</formula1>
    </dataValidation>
    <dataValidation type="list" allowBlank="1" showInputMessage="1" showErrorMessage="1" sqref="A259">
      <formula1>$D$266:$D$269</formula1>
    </dataValidation>
    <dataValidation type="list" allowBlank="1" showInputMessage="1" showErrorMessage="1" sqref="A258">
      <formula1>$D$265:$D$268</formula1>
    </dataValidation>
    <dataValidation type="list" allowBlank="1" showInputMessage="1" showErrorMessage="1" sqref="A257">
      <formula1>$D$264:$D$267</formula1>
    </dataValidation>
    <dataValidation type="list" allowBlank="1" showInputMessage="1" showErrorMessage="1" sqref="A256">
      <formula1>$D$263:$D$266</formula1>
    </dataValidation>
    <dataValidation type="list" allowBlank="1" showInputMessage="1" showErrorMessage="1" sqref="A255">
      <formula1>$D$262:$D$265</formula1>
    </dataValidation>
    <dataValidation type="list" allowBlank="1" showInputMessage="1" showErrorMessage="1" sqref="A254">
      <formula1>$D$261:$D$264</formula1>
    </dataValidation>
    <dataValidation type="list" allowBlank="1" showInputMessage="1" showErrorMessage="1" sqref="A253">
      <formula1>$D$260:$D$263</formula1>
    </dataValidation>
    <dataValidation type="list" allowBlank="1" showInputMessage="1" showErrorMessage="1" sqref="A252">
      <formula1>$D$259:$D$262</formula1>
    </dataValidation>
    <dataValidation type="list" allowBlank="1" showInputMessage="1" showErrorMessage="1" sqref="A251">
      <formula1>$D$258:$D$261</formula1>
    </dataValidation>
    <dataValidation type="list" allowBlank="1" showInputMessage="1" showErrorMessage="1" sqref="A250">
      <formula1>$D$257:$D$260</formula1>
    </dataValidation>
    <dataValidation type="list" allowBlank="1" showInputMessage="1" showErrorMessage="1" sqref="A249">
      <formula1>$D$256:$D$259</formula1>
    </dataValidation>
    <dataValidation type="list" allowBlank="1" showInputMessage="1" showErrorMessage="1" sqref="A248">
      <formula1>$D$255:$D$258</formula1>
    </dataValidation>
    <dataValidation type="list" allowBlank="1" showInputMessage="1" showErrorMessage="1" sqref="A247">
      <formula1>$D$254:$D$257</formula1>
    </dataValidation>
    <dataValidation type="list" allowBlank="1" showInputMessage="1" showErrorMessage="1" sqref="A246">
      <formula1>$D$253:$D$256</formula1>
    </dataValidation>
    <dataValidation type="list" allowBlank="1" showInputMessage="1" showErrorMessage="1" sqref="A244:A245">
      <formula1>$D$251:$D$254</formula1>
    </dataValidation>
    <dataValidation type="list" allowBlank="1" showInputMessage="1" showErrorMessage="1" sqref="B2">
      <formula1>$E$9:$E$34</formula1>
    </dataValidation>
    <dataValidation type="list" allowBlank="1" showInputMessage="1" showErrorMessage="1" sqref="B3">
      <formula1>$E$10:$E$35</formula1>
    </dataValidation>
    <dataValidation type="list" allowBlank="1" showInputMessage="1" showErrorMessage="1" sqref="B4">
      <formula1>$E$11:$E$36</formula1>
    </dataValidation>
    <dataValidation type="list" allowBlank="1" showInputMessage="1" showErrorMessage="1" sqref="B5">
      <formula1>$E$12:$E$37</formula1>
    </dataValidation>
    <dataValidation type="list" allowBlank="1" showInputMessage="1" showErrorMessage="1" sqref="B6">
      <formula1>$E$13:$E$38</formula1>
    </dataValidation>
    <dataValidation type="list" allowBlank="1" showInputMessage="1" showErrorMessage="1" sqref="B7">
      <formula1>$E$14:$E$39</formula1>
    </dataValidation>
    <dataValidation type="list" allowBlank="1" showInputMessage="1" showErrorMessage="1" sqref="B8">
      <formula1>$E$15:$E$40</formula1>
    </dataValidation>
    <dataValidation type="list" allowBlank="1" showInputMessage="1" showErrorMessage="1" sqref="B50">
      <formula1>$E$55:$E$80</formula1>
    </dataValidation>
    <dataValidation type="list" allowBlank="1" showInputMessage="1" showErrorMessage="1" sqref="B51">
      <formula1>$E$56:$E$81</formula1>
    </dataValidation>
    <dataValidation type="list" allowBlank="1" showInputMessage="1" showErrorMessage="1" sqref="B52">
      <formula1>$E$57:$E$82</formula1>
    </dataValidation>
    <dataValidation type="list" allowBlank="1" showInputMessage="1" showErrorMessage="1" sqref="B53">
      <formula1>$E$58:$E$83</formula1>
    </dataValidation>
    <dataValidation type="list" allowBlank="1" showInputMessage="1" showErrorMessage="1" sqref="B54">
      <formula1>$E$59:$E$84</formula1>
    </dataValidation>
    <dataValidation type="list" allowBlank="1" showInputMessage="1" showErrorMessage="1" sqref="B55">
      <formula1>$E$62:$E$87</formula1>
    </dataValidation>
    <dataValidation type="list" allowBlank="1" showInputMessage="1" showErrorMessage="1" sqref="B56">
      <formula1>$E$63:$E$88</formula1>
    </dataValidation>
    <dataValidation type="list" allowBlank="1" showInputMessage="1" showErrorMessage="1" sqref="B57">
      <formula1>$E$64:$E$89</formula1>
    </dataValidation>
    <dataValidation type="list" allowBlank="1" showInputMessage="1" showErrorMessage="1" sqref="B58">
      <formula1>$E$65:$E$90</formula1>
    </dataValidation>
    <dataValidation type="list" allowBlank="1" showInputMessage="1" showErrorMessage="1" sqref="B59">
      <formula1>$E$66:$E$91</formula1>
    </dataValidation>
    <dataValidation type="list" allowBlank="1" showInputMessage="1" showErrorMessage="1" sqref="B60">
      <formula1>$E$67:$E$92</formula1>
    </dataValidation>
    <dataValidation type="list" allowBlank="1" showInputMessage="1" showErrorMessage="1" sqref="B61">
      <formula1>$E$68:$E$93</formula1>
    </dataValidation>
    <dataValidation type="list" allowBlank="1" showInputMessage="1" showErrorMessage="1" sqref="B62">
      <formula1>$E$69:$E$94</formula1>
    </dataValidation>
    <dataValidation type="list" allowBlank="1" showInputMessage="1" showErrorMessage="1" sqref="B63">
      <formula1>$E$70:$E$95</formula1>
    </dataValidation>
    <dataValidation type="list" allowBlank="1" showInputMessage="1" showErrorMessage="1" sqref="B64">
      <formula1>$E$71:$E$96</formula1>
    </dataValidation>
    <dataValidation type="list" allowBlank="1" showInputMessage="1" showErrorMessage="1" sqref="B65">
      <formula1>$E$72:$E$97</formula1>
    </dataValidation>
    <dataValidation type="list" allowBlank="1" showInputMessage="1" showErrorMessage="1" sqref="B66">
      <formula1>$E$73:$E$98</formula1>
    </dataValidation>
    <dataValidation type="list" allowBlank="1" showInputMessage="1" showErrorMessage="1" sqref="B67">
      <formula1>$E$74:$E$99</formula1>
    </dataValidation>
    <dataValidation type="list" allowBlank="1" showInputMessage="1" showErrorMessage="1" sqref="B68">
      <formula1>$E$75:$E$100</formula1>
    </dataValidation>
    <dataValidation type="list" allowBlank="1" showInputMessage="1" showErrorMessage="1" sqref="B69">
      <formula1>$E$76:$E$101</formula1>
    </dataValidation>
    <dataValidation type="list" allowBlank="1" showInputMessage="1" showErrorMessage="1" sqref="B70">
      <formula1>$E$77:$E$102</formula1>
    </dataValidation>
    <dataValidation type="list" allowBlank="1" showInputMessage="1" showErrorMessage="1" sqref="B71">
      <formula1>$E$78:$E$103</formula1>
    </dataValidation>
    <dataValidation type="list" allowBlank="1" showInputMessage="1" showErrorMessage="1" sqref="B72">
      <formula1>$E$79:$E$104</formula1>
    </dataValidation>
    <dataValidation type="list" allowBlank="1" showInputMessage="1" showErrorMessage="1" sqref="B73">
      <formula1>$E$80:$E$105</formula1>
    </dataValidation>
    <dataValidation type="list" allowBlank="1" showInputMessage="1" showErrorMessage="1" sqref="B74">
      <formula1>$E$81:$E$106</formula1>
    </dataValidation>
    <dataValidation type="list" allowBlank="1" showInputMessage="1" showErrorMessage="1" sqref="B75">
      <formula1>$E$82:$E$107</formula1>
    </dataValidation>
    <dataValidation type="list" allowBlank="1" showInputMessage="1" showErrorMessage="1" sqref="B76">
      <formula1>$E$83:$E$108</formula1>
    </dataValidation>
    <dataValidation type="list" allowBlank="1" showInputMessage="1" showErrorMessage="1" sqref="B77">
      <formula1>$E$84:$E$109</formula1>
    </dataValidation>
    <dataValidation type="list" allowBlank="1" showInputMessage="1" showErrorMessage="1" sqref="B78">
      <formula1>$E$85:$E$110</formula1>
    </dataValidation>
    <dataValidation type="list" allowBlank="1" showInputMessage="1" showErrorMessage="1" sqref="B79">
      <formula1>$E$86:$E$111</formula1>
    </dataValidation>
    <dataValidation type="list" allowBlank="1" showInputMessage="1" showErrorMessage="1" sqref="B80">
      <formula1>$E$87:$E$112</formula1>
    </dataValidation>
    <dataValidation type="list" allowBlank="1" showInputMessage="1" showErrorMessage="1" sqref="B81">
      <formula1>$E$88:$E$113</formula1>
    </dataValidation>
    <dataValidation type="list" allowBlank="1" showInputMessage="1" showErrorMessage="1" sqref="B82">
      <formula1>$E$89:$E$114</formula1>
    </dataValidation>
    <dataValidation type="list" allowBlank="1" showInputMessage="1" showErrorMessage="1" sqref="B83">
      <formula1>$E$90:$E$115</formula1>
    </dataValidation>
    <dataValidation type="list" allowBlank="1" showInputMessage="1" showErrorMessage="1" sqref="B84">
      <formula1>$E$91:$E$116</formula1>
    </dataValidation>
    <dataValidation type="list" allowBlank="1" showInputMessage="1" showErrorMessage="1" sqref="B85">
      <formula1>$E$92:$E$117</formula1>
    </dataValidation>
    <dataValidation type="list" allowBlank="1" showInputMessage="1" showErrorMessage="1" sqref="B86">
      <formula1>$E$93:$E$118</formula1>
    </dataValidation>
    <dataValidation type="list" allowBlank="1" showInputMessage="1" showErrorMessage="1" sqref="B87">
      <formula1>$E$94:$E$119</formula1>
    </dataValidation>
    <dataValidation type="list" allowBlank="1" showInputMessage="1" showErrorMessage="1" sqref="B88">
      <formula1>$E$95:$E$120</formula1>
    </dataValidation>
    <dataValidation type="list" allowBlank="1" showInputMessage="1" showErrorMessage="1" sqref="B89">
      <formula1>$E$96:$E$121</formula1>
    </dataValidation>
    <dataValidation type="list" allowBlank="1" showInputMessage="1" showErrorMessage="1" sqref="B90">
      <formula1>$E$97:$E$122</formula1>
    </dataValidation>
    <dataValidation type="list" allowBlank="1" showInputMessage="1" showErrorMessage="1" sqref="B91">
      <formula1>$E$98:$E$123</formula1>
    </dataValidation>
    <dataValidation type="list" allowBlank="1" showInputMessage="1" showErrorMessage="1" sqref="B92">
      <formula1>$E$99:$E$124</formula1>
    </dataValidation>
    <dataValidation type="list" allowBlank="1" showInputMessage="1" showErrorMessage="1" sqref="B93">
      <formula1>$E$100:$E$125</formula1>
    </dataValidation>
    <dataValidation type="list" allowBlank="1" showInputMessage="1" showErrorMessage="1" sqref="B94">
      <formula1>$E$101:$E$126</formula1>
    </dataValidation>
    <dataValidation type="list" allowBlank="1" showInputMessage="1" showErrorMessage="1" sqref="B95">
      <formula1>$E$102:$E$127</formula1>
    </dataValidation>
    <dataValidation type="list" allowBlank="1" showInputMessage="1" showErrorMessage="1" sqref="B96">
      <formula1>$E$103:$E$128</formula1>
    </dataValidation>
    <dataValidation type="list" allowBlank="1" showInputMessage="1" showErrorMessage="1" sqref="B97">
      <formula1>$E$104:$E$129</formula1>
    </dataValidation>
    <dataValidation type="list" allowBlank="1" showInputMessage="1" showErrorMessage="1" sqref="B98">
      <formula1>$E$105:$E$130</formula1>
    </dataValidation>
    <dataValidation type="list" allowBlank="1" showInputMessage="1" showErrorMessage="1" sqref="B99">
      <formula1>$E$106:$E$131</formula1>
    </dataValidation>
    <dataValidation type="list" allowBlank="1" showInputMessage="1" showErrorMessage="1" sqref="B100">
      <formula1>$E$107:$E$132</formula1>
    </dataValidation>
    <dataValidation type="list" allowBlank="1" showInputMessage="1" showErrorMessage="1" sqref="B101">
      <formula1>$E$108:$E$133</formula1>
    </dataValidation>
    <dataValidation type="list" allowBlank="1" showInputMessage="1" showErrorMessage="1" sqref="B102">
      <formula1>$E$109:$E$134</formula1>
    </dataValidation>
    <dataValidation type="list" allowBlank="1" showInputMessage="1" showErrorMessage="1" sqref="B103">
      <formula1>$E$110:$E$135</formula1>
    </dataValidation>
    <dataValidation type="list" allowBlank="1" showInputMessage="1" showErrorMessage="1" sqref="B104">
      <formula1>$E$111:$E$136</formula1>
    </dataValidation>
    <dataValidation type="list" allowBlank="1" showInputMessage="1" showErrorMessage="1" sqref="B105">
      <formula1>$E$112:$E$137</formula1>
    </dataValidation>
    <dataValidation type="list" allowBlank="1" showInputMessage="1" showErrorMessage="1" sqref="B106">
      <formula1>$E$113:$E$138</formula1>
    </dataValidation>
    <dataValidation type="list" allowBlank="1" showInputMessage="1" showErrorMessage="1" sqref="B107">
      <formula1>$E$114:$E$139</formula1>
    </dataValidation>
    <dataValidation type="list" allowBlank="1" showInputMessage="1" showErrorMessage="1" sqref="B108">
      <formula1>$E$115:$E$140</formula1>
    </dataValidation>
    <dataValidation type="list" allowBlank="1" showInputMessage="1" showErrorMessage="1" sqref="B109">
      <formula1>$E$116:$E$141</formula1>
    </dataValidation>
    <dataValidation type="list" allowBlank="1" showInputMessage="1" showErrorMessage="1" sqref="B110">
      <formula1>$E$117:$E$142</formula1>
    </dataValidation>
    <dataValidation type="list" allowBlank="1" showInputMessage="1" showErrorMessage="1" sqref="B111">
      <formula1>$E$118:$E$143</formula1>
    </dataValidation>
    <dataValidation type="list" allowBlank="1" showInputMessage="1" showErrorMessage="1" sqref="B112">
      <formula1>$E$119:$E$144</formula1>
    </dataValidation>
    <dataValidation type="list" allowBlank="1" showInputMessage="1" showErrorMessage="1" sqref="B113">
      <formula1>$E$120:$E$145</formula1>
    </dataValidation>
    <dataValidation type="list" allowBlank="1" showInputMessage="1" showErrorMessage="1" sqref="B114">
      <formula1>$E$121:$E$146</formula1>
    </dataValidation>
    <dataValidation type="list" allowBlank="1" showInputMessage="1" showErrorMessage="1" sqref="B115">
      <formula1>$E$122:$E$147</formula1>
    </dataValidation>
    <dataValidation type="list" allowBlank="1" showInputMessage="1" showErrorMessage="1" sqref="B116">
      <formula1>$E$123:$E$148</formula1>
    </dataValidation>
    <dataValidation type="list" allowBlank="1" showInputMessage="1" showErrorMessage="1" sqref="B117">
      <formula1>$E$124:$E$149</formula1>
    </dataValidation>
    <dataValidation type="list" allowBlank="1" showInputMessage="1" showErrorMessage="1" sqref="B118">
      <formula1>$E$125:$E$150</formula1>
    </dataValidation>
    <dataValidation type="list" allowBlank="1" showInputMessage="1" showErrorMessage="1" sqref="B119">
      <formula1>$E$126:$E$151</formula1>
    </dataValidation>
    <dataValidation type="list" allowBlank="1" showInputMessage="1" showErrorMessage="1" sqref="B120:B121">
      <formula1>$E$127:$E$152</formula1>
    </dataValidation>
    <dataValidation type="list" allowBlank="1" showInputMessage="1" showErrorMessage="1" sqref="B122">
      <formula1>$E$128:$E$153</formula1>
    </dataValidation>
    <dataValidation type="list" allowBlank="1" showInputMessage="1" showErrorMessage="1" sqref="B123">
      <formula1>$E$130:$E$155</formula1>
    </dataValidation>
    <dataValidation type="list" allowBlank="1" showInputMessage="1" showErrorMessage="1" sqref="B124">
      <formula1>$E$131:$E$156</formula1>
    </dataValidation>
    <dataValidation type="list" allowBlank="1" showInputMessage="1" showErrorMessage="1" sqref="B125">
      <formula1>$E$132:$E$157</formula1>
    </dataValidation>
    <dataValidation type="list" allowBlank="1" showInputMessage="1" showErrorMessage="1" sqref="B126">
      <formula1>$E$133:$E$158</formula1>
    </dataValidation>
    <dataValidation type="list" allowBlank="1" showInputMessage="1" showErrorMessage="1" sqref="B127">
      <formula1>$E$134:$E$159</formula1>
    </dataValidation>
    <dataValidation type="list" allowBlank="1" showInputMessage="1" showErrorMessage="1" sqref="B128">
      <formula1>$E$135:$E$160</formula1>
    </dataValidation>
    <dataValidation type="list" allowBlank="1" showInputMessage="1" showErrorMessage="1" sqref="B129">
      <formula1>$E$136:$E$161</formula1>
    </dataValidation>
    <dataValidation type="list" allowBlank="1" showInputMessage="1" showErrorMessage="1" sqref="B130">
      <formula1>$E$137:$E$162</formula1>
    </dataValidation>
    <dataValidation type="list" allowBlank="1" showInputMessage="1" showErrorMessage="1" sqref="B131">
      <formula1>$E$138:$E$163</formula1>
    </dataValidation>
    <dataValidation type="list" allowBlank="1" showInputMessage="1" showErrorMessage="1" sqref="B132">
      <formula1>$E$139:$E$164</formula1>
    </dataValidation>
    <dataValidation type="list" allowBlank="1" showInputMessage="1" showErrorMessage="1" sqref="B133">
      <formula1>$E$140:$E$165</formula1>
    </dataValidation>
    <dataValidation type="list" allowBlank="1" showInputMessage="1" showErrorMessage="1" sqref="B134">
      <formula1>$E$141:$E$166</formula1>
    </dataValidation>
    <dataValidation type="list" allowBlank="1" showInputMessage="1" showErrorMessage="1" sqref="B135">
      <formula1>$E$142:$E$167</formula1>
    </dataValidation>
    <dataValidation type="list" allowBlank="1" showInputMessage="1" showErrorMessage="1" sqref="B136">
      <formula1>$E$143:$E$168</formula1>
    </dataValidation>
    <dataValidation type="list" allowBlank="1" showInputMessage="1" showErrorMessage="1" sqref="B137">
      <formula1>$E$144:$E$169</formula1>
    </dataValidation>
    <dataValidation type="list" allowBlank="1" showInputMessage="1" showErrorMessage="1" sqref="B138">
      <formula1>$E$145:$E$170</formula1>
    </dataValidation>
    <dataValidation type="list" allowBlank="1" showInputMessage="1" showErrorMessage="1" sqref="B139">
      <formula1>$E$146:$E$171</formula1>
    </dataValidation>
    <dataValidation type="list" allowBlank="1" showInputMessage="1" showErrorMessage="1" sqref="B140">
      <formula1>$E$147:$E$172</formula1>
    </dataValidation>
    <dataValidation type="list" allowBlank="1" showInputMessage="1" showErrorMessage="1" sqref="B141">
      <formula1>$E$148:$E$173</formula1>
    </dataValidation>
    <dataValidation type="list" allowBlank="1" showInputMessage="1" showErrorMessage="1" sqref="B142">
      <formula1>$E$149:$E$174</formula1>
    </dataValidation>
    <dataValidation type="list" allowBlank="1" showInputMessage="1" showErrorMessage="1" sqref="B143">
      <formula1>$E$150:$E$175</formula1>
    </dataValidation>
    <dataValidation type="list" allowBlank="1" showInputMessage="1" showErrorMessage="1" sqref="B144">
      <formula1>$E$151:$E$176</formula1>
    </dataValidation>
    <dataValidation type="list" allowBlank="1" showInputMessage="1" showErrorMessage="1" sqref="B145">
      <formula1>$E$152:$E$177</formula1>
    </dataValidation>
    <dataValidation type="list" allowBlank="1" showInputMessage="1" showErrorMessage="1" sqref="B146">
      <formula1>$E$153:$E$178</formula1>
    </dataValidation>
    <dataValidation type="list" allowBlank="1" showInputMessage="1" showErrorMessage="1" sqref="B147">
      <formula1>$E$154:$E$179</formula1>
    </dataValidation>
    <dataValidation type="list" allowBlank="1" showInputMessage="1" showErrorMessage="1" sqref="B148">
      <formula1>$E$155:$E$180</formula1>
    </dataValidation>
    <dataValidation type="list" allowBlank="1" showInputMessage="1" showErrorMessage="1" sqref="B149">
      <formula1>$E$156:$E$181</formula1>
    </dataValidation>
    <dataValidation type="list" allowBlank="1" showInputMessage="1" showErrorMessage="1" sqref="B150">
      <formula1>$E$157:$E$182</formula1>
    </dataValidation>
    <dataValidation type="list" allowBlank="1" showInputMessage="1" showErrorMessage="1" sqref="B151">
      <formula1>$E$158:$E$183</formula1>
    </dataValidation>
    <dataValidation type="list" allowBlank="1" showInputMessage="1" showErrorMessage="1" sqref="B152">
      <formula1>$E$159:$E$184</formula1>
    </dataValidation>
    <dataValidation type="list" allowBlank="1" showInputMessage="1" showErrorMessage="1" sqref="B153">
      <formula1>$E$160:$E$185</formula1>
    </dataValidation>
    <dataValidation type="list" allowBlank="1" showInputMessage="1" showErrorMessage="1" sqref="B154">
      <formula1>$E$161:$E$186</formula1>
    </dataValidation>
    <dataValidation type="list" allowBlank="1" showInputMessage="1" showErrorMessage="1" sqref="B155">
      <formula1>$E$162:$E$187</formula1>
    </dataValidation>
    <dataValidation type="list" allowBlank="1" showInputMessage="1" showErrorMessage="1" sqref="B156">
      <formula1>$E$163:$E$188</formula1>
    </dataValidation>
    <dataValidation type="list" allowBlank="1" showInputMessage="1" showErrorMessage="1" sqref="B157">
      <formula1>$E$164:$E$189</formula1>
    </dataValidation>
    <dataValidation type="list" allowBlank="1" showInputMessage="1" showErrorMessage="1" sqref="B158">
      <formula1>$E$165:$E$190</formula1>
    </dataValidation>
    <dataValidation type="list" allowBlank="1" showInputMessage="1" showErrorMessage="1" sqref="B159">
      <formula1>$E$166:$E$191</formula1>
    </dataValidation>
    <dataValidation type="list" allowBlank="1" showInputMessage="1" showErrorMessage="1" sqref="B160">
      <formula1>$E$167:$E$192</formula1>
    </dataValidation>
    <dataValidation type="list" allowBlank="1" showInputMessage="1" showErrorMessage="1" sqref="B161">
      <formula1>$E$168:$E$193</formula1>
    </dataValidation>
    <dataValidation type="list" allowBlank="1" showInputMessage="1" showErrorMessage="1" sqref="B162">
      <formula1>$E$169:$E$194</formula1>
    </dataValidation>
    <dataValidation type="list" allowBlank="1" showInputMessage="1" showErrorMessage="1" sqref="B163">
      <formula1>$E$170:$E$195</formula1>
    </dataValidation>
    <dataValidation type="list" allowBlank="1" showInputMessage="1" showErrorMessage="1" sqref="B164">
      <formula1>$E$171:$E$196</formula1>
    </dataValidation>
    <dataValidation type="list" allowBlank="1" showInputMessage="1" showErrorMessage="1" sqref="B165">
      <formula1>$E$172:$E$197</formula1>
    </dataValidation>
    <dataValidation type="list" allowBlank="1" showInputMessage="1" showErrorMessage="1" sqref="B166">
      <formula1>$E$173:$E$198</formula1>
    </dataValidation>
    <dataValidation type="list" allowBlank="1" showInputMessage="1" showErrorMessage="1" sqref="B167">
      <formula1>$E$174:$E$199</formula1>
    </dataValidation>
    <dataValidation type="list" allowBlank="1" showInputMessage="1" showErrorMessage="1" sqref="B168">
      <formula1>$E$175:$E$200</formula1>
    </dataValidation>
    <dataValidation type="list" allowBlank="1" showInputMessage="1" showErrorMessage="1" sqref="B169">
      <formula1>$E$176:$E$201</formula1>
    </dataValidation>
    <dataValidation type="list" allowBlank="1" showInputMessage="1" showErrorMessage="1" sqref="B170">
      <formula1>$E$177:$E$202</formula1>
    </dataValidation>
    <dataValidation type="list" allowBlank="1" showInputMessage="1" showErrorMessage="1" sqref="B171">
      <formula1>$E$178:$E$203</formula1>
    </dataValidation>
    <dataValidation type="list" allowBlank="1" showInputMessage="1" showErrorMessage="1" sqref="B172">
      <formula1>$E$179:$E$204</formula1>
    </dataValidation>
    <dataValidation type="list" allowBlank="1" showInputMessage="1" showErrorMessage="1" sqref="B173">
      <formula1>$E$180:$E$205</formula1>
    </dataValidation>
    <dataValidation type="list" allowBlank="1" showInputMessage="1" showErrorMessage="1" sqref="B174">
      <formula1>$E$181:$E$206</formula1>
    </dataValidation>
    <dataValidation type="list" allowBlank="1" showInputMessage="1" showErrorMessage="1" sqref="B175">
      <formula1>$E$182:$E$207</formula1>
    </dataValidation>
    <dataValidation type="list" allowBlank="1" showInputMessage="1" showErrorMessage="1" sqref="B176">
      <formula1>$E$183:$E$208</formula1>
    </dataValidation>
    <dataValidation type="list" allowBlank="1" showInputMessage="1" showErrorMessage="1" sqref="B177">
      <formula1>$E$184:$E$209</formula1>
    </dataValidation>
    <dataValidation type="list" allowBlank="1" showInputMessage="1" showErrorMessage="1" sqref="B178">
      <formula1>$E$185:$E$210</formula1>
    </dataValidation>
    <dataValidation type="list" allowBlank="1" showInputMessage="1" showErrorMessage="1" sqref="B179">
      <formula1>$E$186:$E$211</formula1>
    </dataValidation>
    <dataValidation type="list" allowBlank="1" showInputMessage="1" showErrorMessage="1" sqref="B180">
      <formula1>$E$187:$E$212</formula1>
    </dataValidation>
    <dataValidation type="list" allowBlank="1" showInputMessage="1" showErrorMessage="1" sqref="B181">
      <formula1>$E$188:$E$213</formula1>
    </dataValidation>
    <dataValidation type="list" allowBlank="1" showInputMessage="1" showErrorMessage="1" sqref="B182">
      <formula1>$E$189:$E$214</formula1>
    </dataValidation>
    <dataValidation type="list" allowBlank="1" showInputMessage="1" showErrorMessage="1" sqref="B183">
      <formula1>$E$190:$E$215</formula1>
    </dataValidation>
    <dataValidation type="list" allowBlank="1" showInputMessage="1" showErrorMessage="1" sqref="B184">
      <formula1>$E$191:$E$216</formula1>
    </dataValidation>
    <dataValidation type="list" allowBlank="1" showInputMessage="1" showErrorMessage="1" sqref="B185">
      <formula1>$E$192:$E$217</formula1>
    </dataValidation>
    <dataValidation type="list" allowBlank="1" showInputMessage="1" showErrorMessage="1" sqref="B186">
      <formula1>$E$193:$E$218</formula1>
    </dataValidation>
    <dataValidation type="list" allowBlank="1" showInputMessage="1" showErrorMessage="1" sqref="B187">
      <formula1>$E$194:$E$219</formula1>
    </dataValidation>
    <dataValidation type="list" allowBlank="1" showInputMessage="1" showErrorMessage="1" sqref="B188">
      <formula1>$E$195:$E$220</formula1>
    </dataValidation>
    <dataValidation type="list" allowBlank="1" showInputMessage="1" showErrorMessage="1" sqref="B189">
      <formula1>$E$196:$E$221</formula1>
    </dataValidation>
    <dataValidation type="list" allowBlank="1" showInputMessage="1" showErrorMessage="1" sqref="B190">
      <formula1>$E$197:$E$222</formula1>
    </dataValidation>
    <dataValidation type="list" allowBlank="1" showInputMessage="1" showErrorMessage="1" sqref="B191">
      <formula1>$E$198:$E$223</formula1>
    </dataValidation>
    <dataValidation type="list" allowBlank="1" showInputMessage="1" showErrorMessage="1" sqref="B192">
      <formula1>$E$199:$E$224</formula1>
    </dataValidation>
    <dataValidation type="list" allowBlank="1" showInputMessage="1" showErrorMessage="1" sqref="B193">
      <formula1>$E$200:$E$225</formula1>
    </dataValidation>
    <dataValidation type="list" allowBlank="1" showInputMessage="1" showErrorMessage="1" sqref="B194">
      <formula1>$E$201:$E$226</formula1>
    </dataValidation>
    <dataValidation type="list" allowBlank="1" showInputMessage="1" showErrorMessage="1" sqref="B195">
      <formula1>$E$202:$E$227</formula1>
    </dataValidation>
    <dataValidation type="list" allowBlank="1" showInputMessage="1" showErrorMessage="1" sqref="B196">
      <formula1>$E$203:$E$228</formula1>
    </dataValidation>
    <dataValidation type="list" allowBlank="1" showInputMessage="1" showErrorMessage="1" sqref="B197">
      <formula1>$E$204:$E$229</formula1>
    </dataValidation>
    <dataValidation type="list" allowBlank="1" showInputMessage="1" showErrorMessage="1" sqref="B198">
      <formula1>$E$205:$E$230</formula1>
    </dataValidation>
    <dataValidation type="list" allowBlank="1" showInputMessage="1" showErrorMessage="1" sqref="B199">
      <formula1>$E$206:$E$231</formula1>
    </dataValidation>
    <dataValidation type="list" allowBlank="1" showInputMessage="1" showErrorMessage="1" sqref="B200">
      <formula1>$E$207:$E$232</formula1>
    </dataValidation>
    <dataValidation type="list" allowBlank="1" showInputMessage="1" showErrorMessage="1" sqref="B201">
      <formula1>$E$208:$E$233</formula1>
    </dataValidation>
    <dataValidation type="list" allowBlank="1" showInputMessage="1" showErrorMessage="1" sqref="B202">
      <formula1>$E$209:$E$234</formula1>
    </dataValidation>
    <dataValidation type="list" allowBlank="1" showInputMessage="1" showErrorMessage="1" sqref="B203">
      <formula1>$E$210:$E$235</formula1>
    </dataValidation>
    <dataValidation type="list" allowBlank="1" showInputMessage="1" showErrorMessage="1" sqref="B204">
      <formula1>$E$211:$E$236</formula1>
    </dataValidation>
    <dataValidation type="list" allowBlank="1" showInputMessage="1" showErrorMessage="1" sqref="B205">
      <formula1>$E$212:$E$237</formula1>
    </dataValidation>
    <dataValidation type="list" allowBlank="1" showInputMessage="1" showErrorMessage="1" sqref="B206">
      <formula1>$E$213:$E$238</formula1>
    </dataValidation>
    <dataValidation type="list" allowBlank="1" showInputMessage="1" showErrorMessage="1" sqref="B207">
      <formula1>$E$214:$E$239</formula1>
    </dataValidation>
    <dataValidation type="list" allowBlank="1" showInputMessage="1" showErrorMessage="1" sqref="B208">
      <formula1>$E$215:$E$240</formula1>
    </dataValidation>
    <dataValidation type="list" allowBlank="1" showInputMessage="1" showErrorMessage="1" sqref="B209">
      <formula1>$E$216:$E$241</formula1>
    </dataValidation>
    <dataValidation type="list" allowBlank="1" showInputMessage="1" showErrorMessage="1" sqref="B210">
      <formula1>$E$217:$E$242</formula1>
    </dataValidation>
    <dataValidation type="list" allowBlank="1" showInputMessage="1" showErrorMessage="1" sqref="B211">
      <formula1>$E$218:$E$243</formula1>
    </dataValidation>
    <dataValidation type="list" allowBlank="1" showInputMessage="1" showErrorMessage="1" sqref="B212:B213">
      <formula1>$E$219:$E$244</formula1>
    </dataValidation>
    <dataValidation type="list" allowBlank="1" showInputMessage="1" showErrorMessage="1" sqref="B214">
      <formula1>$E$221:$E$246</formula1>
    </dataValidation>
    <dataValidation type="list" allowBlank="1" showInputMessage="1" showErrorMessage="1" sqref="B215">
      <formula1>$E$222:$E$247</formula1>
    </dataValidation>
    <dataValidation type="list" allowBlank="1" showInputMessage="1" showErrorMessage="1" sqref="B216">
      <formula1>$E$223:$E$248</formula1>
    </dataValidation>
    <dataValidation type="list" allowBlank="1" showInputMessage="1" showErrorMessage="1" sqref="B217">
      <formula1>$E$224:$E$249</formula1>
    </dataValidation>
    <dataValidation type="list" allowBlank="1" showInputMessage="1" showErrorMessage="1" sqref="B218">
      <formula1>$E$225:$E$250</formula1>
    </dataValidation>
    <dataValidation type="list" allowBlank="1" showInputMessage="1" showErrorMessage="1" sqref="B219">
      <formula1>$E$226:$E$251</formula1>
    </dataValidation>
    <dataValidation type="list" allowBlank="1" showInputMessage="1" showErrorMessage="1" sqref="B220">
      <formula1>$E$227:$E$252</formula1>
    </dataValidation>
    <dataValidation type="list" allowBlank="1" showInputMessage="1" showErrorMessage="1" sqref="B221">
      <formula1>$E$228:$E$253</formula1>
    </dataValidation>
    <dataValidation type="list" allowBlank="1" showInputMessage="1" showErrorMessage="1" sqref="B222">
      <formula1>$E$229:$E$254</formula1>
    </dataValidation>
    <dataValidation type="list" allowBlank="1" showInputMessage="1" showErrorMessage="1" sqref="B223">
      <formula1>$E$230:$E$255</formula1>
    </dataValidation>
    <dataValidation type="list" allowBlank="1" showInputMessage="1" showErrorMessage="1" sqref="B224">
      <formula1>$E$231:$E$256</formula1>
    </dataValidation>
    <dataValidation type="list" allowBlank="1" showInputMessage="1" showErrorMessage="1" sqref="B225">
      <formula1>$E$232:$E$257</formula1>
    </dataValidation>
    <dataValidation type="list" allowBlank="1" showInputMessage="1" showErrorMessage="1" sqref="B226">
      <formula1>$E$233:$E$258</formula1>
    </dataValidation>
    <dataValidation type="list" allowBlank="1" showInputMessage="1" showErrorMessage="1" sqref="B227">
      <formula1>$E$234:$E$259</formula1>
    </dataValidation>
    <dataValidation type="list" allowBlank="1" showInputMessage="1" showErrorMessage="1" sqref="B228">
      <formula1>$E$235:$E$260</formula1>
    </dataValidation>
    <dataValidation type="list" allowBlank="1" showInputMessage="1" showErrorMessage="1" sqref="B229">
      <formula1>$E$236:$E$261</formula1>
    </dataValidation>
    <dataValidation type="list" allowBlank="1" showInputMessage="1" showErrorMessage="1" sqref="B230">
      <formula1>$E$237:$E$262</formula1>
    </dataValidation>
    <dataValidation type="list" allowBlank="1" showInputMessage="1" showErrorMessage="1" sqref="B231">
      <formula1>$E$238:$E$263</formula1>
    </dataValidation>
    <dataValidation type="list" allowBlank="1" showInputMessage="1" showErrorMessage="1" sqref="B232">
      <formula1>$E$239:$E$264</formula1>
    </dataValidation>
    <dataValidation type="list" allowBlank="1" showInputMessage="1" showErrorMessage="1" sqref="B233">
      <formula1>$E$240:$E$265</formula1>
    </dataValidation>
    <dataValidation type="list" allowBlank="1" showInputMessage="1" showErrorMessage="1" sqref="B234">
      <formula1>$E$241:$E$266</formula1>
    </dataValidation>
    <dataValidation type="list" allowBlank="1" showInputMessage="1" showErrorMessage="1" sqref="B235">
      <formula1>$E$242:$E$267</formula1>
    </dataValidation>
    <dataValidation type="list" allowBlank="1" showInputMessage="1" showErrorMessage="1" sqref="B236">
      <formula1>$E$243:$E$268</formula1>
    </dataValidation>
    <dataValidation type="list" allowBlank="1" showInputMessage="1" showErrorMessage="1" sqref="B237">
      <formula1>$E$244:$E$269</formula1>
    </dataValidation>
    <dataValidation type="list" allowBlank="1" showInputMessage="1" showErrorMessage="1" sqref="B238">
      <formula1>$E$245:$E$270</formula1>
    </dataValidation>
    <dataValidation type="list" allowBlank="1" showInputMessage="1" showErrorMessage="1" sqref="B239:B240">
      <formula1>$E$246:$E$271</formula1>
    </dataValidation>
    <dataValidation type="list" allowBlank="1" showInputMessage="1" showErrorMessage="1" sqref="B241">
      <formula1>$E$248:$E$273</formula1>
    </dataValidation>
    <dataValidation type="list" allowBlank="1" showInputMessage="1" showErrorMessage="1" sqref="B242">
      <formula1>$E$249:$E$274</formula1>
    </dataValidation>
    <dataValidation type="list" allowBlank="1" showInputMessage="1" showErrorMessage="1" sqref="B243">
      <formula1>$E$250:$E$275</formula1>
    </dataValidation>
    <dataValidation type="list" allowBlank="1" showInputMessage="1" showErrorMessage="1" sqref="B262 B260">
      <formula1>$E$267:$E$292</formula1>
    </dataValidation>
    <dataValidation type="list" allowBlank="1" showInputMessage="1" showErrorMessage="1" sqref="B263">
      <formula1>$E$270:$E$295</formula1>
    </dataValidation>
    <dataValidation type="list" allowBlank="1" showInputMessage="1" showErrorMessage="1" sqref="B264">
      <formula1>$E$271:$E$296</formula1>
    </dataValidation>
    <dataValidation type="list" allowBlank="1" showInputMessage="1" showErrorMessage="1" sqref="B265">
      <formula1>$E$272:$E$297</formula1>
    </dataValidation>
    <dataValidation type="list" allowBlank="1" showInputMessage="1" showErrorMessage="1" sqref="B266">
      <formula1>$E$273:$E$298</formula1>
    </dataValidation>
    <dataValidation type="list" allowBlank="1" showInputMessage="1" showErrorMessage="1" sqref="B267">
      <formula1>$E$274:$E$299</formula1>
    </dataValidation>
    <dataValidation type="list" allowBlank="1" showInputMessage="1" showErrorMessage="1" sqref="B268">
      <formula1>$E$275:$E$300</formula1>
    </dataValidation>
    <dataValidation type="list" allowBlank="1" showInputMessage="1" showErrorMessage="1" sqref="B261">
      <formula1>$E$268:$E$293</formula1>
    </dataValidation>
    <dataValidation type="list" allowBlank="1" showInputMessage="1" showErrorMessage="1" sqref="B259">
      <formula1>$E$266:$E$291</formula1>
    </dataValidation>
    <dataValidation type="list" allowBlank="1" showInputMessage="1" showErrorMessage="1" sqref="B258">
      <formula1>$E$265:$E$290</formula1>
    </dataValidation>
    <dataValidation type="list" allowBlank="1" showInputMessage="1" showErrorMessage="1" sqref="B257">
      <formula1>$E$264:$E$289</formula1>
    </dataValidation>
    <dataValidation type="list" allowBlank="1" showInputMessage="1" showErrorMessage="1" sqref="B256">
      <formula1>$E$263:$E$288</formula1>
    </dataValidation>
    <dataValidation type="list" allowBlank="1" showInputMessage="1" showErrorMessage="1" sqref="B255">
      <formula1>$E$262:$E$287</formula1>
    </dataValidation>
    <dataValidation type="list" allowBlank="1" showInputMessage="1" showErrorMessage="1" sqref="B254">
      <formula1>$E$261:$E$286</formula1>
    </dataValidation>
    <dataValidation type="list" allowBlank="1" showInputMessage="1" showErrorMessage="1" sqref="B253">
      <formula1>$E$260:$E$285</formula1>
    </dataValidation>
    <dataValidation type="list" allowBlank="1" showInputMessage="1" showErrorMessage="1" sqref="B252">
      <formula1>$E$259:$E$284</formula1>
    </dataValidation>
    <dataValidation type="list" allowBlank="1" showInputMessage="1" showErrorMessage="1" sqref="B251">
      <formula1>$E$258:$E$283</formula1>
    </dataValidation>
    <dataValidation type="list" allowBlank="1" showInputMessage="1" showErrorMessage="1" sqref="B250">
      <formula1>$E$257:$E$282</formula1>
    </dataValidation>
    <dataValidation type="list" allowBlank="1" showInputMessage="1" showErrorMessage="1" sqref="B249">
      <formula1>$E$256:$E$281</formula1>
    </dataValidation>
    <dataValidation type="list" allowBlank="1" showInputMessage="1" showErrorMessage="1" sqref="B248">
      <formula1>$E$255:$E$280</formula1>
    </dataValidation>
    <dataValidation type="list" allowBlank="1" showInputMessage="1" showErrorMessage="1" sqref="B247">
      <formula1>$E$254:$E$279</formula1>
    </dataValidation>
    <dataValidation type="list" allowBlank="1" showInputMessage="1" showErrorMessage="1" sqref="B246">
      <formula1>$E$253:$E$278</formula1>
    </dataValidation>
    <dataValidation type="list" allowBlank="1" showInputMessage="1" showErrorMessage="1" sqref="B244:B245">
      <formula1>$E$251:$E$276</formula1>
    </dataValidation>
    <dataValidation type="list" allowBlank="1" showInputMessage="1" showErrorMessage="1" sqref="C2">
      <formula1>$F$9:$F$17</formula1>
    </dataValidation>
    <dataValidation type="list" allowBlank="1" showInputMessage="1" showErrorMessage="1" sqref="C3">
      <formula1>$F$10:$F$18</formula1>
    </dataValidation>
    <dataValidation type="list" allowBlank="1" showInputMessage="1" showErrorMessage="1" sqref="C4">
      <formula1>$F$11:$F$19</formula1>
    </dataValidation>
    <dataValidation type="list" allowBlank="1" showInputMessage="1" showErrorMessage="1" sqref="C5">
      <formula1>$F$12:$F$20</formula1>
    </dataValidation>
    <dataValidation type="list" allowBlank="1" showInputMessage="1" showErrorMessage="1" sqref="C6">
      <formula1>$F$13:$F$21</formula1>
    </dataValidation>
    <dataValidation type="list" allowBlank="1" showInputMessage="1" showErrorMessage="1" sqref="C7">
      <formula1>$F$14:$F$22</formula1>
    </dataValidation>
    <dataValidation type="list" allowBlank="1" showInputMessage="1" showErrorMessage="1" sqref="C8">
      <formula1>$F$15:$F$23</formula1>
    </dataValidation>
    <dataValidation type="list" allowBlank="1" showInputMessage="1" showErrorMessage="1" sqref="C9">
      <formula1>$F$16:$F$24</formula1>
    </dataValidation>
    <dataValidation type="list" allowBlank="1" showInputMessage="1" showErrorMessage="1" sqref="C10">
      <formula1>$F$17:$F$25</formula1>
    </dataValidation>
    <dataValidation type="list" allowBlank="1" showInputMessage="1" showErrorMessage="1" sqref="C11">
      <formula1>$F$18:$F$26</formula1>
    </dataValidation>
    <dataValidation type="list" allowBlank="1" showInputMessage="1" showErrorMessage="1" sqref="C12">
      <formula1>$F$19:$F$27</formula1>
    </dataValidation>
    <dataValidation type="list" allowBlank="1" showInputMessage="1" showErrorMessage="1" sqref="C16 C13">
      <formula1>$F$20:$F$28</formula1>
    </dataValidation>
    <dataValidation type="list" allowBlank="1" showInputMessage="1" showErrorMessage="1" sqref="C17 C14">
      <formula1>$F$21:$F$29</formula1>
    </dataValidation>
    <dataValidation type="list" allowBlank="1" showInputMessage="1" showErrorMessage="1" sqref="C18 C15">
      <formula1>$F$22:$F$30</formula1>
    </dataValidation>
    <dataValidation type="list" allowBlank="1" showInputMessage="1" showErrorMessage="1" sqref="C19">
      <formula1>$F$23:$F$31</formula1>
    </dataValidation>
    <dataValidation type="list" allowBlank="1" showInputMessage="1" showErrorMessage="1" sqref="C20">
      <formula1>$F$27:$F$35</formula1>
    </dataValidation>
    <dataValidation type="list" allowBlank="1" showInputMessage="1" showErrorMessage="1" sqref="C21">
      <formula1>$F$28:$F$36</formula1>
    </dataValidation>
    <dataValidation type="list" allowBlank="1" showInputMessage="1" showErrorMessage="1" sqref="C22">
      <formula1>$F$29:$F$37</formula1>
    </dataValidation>
    <dataValidation type="list" allowBlank="1" showInputMessage="1" showErrorMessage="1" sqref="C23">
      <formula1>$F$30:$F$38</formula1>
    </dataValidation>
    <dataValidation type="list" allowBlank="1" showInputMessage="1" showErrorMessage="1" sqref="C24">
      <formula1>$F$31:$F$39</formula1>
    </dataValidation>
    <dataValidation type="list" allowBlank="1" showInputMessage="1" showErrorMessage="1" sqref="C25">
      <formula1>$F$32:$F$40</formula1>
    </dataValidation>
    <dataValidation type="list" allowBlank="1" showInputMessage="1" showErrorMessage="1" sqref="C35">
      <formula1>$F$41:$F$49</formula1>
    </dataValidation>
    <dataValidation type="list" allowBlank="1" showInputMessage="1" showErrorMessage="1" sqref="C36">
      <formula1>$F$42:$F$50</formula1>
    </dataValidation>
    <dataValidation type="list" allowBlank="1" showInputMessage="1" showErrorMessage="1" sqref="C37">
      <formula1>$F$43:$F$51</formula1>
    </dataValidation>
    <dataValidation type="list" allowBlank="1" showInputMessage="1" showErrorMessage="1" sqref="C38">
      <formula1>$F$44:$F$52</formula1>
    </dataValidation>
    <dataValidation type="list" allowBlank="1" showInputMessage="1" showErrorMessage="1" sqref="C39">
      <formula1>$F$45:$F$53</formula1>
    </dataValidation>
    <dataValidation type="list" allowBlank="1" showInputMessage="1" showErrorMessage="1" sqref="C40">
      <formula1>$F$46:$F$54</formula1>
    </dataValidation>
    <dataValidation type="list" allowBlank="1" showInputMessage="1" showErrorMessage="1" sqref="C50">
      <formula1>$F$55:$F$63</formula1>
    </dataValidation>
    <dataValidation type="list" allowBlank="1" showInputMessage="1" showErrorMessage="1" sqref="C51">
      <formula1>$F$56:$F$64</formula1>
    </dataValidation>
    <dataValidation type="list" allowBlank="1" showInputMessage="1" showErrorMessage="1" sqref="C52">
      <formula1>$F$57:$F$65</formula1>
    </dataValidation>
    <dataValidation type="list" allowBlank="1" showInputMessage="1" showErrorMessage="1" sqref="C53">
      <formula1>$F$58:$F$66</formula1>
    </dataValidation>
    <dataValidation type="list" allowBlank="1" showInputMessage="1" showErrorMessage="1" sqref="C54">
      <formula1>$F$59:$F$67</formula1>
    </dataValidation>
    <dataValidation type="list" allowBlank="1" showInputMessage="1" showErrorMessage="1" sqref="C55">
      <formula1>$F$62:$F$70</formula1>
    </dataValidation>
    <dataValidation type="list" allowBlank="1" showInputMessage="1" showErrorMessage="1" sqref="C56">
      <formula1>$F$63:$F$71</formula1>
    </dataValidation>
    <dataValidation type="list" allowBlank="1" showInputMessage="1" showErrorMessage="1" sqref="C57">
      <formula1>$F$64:$F$72</formula1>
    </dataValidation>
    <dataValidation type="list" allowBlank="1" showInputMessage="1" showErrorMessage="1" sqref="C58">
      <formula1>$F$65:$F$73</formula1>
    </dataValidation>
    <dataValidation type="list" allowBlank="1" showInputMessage="1" showErrorMessage="1" sqref="C59">
      <formula1>$F$66:$F$74</formula1>
    </dataValidation>
    <dataValidation type="list" allowBlank="1" showInputMessage="1" showErrorMessage="1" sqref="C60">
      <formula1>$F$67:$F$75</formula1>
    </dataValidation>
    <dataValidation type="list" allowBlank="1" showInputMessage="1" showErrorMessage="1" sqref="C61">
      <formula1>$F$68:$F$76</formula1>
    </dataValidation>
    <dataValidation type="list" allowBlank="1" showInputMessage="1" showErrorMessage="1" sqref="C62">
      <formula1>$F$69:$F$77</formula1>
    </dataValidation>
    <dataValidation type="list" allowBlank="1" showInputMessage="1" showErrorMessage="1" sqref="C63">
      <formula1>$F$70:$F$78</formula1>
    </dataValidation>
    <dataValidation type="list" allowBlank="1" showInputMessage="1" showErrorMessage="1" sqref="C64">
      <formula1>$F$71:$F$79</formula1>
    </dataValidation>
    <dataValidation type="list" allowBlank="1" showInputMessage="1" showErrorMessage="1" sqref="C65">
      <formula1>$F$72:$F$80</formula1>
    </dataValidation>
    <dataValidation type="list" allowBlank="1" showInputMessage="1" showErrorMessage="1" sqref="C66">
      <formula1>$F$73:$F$81</formula1>
    </dataValidation>
    <dataValidation type="list" allowBlank="1" showInputMessage="1" showErrorMessage="1" sqref="C67">
      <formula1>$F$74:$F$82</formula1>
    </dataValidation>
    <dataValidation type="list" allowBlank="1" showInputMessage="1" showErrorMessage="1" sqref="C68">
      <formula1>$F$75:$F$83</formula1>
    </dataValidation>
    <dataValidation type="list" allowBlank="1" showInputMessage="1" showErrorMessage="1" sqref="C69">
      <formula1>$F$76:$F$84</formula1>
    </dataValidation>
    <dataValidation type="list" allowBlank="1" showInputMessage="1" showErrorMessage="1" sqref="C70">
      <formula1>$F$77:$F$85</formula1>
    </dataValidation>
    <dataValidation type="list" allowBlank="1" showInputMessage="1" showErrorMessage="1" sqref="C71">
      <formula1>$F$78:$F$86</formula1>
    </dataValidation>
    <dataValidation type="list" allowBlank="1" showInputMessage="1" showErrorMessage="1" sqref="C72">
      <formula1>$F$79:$F$87</formula1>
    </dataValidation>
    <dataValidation type="list" allowBlank="1" showInputMessage="1" showErrorMessage="1" sqref="C73">
      <formula1>$F$80:$F$88</formula1>
    </dataValidation>
    <dataValidation type="list" allowBlank="1" showInputMessage="1" showErrorMessage="1" sqref="C74">
      <formula1>$F$81:$F$89</formula1>
    </dataValidation>
    <dataValidation type="list" allowBlank="1" showInputMessage="1" showErrorMessage="1" sqref="C75">
      <formula1>$F$82:$F$90</formula1>
    </dataValidation>
    <dataValidation type="list" allowBlank="1" showInputMessage="1" showErrorMessage="1" sqref="C76">
      <formula1>$F$83:$F$91</formula1>
    </dataValidation>
    <dataValidation type="list" allowBlank="1" showInputMessage="1" showErrorMessage="1" sqref="C77">
      <formula1>$F$84:$F$92</formula1>
    </dataValidation>
    <dataValidation type="list" allowBlank="1" showInputMessage="1" showErrorMessage="1" sqref="C78">
      <formula1>$F$85:$F$93</formula1>
    </dataValidation>
    <dataValidation type="list" allowBlank="1" showInputMessage="1" showErrorMessage="1" sqref="C79">
      <formula1>$F$86:$F$94</formula1>
    </dataValidation>
    <dataValidation type="list" allowBlank="1" showInputMessage="1" showErrorMessage="1" sqref="C80">
      <formula1>$F$87:$F$95</formula1>
    </dataValidation>
    <dataValidation type="list" allowBlank="1" showInputMessage="1" showErrorMessage="1" sqref="C81">
      <formula1>$F$88:$F$96</formula1>
    </dataValidation>
    <dataValidation type="list" allowBlank="1" showInputMessage="1" showErrorMessage="1" sqref="C82">
      <formula1>$F$89:$F$97</formula1>
    </dataValidation>
    <dataValidation type="list" allowBlank="1" showInputMessage="1" showErrorMessage="1" sqref="C83">
      <formula1>$F$90:$F$98</formula1>
    </dataValidation>
    <dataValidation type="list" allowBlank="1" showInputMessage="1" showErrorMessage="1" sqref="C84">
      <formula1>$F$91:$F$99</formula1>
    </dataValidation>
    <dataValidation type="list" allowBlank="1" showInputMessage="1" showErrorMessage="1" sqref="C85">
      <formula1>$F$92:$F$100</formula1>
    </dataValidation>
    <dataValidation type="list" allowBlank="1" showInputMessage="1" showErrorMessage="1" sqref="C86">
      <formula1>$F$93:$F$101</formula1>
    </dataValidation>
    <dataValidation type="list" allowBlank="1" showInputMessage="1" showErrorMessage="1" sqref="C87">
      <formula1>$F$94:$F$102</formula1>
    </dataValidation>
    <dataValidation type="list" allowBlank="1" showInputMessage="1" showErrorMessage="1" sqref="C88">
      <formula1>$F$95:$F$103</formula1>
    </dataValidation>
    <dataValidation type="list" allowBlank="1" showInputMessage="1" showErrorMessage="1" sqref="C89">
      <formula1>$F$96:$F$104</formula1>
    </dataValidation>
    <dataValidation type="list" allowBlank="1" showInputMessage="1" showErrorMessage="1" sqref="C90">
      <formula1>$F$97:$F$105</formula1>
    </dataValidation>
    <dataValidation type="list" allowBlank="1" showInputMessage="1" showErrorMessage="1" sqref="C91">
      <formula1>$F$98:$F$106</formula1>
    </dataValidation>
    <dataValidation type="list" allowBlank="1" showInputMessage="1" showErrorMessage="1" sqref="C92">
      <formula1>$F$99:$F$107</formula1>
    </dataValidation>
    <dataValidation type="list" allowBlank="1" showInputMessage="1" showErrorMessage="1" sqref="C93">
      <formula1>$F$100:$F$108</formula1>
    </dataValidation>
    <dataValidation type="list" allowBlank="1" showInputMessage="1" showErrorMessage="1" sqref="C94">
      <formula1>$F$101:$F$109</formula1>
    </dataValidation>
    <dataValidation type="list" allowBlank="1" showInputMessage="1" showErrorMessage="1" sqref="C95">
      <formula1>$F$102:$F$110</formula1>
    </dataValidation>
    <dataValidation type="list" allowBlank="1" showInputMessage="1" showErrorMessage="1" sqref="C96">
      <formula1>$F$103:$F$111</formula1>
    </dataValidation>
    <dataValidation type="list" allowBlank="1" showInputMessage="1" showErrorMessage="1" sqref="C97">
      <formula1>$F$104:$F$112</formula1>
    </dataValidation>
    <dataValidation type="list" allowBlank="1" showInputMessage="1" showErrorMessage="1" sqref="C98">
      <formula1>$F$105:$F$113</formula1>
    </dataValidation>
    <dataValidation type="list" allowBlank="1" showInputMessage="1" showErrorMessage="1" sqref="C99">
      <formula1>$F$106:$F$114</formula1>
    </dataValidation>
    <dataValidation type="list" allowBlank="1" showInputMessage="1" showErrorMessage="1" sqref="C100">
      <formula1>$F$107:$F$115</formula1>
    </dataValidation>
    <dataValidation type="list" allowBlank="1" showInputMessage="1" showErrorMessage="1" sqref="C101">
      <formula1>$F$108:$F$116</formula1>
    </dataValidation>
    <dataValidation type="list" allowBlank="1" showInputMessage="1" showErrorMessage="1" sqref="C102">
      <formula1>$F$109:$F$117</formula1>
    </dataValidation>
    <dataValidation type="list" allowBlank="1" showInputMessage="1" showErrorMessage="1" sqref="C103">
      <formula1>$F$110:$F$118</formula1>
    </dataValidation>
    <dataValidation type="list" allowBlank="1" showInputMessage="1" showErrorMessage="1" sqref="C104">
      <formula1>$F$111:$F$119</formula1>
    </dataValidation>
    <dataValidation type="list" allowBlank="1" showInputMessage="1" showErrorMessage="1" sqref="C105">
      <formula1>$F$112:$F$120</formula1>
    </dataValidation>
    <dataValidation type="list" allowBlank="1" showInputMessage="1" showErrorMessage="1" sqref="C106">
      <formula1>$F$113:$F$121</formula1>
    </dataValidation>
    <dataValidation type="list" allowBlank="1" showInputMessage="1" showErrorMessage="1" sqref="C107">
      <formula1>$F$114:$F$122</formula1>
    </dataValidation>
    <dataValidation type="list" allowBlank="1" showInputMessage="1" showErrorMessage="1" sqref="C108">
      <formula1>$F$115:$F$123</formula1>
    </dataValidation>
    <dataValidation type="list" allowBlank="1" showInputMessage="1" showErrorMessage="1" sqref="C109">
      <formula1>$F$116:$F$124</formula1>
    </dataValidation>
    <dataValidation type="list" allowBlank="1" showInputMessage="1" showErrorMessage="1" sqref="C110">
      <formula1>$F$117:$F$125</formula1>
    </dataValidation>
    <dataValidation type="list" allowBlank="1" showInputMessage="1" showErrorMessage="1" sqref="C111">
      <formula1>$F$118:$F$126</formula1>
    </dataValidation>
    <dataValidation type="list" allowBlank="1" showInputMessage="1" showErrorMessage="1" sqref="C112">
      <formula1>$F$119:$F$127</formula1>
    </dataValidation>
    <dataValidation type="list" allowBlank="1" showInputMessage="1" showErrorMessage="1" sqref="C113">
      <formula1>$F$120:$F$128</formula1>
    </dataValidation>
    <dataValidation type="list" allowBlank="1" showInputMessage="1" showErrorMessage="1" sqref="C114">
      <formula1>$F$121:$F$129</formula1>
    </dataValidation>
    <dataValidation type="list" allowBlank="1" showInputMessage="1" showErrorMessage="1" sqref="C115">
      <formula1>$F$122:$F$130</formula1>
    </dataValidation>
    <dataValidation type="list" allowBlank="1" showInputMessage="1" showErrorMessage="1" sqref="C116">
      <formula1>$F$123:$F$131</formula1>
    </dataValidation>
    <dataValidation type="list" allowBlank="1" showInputMessage="1" showErrorMessage="1" sqref="C117">
      <formula1>$F$124:$F$132</formula1>
    </dataValidation>
    <dataValidation type="list" allowBlank="1" showInputMessage="1" showErrorMessage="1" sqref="C118">
      <formula1>$F$125:$F$133</formula1>
    </dataValidation>
    <dataValidation type="list" allowBlank="1" showInputMessage="1" showErrorMessage="1" sqref="C119">
      <formula1>$F$126:$F$134</formula1>
    </dataValidation>
    <dataValidation type="list" allowBlank="1" showInputMessage="1" showErrorMessage="1" sqref="C120:C121">
      <formula1>$F$127:$F$135</formula1>
    </dataValidation>
    <dataValidation type="list" allowBlank="1" showInputMessage="1" showErrorMessage="1" sqref="C122">
      <formula1>$F$128:$F$136</formula1>
    </dataValidation>
    <dataValidation type="list" allowBlank="1" showInputMessage="1" showErrorMessage="1" sqref="C123">
      <formula1>$F$130:$F$138</formula1>
    </dataValidation>
    <dataValidation type="list" allowBlank="1" showInputMessage="1" showErrorMessage="1" sqref="C124">
      <formula1>$F$131:$F$139</formula1>
    </dataValidation>
    <dataValidation type="list" allowBlank="1" showInputMessage="1" showErrorMessage="1" sqref="C125">
      <formula1>$F$132:$F$140</formula1>
    </dataValidation>
    <dataValidation type="list" allowBlank="1" showInputMessage="1" showErrorMessage="1" sqref="C126">
      <formula1>$F$133:$F$141</formula1>
    </dataValidation>
    <dataValidation type="list" allowBlank="1" showInputMessage="1" showErrorMessage="1" sqref="C127">
      <formula1>$F$134:$F$142</formula1>
    </dataValidation>
    <dataValidation type="list" allowBlank="1" showInputMessage="1" showErrorMessage="1" sqref="C128">
      <formula1>$F$135:$F$143</formula1>
    </dataValidation>
    <dataValidation type="list" allowBlank="1" showInputMessage="1" showErrorMessage="1" sqref="C129">
      <formula1>$F$136:$F$144</formula1>
    </dataValidation>
    <dataValidation type="list" allowBlank="1" showInputMessage="1" showErrorMessage="1" sqref="C130">
      <formula1>$F$137:$F$145</formula1>
    </dataValidation>
    <dataValidation type="list" allowBlank="1" showInputMessage="1" showErrorMessage="1" sqref="C131">
      <formula1>$F$138:$F$146</formula1>
    </dataValidation>
    <dataValidation type="list" allowBlank="1" showInputMessage="1" showErrorMessage="1" sqref="C132">
      <formula1>$F$139:$F$147</formula1>
    </dataValidation>
    <dataValidation type="list" allowBlank="1" showInputMessage="1" showErrorMessage="1" sqref="C133">
      <formula1>$F$140:$F$148</formula1>
    </dataValidation>
    <dataValidation type="list" allowBlank="1" showInputMessage="1" showErrorMessage="1" sqref="C134">
      <formula1>$F$141:$F$149</formula1>
    </dataValidation>
    <dataValidation type="list" allowBlank="1" showInputMessage="1" showErrorMessage="1" sqref="C135">
      <formula1>$F$142:$F$150</formula1>
    </dataValidation>
    <dataValidation type="list" allowBlank="1" showInputMessage="1" showErrorMessage="1" sqref="C136">
      <formula1>$F$143:$F$151</formula1>
    </dataValidation>
    <dataValidation type="list" allowBlank="1" showInputMessage="1" showErrorMessage="1" sqref="C137">
      <formula1>$F$144:$F$152</formula1>
    </dataValidation>
    <dataValidation type="list" allowBlank="1" showInputMessage="1" showErrorMessage="1" sqref="C138">
      <formula1>$F$145:$F$153</formula1>
    </dataValidation>
    <dataValidation type="list" allowBlank="1" showInputMessage="1" showErrorMessage="1" sqref="C139">
      <formula1>$F$146:$F$154</formula1>
    </dataValidation>
    <dataValidation type="list" allowBlank="1" showInputMessage="1" showErrorMessage="1" sqref="C140">
      <formula1>$F$147:$F$155</formula1>
    </dataValidation>
    <dataValidation type="list" allowBlank="1" showInputMessage="1" showErrorMessage="1" sqref="C141">
      <formula1>$F$148:$F$156</formula1>
    </dataValidation>
    <dataValidation type="list" allowBlank="1" showInputMessage="1" showErrorMessage="1" sqref="C142">
      <formula1>$F$149:$F$157</formula1>
    </dataValidation>
    <dataValidation type="list" allowBlank="1" showInputMessage="1" showErrorMessage="1" sqref="C143">
      <formula1>$F$150:$F$158</formula1>
    </dataValidation>
    <dataValidation type="list" allowBlank="1" showInputMessage="1" showErrorMessage="1" sqref="C144">
      <formula1>$F$151:$F$159</formula1>
    </dataValidation>
    <dataValidation type="list" allowBlank="1" showInputMessage="1" showErrorMessage="1" sqref="C145">
      <formula1>$F$152:$F$160</formula1>
    </dataValidation>
    <dataValidation type="list" allowBlank="1" showInputMessage="1" showErrorMessage="1" sqref="C146">
      <formula1>$F$153:$F$161</formula1>
    </dataValidation>
    <dataValidation type="list" allowBlank="1" showInputMessage="1" showErrorMessage="1" sqref="C147">
      <formula1>$F$154:$F$162</formula1>
    </dataValidation>
    <dataValidation type="list" allowBlank="1" showInputMessage="1" showErrorMessage="1" sqref="C148">
      <formula1>$F$155:$F$163</formula1>
    </dataValidation>
    <dataValidation type="list" allowBlank="1" showInputMessage="1" showErrorMessage="1" sqref="C149">
      <formula1>$F$156:$F$164</formula1>
    </dataValidation>
    <dataValidation type="list" allowBlank="1" showInputMessage="1" showErrorMessage="1" sqref="C150">
      <formula1>$F$157:$F$165</formula1>
    </dataValidation>
    <dataValidation type="list" allowBlank="1" showInputMessage="1" showErrorMessage="1" sqref="C151">
      <formula1>$F$158:$F$166</formula1>
    </dataValidation>
    <dataValidation type="list" allowBlank="1" showInputMessage="1" showErrorMessage="1" sqref="C152">
      <formula1>$F$159:$F$167</formula1>
    </dataValidation>
    <dataValidation type="list" allowBlank="1" showInputMessage="1" showErrorMessage="1" sqref="C153">
      <formula1>$F$160:$F$168</formula1>
    </dataValidation>
    <dataValidation type="list" allowBlank="1" showInputMessage="1" showErrorMessage="1" sqref="C154">
      <formula1>$F$161:$F$169</formula1>
    </dataValidation>
    <dataValidation type="list" allowBlank="1" showInputMessage="1" showErrorMessage="1" sqref="C155">
      <formula1>$F$162:$F$170</formula1>
    </dataValidation>
    <dataValidation type="list" allowBlank="1" showInputMessage="1" showErrorMessage="1" sqref="C156">
      <formula1>$F$163:$F$171</formula1>
    </dataValidation>
    <dataValidation type="list" allowBlank="1" showInputMessage="1" showErrorMessage="1" sqref="C157">
      <formula1>$F$164:$F$172</formula1>
    </dataValidation>
    <dataValidation type="list" allowBlank="1" showInputMessage="1" showErrorMessage="1" sqref="C158">
      <formula1>$F$165:$F$173</formula1>
    </dataValidation>
    <dataValidation type="list" allowBlank="1" showInputMessage="1" showErrorMessage="1" sqref="C159">
      <formula1>$F$166:$F$174</formula1>
    </dataValidation>
    <dataValidation type="list" allowBlank="1" showInputMessage="1" showErrorMessage="1" sqref="C160">
      <formula1>$F$167:$F$175</formula1>
    </dataValidation>
    <dataValidation type="list" allowBlank="1" showInputMessage="1" showErrorMessage="1" sqref="C161">
      <formula1>$F$168:$F$176</formula1>
    </dataValidation>
    <dataValidation type="list" allowBlank="1" showInputMessage="1" showErrorMessage="1" sqref="C162">
      <formula1>$F$169:$F$177</formula1>
    </dataValidation>
    <dataValidation type="list" allowBlank="1" showInputMessage="1" showErrorMessage="1" sqref="C163">
      <formula1>$F$170:$F$178</formula1>
    </dataValidation>
    <dataValidation type="list" allowBlank="1" showInputMessage="1" showErrorMessage="1" sqref="C164">
      <formula1>$F$171:$F$179</formula1>
    </dataValidation>
    <dataValidation type="list" allowBlank="1" showInputMessage="1" showErrorMessage="1" sqref="C165">
      <formula1>$F$172:$F$180</formula1>
    </dataValidation>
    <dataValidation type="list" allowBlank="1" showInputMessage="1" showErrorMessage="1" sqref="C166">
      <formula1>$F$173:$F$181</formula1>
    </dataValidation>
    <dataValidation type="list" allowBlank="1" showInputMessage="1" showErrorMessage="1" sqref="C167">
      <formula1>$F$174:$F$182</formula1>
    </dataValidation>
    <dataValidation type="list" allowBlank="1" showInputMessage="1" showErrorMessage="1" sqref="C168">
      <formula1>$F$175:$F$183</formula1>
    </dataValidation>
    <dataValidation type="list" allowBlank="1" showInputMessage="1" showErrorMessage="1" sqref="C169">
      <formula1>$F$176:$F$184</formula1>
    </dataValidation>
    <dataValidation type="list" allowBlank="1" showInputMessage="1" showErrorMessage="1" sqref="C170">
      <formula1>$F$177:$F$185</formula1>
    </dataValidation>
    <dataValidation type="list" allowBlank="1" showInputMessage="1" showErrorMessage="1" sqref="C171">
      <formula1>$F$178:$F$186</formula1>
    </dataValidation>
    <dataValidation type="list" allowBlank="1" showInputMessage="1" showErrorMessage="1" sqref="C172">
      <formula1>$F$179:$F$187</formula1>
    </dataValidation>
    <dataValidation type="list" allowBlank="1" showInputMessage="1" showErrorMessage="1" sqref="C173">
      <formula1>$F$180:$F$188</formula1>
    </dataValidation>
    <dataValidation type="list" allowBlank="1" showInputMessage="1" showErrorMessage="1" sqref="C174">
      <formula1>$F$181:$F$189</formula1>
    </dataValidation>
    <dataValidation type="list" allowBlank="1" showInputMessage="1" showErrorMessage="1" sqref="C175">
      <formula1>$F$182:$F$190</formula1>
    </dataValidation>
    <dataValidation type="list" allowBlank="1" showInputMessage="1" showErrorMessage="1" sqref="C176">
      <formula1>$F$183:$F$191</formula1>
    </dataValidation>
    <dataValidation type="list" allowBlank="1" showInputMessage="1" showErrorMessage="1" sqref="C177">
      <formula1>$F$184:$F$192</formula1>
    </dataValidation>
    <dataValidation type="list" allowBlank="1" showInputMessage="1" showErrorMessage="1" sqref="C178">
      <formula1>$F$185:$F$193</formula1>
    </dataValidation>
    <dataValidation type="list" allowBlank="1" showInputMessage="1" showErrorMessage="1" sqref="C179">
      <formula1>$F$186:$F$194</formula1>
    </dataValidation>
    <dataValidation type="list" allowBlank="1" showInputMessage="1" showErrorMessage="1" sqref="C180">
      <formula1>$F$187:$F$195</formula1>
    </dataValidation>
    <dataValidation type="list" allowBlank="1" showInputMessage="1" showErrorMessage="1" sqref="C181">
      <formula1>$F$188:$F$196</formula1>
    </dataValidation>
    <dataValidation type="list" allowBlank="1" showInputMessage="1" showErrorMessage="1" sqref="C182">
      <formula1>$F$189:$F$197</formula1>
    </dataValidation>
    <dataValidation type="list" allowBlank="1" showInputMessage="1" showErrorMessage="1" sqref="C183">
      <formula1>$F$190:$F$198</formula1>
    </dataValidation>
    <dataValidation type="list" allowBlank="1" showInputMessage="1" showErrorMessage="1" sqref="C184">
      <formula1>$F$191:$F$199</formula1>
    </dataValidation>
    <dataValidation type="list" allowBlank="1" showInputMessage="1" showErrorMessage="1" sqref="C185">
      <formula1>$F$192:$F$200</formula1>
    </dataValidation>
    <dataValidation type="list" allowBlank="1" showInputMessage="1" showErrorMessage="1" sqref="C186">
      <formula1>$F$193:$F$201</formula1>
    </dataValidation>
    <dataValidation type="list" allowBlank="1" showInputMessage="1" showErrorMessage="1" sqref="C187">
      <formula1>$F$194:$F$202</formula1>
    </dataValidation>
    <dataValidation type="list" allowBlank="1" showInputMessage="1" showErrorMessage="1" sqref="C188">
      <formula1>$F$195:$F$203</formula1>
    </dataValidation>
    <dataValidation type="list" allowBlank="1" showInputMessage="1" showErrorMessage="1" sqref="C189">
      <formula1>$F$196:$F$204</formula1>
    </dataValidation>
    <dataValidation type="list" allowBlank="1" showInputMessage="1" showErrorMessage="1" sqref="C190">
      <formula1>$F$197:$F$205</formula1>
    </dataValidation>
    <dataValidation type="list" allowBlank="1" showInputMessage="1" showErrorMessage="1" sqref="C191">
      <formula1>$F$198:$F$206</formula1>
    </dataValidation>
    <dataValidation type="list" allowBlank="1" showInputMessage="1" showErrorMessage="1" sqref="C192">
      <formula1>$F$199:$F$207</formula1>
    </dataValidation>
    <dataValidation type="list" allowBlank="1" showInputMessage="1" showErrorMessage="1" sqref="C193">
      <formula1>$F$200:$F$208</formula1>
    </dataValidation>
    <dataValidation type="list" allowBlank="1" showInputMessage="1" showErrorMessage="1" sqref="C194">
      <formula1>$F$201:$F$209</formula1>
    </dataValidation>
    <dataValidation type="list" allowBlank="1" showInputMessage="1" showErrorMessage="1" sqref="C195">
      <formula1>$F$202:$F$210</formula1>
    </dataValidation>
    <dataValidation type="list" allowBlank="1" showInputMessage="1" showErrorMessage="1" sqref="C196">
      <formula1>$F$203:$F$211</formula1>
    </dataValidation>
    <dataValidation type="list" allowBlank="1" showInputMessage="1" showErrorMessage="1" sqref="C197">
      <formula1>$F$204:$F$212</formula1>
    </dataValidation>
    <dataValidation type="list" allowBlank="1" showInputMessage="1" showErrorMessage="1" sqref="C198">
      <formula1>$F$205:$F$213</formula1>
    </dataValidation>
    <dataValidation type="list" allowBlank="1" showInputMessage="1" showErrorMessage="1" sqref="C199">
      <formula1>$F$206:$F$214</formula1>
    </dataValidation>
    <dataValidation type="list" allowBlank="1" showInputMessage="1" showErrorMessage="1" sqref="C200">
      <formula1>$F$207:$F$215</formula1>
    </dataValidation>
    <dataValidation type="list" allowBlank="1" showInputMessage="1" showErrorMessage="1" sqref="C201">
      <formula1>$F$208:$F$216</formula1>
    </dataValidation>
    <dataValidation type="list" allowBlank="1" showInputMessage="1" showErrorMessage="1" sqref="C202">
      <formula1>$F$209:$F$217</formula1>
    </dataValidation>
    <dataValidation type="list" allowBlank="1" showInputMessage="1" showErrorMessage="1" sqref="C203">
      <formula1>$F$210:$F$218</formula1>
    </dataValidation>
    <dataValidation type="list" allowBlank="1" showInputMessage="1" showErrorMessage="1" sqref="C204">
      <formula1>$F$211:$F$219</formula1>
    </dataValidation>
    <dataValidation type="list" allowBlank="1" showInputMessage="1" showErrorMessage="1" sqref="C205">
      <formula1>$F$212:$F$220</formula1>
    </dataValidation>
    <dataValidation type="list" allowBlank="1" showInputMessage="1" showErrorMessage="1" sqref="C206">
      <formula1>$F$213:$F$221</formula1>
    </dataValidation>
    <dataValidation type="list" allowBlank="1" showInputMessage="1" showErrorMessage="1" sqref="C207">
      <formula1>$F$214:$F$222</formula1>
    </dataValidation>
    <dataValidation type="list" allowBlank="1" showInputMessage="1" showErrorMessage="1" sqref="C208">
      <formula1>$F$215:$F$223</formula1>
    </dataValidation>
    <dataValidation type="list" allowBlank="1" showInputMessage="1" showErrorMessage="1" sqref="C209">
      <formula1>$F$216:$F$224</formula1>
    </dataValidation>
    <dataValidation type="list" allowBlank="1" showInputMessage="1" showErrorMessage="1" sqref="C210">
      <formula1>$F$217:$F$225</formula1>
    </dataValidation>
    <dataValidation type="list" allowBlank="1" showInputMessage="1" showErrorMessage="1" sqref="C211">
      <formula1>$F$218:$F$226</formula1>
    </dataValidation>
    <dataValidation type="list" allowBlank="1" showInputMessage="1" showErrorMessage="1" sqref="C212:C213">
      <formula1>$F$219:$F$227</formula1>
    </dataValidation>
    <dataValidation type="list" allowBlank="1" showInputMessage="1" showErrorMessage="1" sqref="C214">
      <formula1>$F$221:$F$229</formula1>
    </dataValidation>
    <dataValidation type="list" allowBlank="1" showInputMessage="1" showErrorMessage="1" sqref="C215">
      <formula1>$F$222:$F$230</formula1>
    </dataValidation>
    <dataValidation type="list" allowBlank="1" showInputMessage="1" showErrorMessage="1" sqref="C216">
      <formula1>$F$223:$F$231</formula1>
    </dataValidation>
    <dataValidation type="list" allowBlank="1" showInputMessage="1" showErrorMessage="1" sqref="C217">
      <formula1>$F$224:$F$232</formula1>
    </dataValidation>
    <dataValidation type="list" allowBlank="1" showInputMessage="1" showErrorMessage="1" sqref="C218">
      <formula1>$F$225:$F$233</formula1>
    </dataValidation>
    <dataValidation type="list" allowBlank="1" showInputMessage="1" showErrorMessage="1" sqref="C219">
      <formula1>$F$226:$F$234</formula1>
    </dataValidation>
    <dataValidation type="list" allowBlank="1" showInputMessage="1" showErrorMessage="1" sqref="C220">
      <formula1>$F$227:$F$235</formula1>
    </dataValidation>
    <dataValidation type="list" allowBlank="1" showInputMessage="1" showErrorMessage="1" sqref="C221">
      <formula1>$F$228:$F$236</formula1>
    </dataValidation>
    <dataValidation type="list" allowBlank="1" showInputMessage="1" showErrorMessage="1" sqref="C222">
      <formula1>$F$229:$F$237</formula1>
    </dataValidation>
    <dataValidation type="list" allowBlank="1" showInputMessage="1" showErrorMessage="1" sqref="C223">
      <formula1>$F$230:$F$238</formula1>
    </dataValidation>
    <dataValidation type="list" allowBlank="1" showInputMessage="1" showErrorMessage="1" sqref="C224">
      <formula1>$F$231:$F$239</formula1>
    </dataValidation>
    <dataValidation type="list" allowBlank="1" showInputMessage="1" showErrorMessage="1" sqref="C225">
      <formula1>$F$232:$F$240</formula1>
    </dataValidation>
    <dataValidation type="list" allowBlank="1" showInputMessage="1" showErrorMessage="1" sqref="C226">
      <formula1>$F$233:$F$241</formula1>
    </dataValidation>
    <dataValidation type="list" allowBlank="1" showInputMessage="1" showErrorMessage="1" sqref="C227">
      <formula1>$F$234:$F$242</formula1>
    </dataValidation>
    <dataValidation type="list" allowBlank="1" showInputMessage="1" showErrorMessage="1" sqref="C228">
      <formula1>$F$235:$F$243</formula1>
    </dataValidation>
    <dataValidation type="list" allowBlank="1" showInputMessage="1" showErrorMessage="1" sqref="C229">
      <formula1>$F$236:$F$244</formula1>
    </dataValidation>
    <dataValidation type="list" allowBlank="1" showInputMessage="1" showErrorMessage="1" sqref="C230">
      <formula1>$F$237:$F$245</formula1>
    </dataValidation>
    <dataValidation type="list" allowBlank="1" showInputMessage="1" showErrorMessage="1" sqref="C231">
      <formula1>$F$238:$F$246</formula1>
    </dataValidation>
    <dataValidation type="list" allowBlank="1" showInputMessage="1" showErrorMessage="1" sqref="C232">
      <formula1>$F$239:$F$247</formula1>
    </dataValidation>
    <dataValidation type="list" allowBlank="1" showInputMessage="1" showErrorMessage="1" sqref="C233">
      <formula1>$F$240:$F$248</formula1>
    </dataValidation>
    <dataValidation type="list" allowBlank="1" showInputMessage="1" showErrorMessage="1" sqref="C234">
      <formula1>$F$241:$F$249</formula1>
    </dataValidation>
    <dataValidation type="list" allowBlank="1" showInputMessage="1" showErrorMessage="1" sqref="C235">
      <formula1>$F$242:$F$250</formula1>
    </dataValidation>
    <dataValidation type="list" allowBlank="1" showInputMessage="1" showErrorMessage="1" sqref="C236">
      <formula1>$F$243:$F$251</formula1>
    </dataValidation>
    <dataValidation type="list" allowBlank="1" showInputMessage="1" showErrorMessage="1" sqref="C237">
      <formula1>$F$244:$F$252</formula1>
    </dataValidation>
    <dataValidation type="list" allowBlank="1" showInputMessage="1" showErrorMessage="1" sqref="C238">
      <formula1>$F$245:$F$253</formula1>
    </dataValidation>
    <dataValidation type="list" allowBlank="1" showInputMessage="1" showErrorMessage="1" sqref="C239:C240">
      <formula1>$F$246:$F$254</formula1>
    </dataValidation>
    <dataValidation type="list" allowBlank="1" showInputMessage="1" showErrorMessage="1" sqref="C241">
      <formula1>$F$248:$F$256</formula1>
    </dataValidation>
    <dataValidation type="list" allowBlank="1" showInputMessage="1" showErrorMessage="1" sqref="C242">
      <formula1>$F$249:$F$257</formula1>
    </dataValidation>
    <dataValidation type="list" allowBlank="1" showInputMessage="1" showErrorMessage="1" sqref="C243">
      <formula1>$F$250:$F$258</formula1>
    </dataValidation>
    <dataValidation type="list" allowBlank="1" showInputMessage="1" showErrorMessage="1" sqref="C262 C260">
      <formula1>$F$267:$F$275</formula1>
    </dataValidation>
    <dataValidation type="list" allowBlank="1" showInputMessage="1" showErrorMessage="1" sqref="C263">
      <formula1>$F$270:$F$278</formula1>
    </dataValidation>
    <dataValidation type="list" allowBlank="1" showInputMessage="1" showErrorMessage="1" sqref="C264">
      <formula1>$F$271:$F$279</formula1>
    </dataValidation>
    <dataValidation type="list" allowBlank="1" showInputMessage="1" showErrorMessage="1" sqref="C265">
      <formula1>$F$272:$F$280</formula1>
    </dataValidation>
    <dataValidation type="list" allowBlank="1" showInputMessage="1" showErrorMessage="1" sqref="C266">
      <formula1>$F$273:$F$281</formula1>
    </dataValidation>
    <dataValidation type="list" allowBlank="1" showInputMessage="1" showErrorMessage="1" sqref="C267">
      <formula1>$F$274:$F$282</formula1>
    </dataValidation>
    <dataValidation type="list" allowBlank="1" showInputMessage="1" showErrorMessage="1" sqref="C268">
      <formula1>$F$275:$F$283</formula1>
    </dataValidation>
    <dataValidation type="list" allowBlank="1" showInputMessage="1" showErrorMessage="1" sqref="C261">
      <formula1>$F$268:$F$276</formula1>
    </dataValidation>
    <dataValidation type="list" allowBlank="1" showInputMessage="1" showErrorMessage="1" sqref="C259">
      <formula1>$F$266:$F$274</formula1>
    </dataValidation>
    <dataValidation type="list" allowBlank="1" showInputMessage="1" showErrorMessage="1" sqref="C258">
      <formula1>$F$265:$F$273</formula1>
    </dataValidation>
    <dataValidation type="list" allowBlank="1" showInputMessage="1" showErrorMessage="1" sqref="C257">
      <formula1>$F$264:$F$272</formula1>
    </dataValidation>
    <dataValidation type="list" allowBlank="1" showInputMessage="1" showErrorMessage="1" sqref="C256">
      <formula1>$F$263:$F$271</formula1>
    </dataValidation>
    <dataValidation type="list" allowBlank="1" showInputMessage="1" showErrorMessage="1" sqref="C255">
      <formula1>$F$262:$F$270</formula1>
    </dataValidation>
    <dataValidation type="list" allowBlank="1" showInputMessage="1" showErrorMessage="1" sqref="C254">
      <formula1>$F$261:$F$269</formula1>
    </dataValidation>
    <dataValidation type="list" allowBlank="1" showInputMessage="1" showErrorMessage="1" sqref="C253">
      <formula1>$F$260:$F$268</formula1>
    </dataValidation>
    <dataValidation type="list" allowBlank="1" showInputMessage="1" showErrorMessage="1" sqref="C252">
      <formula1>$F$259:$F$267</formula1>
    </dataValidation>
    <dataValidation type="list" allowBlank="1" showInputMessage="1" showErrorMessage="1" sqref="C251">
      <formula1>$F$258:$F$266</formula1>
    </dataValidation>
    <dataValidation type="list" allowBlank="1" showInputMessage="1" showErrorMessage="1" sqref="C250">
      <formula1>$F$257:$F$265</formula1>
    </dataValidation>
    <dataValidation type="list" allowBlank="1" showInputMessage="1" showErrorMessage="1" sqref="C249">
      <formula1>$F$256:$F$264</formula1>
    </dataValidation>
    <dataValidation type="list" allowBlank="1" showInputMessage="1" showErrorMessage="1" sqref="C248">
      <formula1>$F$255:$F$263</formula1>
    </dataValidation>
    <dataValidation type="list" allowBlank="1" showInputMessage="1" showErrorMessage="1" sqref="C247">
      <formula1>$F$254:$F$262</formula1>
    </dataValidation>
    <dataValidation type="list" allowBlank="1" showInputMessage="1" showErrorMessage="1" sqref="C246">
      <formula1>$F$253:$F$261</formula1>
    </dataValidation>
    <dataValidation type="list" allowBlank="1" showInputMessage="1" showErrorMessage="1" sqref="C244:C245">
      <formula1>$F$251:$F$259</formula1>
    </dataValidation>
    <dataValidation type="list" allowBlank="1" showInputMessage="1" showErrorMessage="1" sqref="D50">
      <formula1>$N$55:$N$108</formula1>
    </dataValidation>
    <dataValidation type="list" allowBlank="1" showInputMessage="1" showErrorMessage="1" sqref="D51">
      <formula1>$N$56:$N$109</formula1>
    </dataValidation>
    <dataValidation type="list" allowBlank="1" showInputMessage="1" showErrorMessage="1" sqref="D52">
      <formula1>$N$57:$N$110</formula1>
    </dataValidation>
    <dataValidation type="list" allowBlank="1" showInputMessage="1" showErrorMessage="1" sqref="D53">
      <formula1>$N$58:$N$111</formula1>
    </dataValidation>
    <dataValidation type="list" allowBlank="1" showInputMessage="1" showErrorMessage="1" sqref="D54">
      <formula1>$N$59:$N$112</formula1>
    </dataValidation>
    <dataValidation type="list" allowBlank="1" showInputMessage="1" showErrorMessage="1" sqref="D55">
      <formula1>$N$62:$N$115</formula1>
    </dataValidation>
    <dataValidation type="list" allowBlank="1" showInputMessage="1" showErrorMessage="1" sqref="D56">
      <formula1>$N$63:$N$116</formula1>
    </dataValidation>
    <dataValidation type="list" allowBlank="1" showInputMessage="1" showErrorMessage="1" sqref="D57">
      <formula1>$N$64:$N$117</formula1>
    </dataValidation>
    <dataValidation type="list" allowBlank="1" showInputMessage="1" showErrorMessage="1" sqref="D58">
      <formula1>$N$65:$N$118</formula1>
    </dataValidation>
    <dataValidation type="list" allowBlank="1" showInputMessage="1" showErrorMessage="1" sqref="D59">
      <formula1>$N$66:$N$119</formula1>
    </dataValidation>
    <dataValidation type="list" allowBlank="1" showInputMessage="1" showErrorMessage="1" sqref="D60">
      <formula1>$N$67:$N$120</formula1>
    </dataValidation>
    <dataValidation type="list" allowBlank="1" showInputMessage="1" showErrorMessage="1" sqref="D61">
      <formula1>$N$68:$N$121</formula1>
    </dataValidation>
    <dataValidation type="list" allowBlank="1" showInputMessage="1" showErrorMessage="1" sqref="D62">
      <formula1>$N$69:$N$122</formula1>
    </dataValidation>
    <dataValidation type="list" allowBlank="1" showInputMessage="1" showErrorMessage="1" sqref="D63">
      <formula1>$N$70:$N$123</formula1>
    </dataValidation>
    <dataValidation type="list" allowBlank="1" showInputMessage="1" showErrorMessage="1" sqref="D64">
      <formula1>$N$71:$N$124</formula1>
    </dataValidation>
    <dataValidation type="list" allowBlank="1" showInputMessage="1" showErrorMessage="1" sqref="D65">
      <formula1>$N$72:$N$125</formula1>
    </dataValidation>
    <dataValidation type="list" allowBlank="1" showInputMessage="1" showErrorMessage="1" sqref="D66">
      <formula1>$N$73:$N$126</formula1>
    </dataValidation>
    <dataValidation type="list" allowBlank="1" showInputMessage="1" showErrorMessage="1" sqref="D67">
      <formula1>$N$74:$N$127</formula1>
    </dataValidation>
    <dataValidation type="list" allowBlank="1" showInputMessage="1" showErrorMessage="1" sqref="D68">
      <formula1>$N$75:$N$128</formula1>
    </dataValidation>
    <dataValidation type="list" allowBlank="1" showInputMessage="1" showErrorMessage="1" sqref="D69">
      <formula1>$N$76:$N$129</formula1>
    </dataValidation>
    <dataValidation type="list" allowBlank="1" showInputMessage="1" showErrorMessage="1" sqref="D70">
      <formula1>$N$77:$N$130</formula1>
    </dataValidation>
    <dataValidation type="list" allowBlank="1" showInputMessage="1" showErrorMessage="1" sqref="D71">
      <formula1>$N$78:$N$131</formula1>
    </dataValidation>
    <dataValidation type="list" allowBlank="1" showInputMessage="1" showErrorMessage="1" sqref="D72">
      <formula1>$N$79:$N$132</formula1>
    </dataValidation>
    <dataValidation type="list" allowBlank="1" showInputMessage="1" showErrorMessage="1" sqref="D73">
      <formula1>$N$80:$N$133</formula1>
    </dataValidation>
    <dataValidation type="list" allowBlank="1" showInputMessage="1" showErrorMessage="1" sqref="D74">
      <formula1>$N$81:$N$134</formula1>
    </dataValidation>
    <dataValidation type="list" allowBlank="1" showInputMessage="1" showErrorMessage="1" sqref="D75">
      <formula1>$N$82:$N$135</formula1>
    </dataValidation>
    <dataValidation type="list" allowBlank="1" showInputMessage="1" showErrorMessage="1" sqref="D76">
      <formula1>$N$83:$N$136</formula1>
    </dataValidation>
    <dataValidation type="list" allowBlank="1" showInputMessage="1" showErrorMessage="1" sqref="D77">
      <formula1>$N$84:$N$137</formula1>
    </dataValidation>
    <dataValidation type="list" allowBlank="1" showInputMessage="1" showErrorMessage="1" sqref="D78">
      <formula1>$N$85:$N$138</formula1>
    </dataValidation>
    <dataValidation type="list" allowBlank="1" showInputMessage="1" showErrorMessage="1" sqref="D79">
      <formula1>$N$86:$N$139</formula1>
    </dataValidation>
    <dataValidation type="list" allowBlank="1" showInputMessage="1" showErrorMessage="1" sqref="D80">
      <formula1>$N$87:$N$140</formula1>
    </dataValidation>
    <dataValidation type="list" allowBlank="1" showInputMessage="1" showErrorMessage="1" sqref="D81">
      <formula1>$N$88:$N$141</formula1>
    </dataValidation>
    <dataValidation type="list" allowBlank="1" showInputMessage="1" showErrorMessage="1" sqref="D82">
      <formula1>$N$89:$N$142</formula1>
    </dataValidation>
    <dataValidation type="list" allowBlank="1" showInputMessage="1" showErrorMessage="1" sqref="D83">
      <formula1>$N$90:$N$143</formula1>
    </dataValidation>
    <dataValidation type="list" allowBlank="1" showInputMessage="1" showErrorMessage="1" sqref="D84">
      <formula1>$N$91:$N$144</formula1>
    </dataValidation>
    <dataValidation type="list" allowBlank="1" showInputMessage="1" showErrorMessage="1" sqref="D85">
      <formula1>$N$92:$N$145</formula1>
    </dataValidation>
    <dataValidation type="list" allowBlank="1" showInputMessage="1" showErrorMessage="1" sqref="D86">
      <formula1>$N$93:$N$146</formula1>
    </dataValidation>
    <dataValidation type="list" allowBlank="1" showInputMessage="1" showErrorMessage="1" sqref="D87">
      <formula1>$N$94:$N$147</formula1>
    </dataValidation>
    <dataValidation type="list" allowBlank="1" showInputMessage="1" showErrorMessage="1" sqref="D88">
      <formula1>$N$95:$N$148</formula1>
    </dataValidation>
    <dataValidation type="list" allowBlank="1" showInputMessage="1" showErrorMessage="1" sqref="D89">
      <formula1>$N$96:$N$149</formula1>
    </dataValidation>
    <dataValidation type="list" allowBlank="1" showInputMessage="1" showErrorMessage="1" sqref="D90">
      <formula1>$N$97:$N$150</formula1>
    </dataValidation>
    <dataValidation type="list" allowBlank="1" showInputMessage="1" showErrorMessage="1" sqref="D91">
      <formula1>$N$98:$N$151</formula1>
    </dataValidation>
    <dataValidation type="list" allowBlank="1" showInputMessage="1" showErrorMessage="1" sqref="D92">
      <formula1>$N$99:$N$152</formula1>
    </dataValidation>
    <dataValidation type="list" allowBlank="1" showInputMessage="1" showErrorMessage="1" sqref="D93">
      <formula1>$N$100:$N$153</formula1>
    </dataValidation>
    <dataValidation type="list" allowBlank="1" showInputMessage="1" showErrorMessage="1" sqref="D94">
      <formula1>$N$101:$N$154</formula1>
    </dataValidation>
    <dataValidation type="list" allowBlank="1" showInputMessage="1" showErrorMessage="1" sqref="D95">
      <formula1>$N$102:$N$155</formula1>
    </dataValidation>
    <dataValidation type="list" allowBlank="1" showInputMessage="1" showErrorMessage="1" sqref="D96">
      <formula1>$N$103:$N$156</formula1>
    </dataValidation>
    <dataValidation type="list" allowBlank="1" showInputMessage="1" showErrorMessage="1" sqref="D97">
      <formula1>$N$104:$N$157</formula1>
    </dataValidation>
    <dataValidation type="list" allowBlank="1" showInputMessage="1" showErrorMessage="1" sqref="D98">
      <formula1>$N$105:$N$158</formula1>
    </dataValidation>
    <dataValidation type="list" allowBlank="1" showInputMessage="1" showErrorMessage="1" sqref="D99">
      <formula1>$N$106:$N$159</formula1>
    </dataValidation>
    <dataValidation type="list" allowBlank="1" showInputMessage="1" showErrorMessage="1" sqref="D100">
      <formula1>$N$107:$N$160</formula1>
    </dataValidation>
    <dataValidation type="list" allowBlank="1" showInputMessage="1" showErrorMessage="1" sqref="D101">
      <formula1>$N$108:$N$161</formula1>
    </dataValidation>
    <dataValidation type="list" allowBlank="1" showInputMessage="1" showErrorMessage="1" sqref="D102">
      <formula1>$N$109:$N$162</formula1>
    </dataValidation>
    <dataValidation type="list" allowBlank="1" showInputMessage="1" showErrorMessage="1" sqref="D103">
      <formula1>$N$110:$N$163</formula1>
    </dataValidation>
    <dataValidation type="list" allowBlank="1" showInputMessage="1" showErrorMessage="1" sqref="D104">
      <formula1>$N$111:$N$164</formula1>
    </dataValidation>
    <dataValidation type="list" allowBlank="1" showInputMessage="1" showErrorMessage="1" sqref="D105">
      <formula1>$N$112:$N$165</formula1>
    </dataValidation>
    <dataValidation type="list" allowBlank="1" showInputMessage="1" showErrorMessage="1" sqref="D106">
      <formula1>$N$113:$N$166</formula1>
    </dataValidation>
    <dataValidation type="list" allowBlank="1" showInputMessage="1" showErrorMessage="1" sqref="D107">
      <formula1>$N$114:$N$167</formula1>
    </dataValidation>
    <dataValidation type="list" allowBlank="1" showInputMessage="1" showErrorMessage="1" sqref="D108">
      <formula1>$N$115:$N$168</formula1>
    </dataValidation>
    <dataValidation type="list" allowBlank="1" showInputMessage="1" showErrorMessage="1" sqref="D109">
      <formula1>$N$116:$N$169</formula1>
    </dataValidation>
    <dataValidation type="list" allowBlank="1" showInputMessage="1" showErrorMessage="1" sqref="D110">
      <formula1>$N$117:$N$170</formula1>
    </dataValidation>
    <dataValidation type="list" allowBlank="1" showInputMessage="1" showErrorMessage="1" sqref="D111">
      <formula1>$N$118:$N$171</formula1>
    </dataValidation>
    <dataValidation type="list" allowBlank="1" showInputMessage="1" showErrorMessage="1" sqref="D112">
      <formula1>$N$119:$N$172</formula1>
    </dataValidation>
    <dataValidation type="list" allowBlank="1" showInputMessage="1" showErrorMessage="1" sqref="D113">
      <formula1>$N$120:$N$173</formula1>
    </dataValidation>
    <dataValidation type="list" allowBlank="1" showInputMessage="1" showErrorMessage="1" sqref="D114">
      <formula1>$N$121:$N$174</formula1>
    </dataValidation>
    <dataValidation type="list" allowBlank="1" showInputMessage="1" showErrorMessage="1" sqref="D115">
      <formula1>$N$122:$N$175</formula1>
    </dataValidation>
    <dataValidation type="list" allowBlank="1" showInputMessage="1" showErrorMessage="1" sqref="D116">
      <formula1>$N$123:$N$176</formula1>
    </dataValidation>
    <dataValidation type="list" allowBlank="1" showInputMessage="1" showErrorMessage="1" sqref="D117">
      <formula1>$N$124:$N$177</formula1>
    </dataValidation>
    <dataValidation type="list" allowBlank="1" showInputMessage="1" showErrorMessage="1" sqref="D118">
      <formula1>$N$125:$N$178</formula1>
    </dataValidation>
    <dataValidation type="list" allowBlank="1" showInputMessage="1" showErrorMessage="1" sqref="D119">
      <formula1>$N$126:$N$179</formula1>
    </dataValidation>
    <dataValidation type="list" allowBlank="1" showInputMessage="1" showErrorMessage="1" sqref="D120:D121">
      <formula1>$N$127:$N$180</formula1>
    </dataValidation>
    <dataValidation type="list" allowBlank="1" showInputMessage="1" showErrorMessage="1" sqref="D122">
      <formula1>$N$128:$N$181</formula1>
    </dataValidation>
    <dataValidation type="list" allowBlank="1" showInputMessage="1" showErrorMessage="1" sqref="D123">
      <formula1>$N$130:$N$183</formula1>
    </dataValidation>
    <dataValidation type="list" allowBlank="1" showInputMessage="1" showErrorMessage="1" sqref="D124">
      <formula1>$N$131:$N$184</formula1>
    </dataValidation>
    <dataValidation type="list" allowBlank="1" showInputMessage="1" showErrorMessage="1" sqref="D125">
      <formula1>$N$132:$N$185</formula1>
    </dataValidation>
    <dataValidation type="list" allowBlank="1" showInputMessage="1" showErrorMessage="1" sqref="D126">
      <formula1>$N$133:$N$186</formula1>
    </dataValidation>
    <dataValidation type="list" allowBlank="1" showInputMessage="1" showErrorMessage="1" sqref="D127">
      <formula1>$N$134:$N$187</formula1>
    </dataValidation>
    <dataValidation type="list" allowBlank="1" showInputMessage="1" showErrorMessage="1" sqref="D128">
      <formula1>$N$135:$N$188</formula1>
    </dataValidation>
    <dataValidation type="list" allowBlank="1" showInputMessage="1" showErrorMessage="1" sqref="D129">
      <formula1>$N$136:$N$189</formula1>
    </dataValidation>
    <dataValidation type="list" allowBlank="1" showInputMessage="1" showErrorMessage="1" sqref="D130">
      <formula1>$N$137:$N$190</formula1>
    </dataValidation>
    <dataValidation type="list" allowBlank="1" showInputMessage="1" showErrorMessage="1" sqref="D131">
      <formula1>$N$138:$N$191</formula1>
    </dataValidation>
    <dataValidation type="list" allowBlank="1" showInputMessage="1" showErrorMessage="1" sqref="D132">
      <formula1>$N$139:$N$192</formula1>
    </dataValidation>
    <dataValidation type="list" allowBlank="1" showInputMessage="1" showErrorMessage="1" sqref="D133">
      <formula1>$N$140:$N$193</formula1>
    </dataValidation>
    <dataValidation type="list" allowBlank="1" showInputMessage="1" showErrorMessage="1" sqref="D134">
      <formula1>$N$141:$N$194</formula1>
    </dataValidation>
    <dataValidation type="list" allowBlank="1" showInputMessage="1" showErrorMessage="1" sqref="D135">
      <formula1>$N$142:$N$195</formula1>
    </dataValidation>
    <dataValidation type="list" allowBlank="1" showInputMessage="1" showErrorMessage="1" sqref="D136">
      <formula1>$N$143:$N$196</formula1>
    </dataValidation>
    <dataValidation type="list" allowBlank="1" showInputMessage="1" showErrorMessage="1" sqref="D137">
      <formula1>$N$144:$N$197</formula1>
    </dataValidation>
    <dataValidation type="list" allowBlank="1" showInputMessage="1" showErrorMessage="1" sqref="D138">
      <formula1>$N$145:$N$198</formula1>
    </dataValidation>
    <dataValidation type="list" allowBlank="1" showInputMessage="1" showErrorMessage="1" sqref="D139">
      <formula1>$N$146:$N$199</formula1>
    </dataValidation>
    <dataValidation type="list" allowBlank="1" showInputMessage="1" showErrorMessage="1" sqref="D140">
      <formula1>$N$147:$N$200</formula1>
    </dataValidation>
    <dataValidation type="list" allowBlank="1" showInputMessage="1" showErrorMessage="1" sqref="D141">
      <formula1>$N$148:$N$201</formula1>
    </dataValidation>
    <dataValidation type="list" allowBlank="1" showInputMessage="1" showErrorMessage="1" sqref="D142">
      <formula1>$N$149:$N$202</formula1>
    </dataValidation>
    <dataValidation type="list" allowBlank="1" showInputMessage="1" showErrorMessage="1" sqref="D143">
      <formula1>$N$150:$N$203</formula1>
    </dataValidation>
    <dataValidation type="list" allowBlank="1" showInputMessage="1" showErrorMessage="1" sqref="D144">
      <formula1>$N$151:$N$204</formula1>
    </dataValidation>
    <dataValidation type="list" allowBlank="1" showInputMessage="1" showErrorMessage="1" sqref="D145">
      <formula1>$N$152:$N$205</formula1>
    </dataValidation>
    <dataValidation type="list" allowBlank="1" showInputMessage="1" showErrorMessage="1" sqref="D146">
      <formula1>$N$153:$N$206</formula1>
    </dataValidation>
    <dataValidation type="list" allowBlank="1" showInputMessage="1" showErrorMessage="1" sqref="D147">
      <formula1>$N$154:$N$207</formula1>
    </dataValidation>
    <dataValidation type="list" allowBlank="1" showInputMessage="1" showErrorMessage="1" sqref="D148">
      <formula1>$N$155:$N$208</formula1>
    </dataValidation>
    <dataValidation type="list" allowBlank="1" showInputMessage="1" showErrorMessage="1" sqref="D149">
      <formula1>$N$156:$N$209</formula1>
    </dataValidation>
    <dataValidation type="list" allowBlank="1" showInputMessage="1" showErrorMessage="1" sqref="D150">
      <formula1>$N$157:$N$210</formula1>
    </dataValidation>
    <dataValidation type="list" allowBlank="1" showInputMessage="1" showErrorMessage="1" sqref="D151">
      <formula1>$N$158:$N$211</formula1>
    </dataValidation>
    <dataValidation type="list" allowBlank="1" showInputMessage="1" showErrorMessage="1" sqref="D152">
      <formula1>$N$159:$N$212</formula1>
    </dataValidation>
    <dataValidation type="list" allowBlank="1" showInputMessage="1" showErrorMessage="1" sqref="D153">
      <formula1>$N$160:$N$213</formula1>
    </dataValidation>
    <dataValidation type="list" allowBlank="1" showInputMessage="1" showErrorMessage="1" sqref="D154">
      <formula1>$N$161:$N$214</formula1>
    </dataValidation>
    <dataValidation type="list" allowBlank="1" showInputMessage="1" showErrorMessage="1" sqref="D155">
      <formula1>$N$162:$N$215</formula1>
    </dataValidation>
    <dataValidation type="list" allowBlank="1" showInputMessage="1" showErrorMessage="1" sqref="D156">
      <formula1>$N$163:$N$216</formula1>
    </dataValidation>
    <dataValidation type="list" allowBlank="1" showInputMessage="1" showErrorMessage="1" sqref="D157">
      <formula1>$N$164:$N$217</formula1>
    </dataValidation>
    <dataValidation type="list" allowBlank="1" showInputMessage="1" showErrorMessage="1" sqref="D158">
      <formula1>$N$165:$N$218</formula1>
    </dataValidation>
    <dataValidation type="list" allowBlank="1" showInputMessage="1" showErrorMessage="1" sqref="D159">
      <formula1>$N$166:$N$219</formula1>
    </dataValidation>
    <dataValidation type="list" allowBlank="1" showInputMessage="1" showErrorMessage="1" sqref="D160">
      <formula1>$N$167:$N$220</formula1>
    </dataValidation>
    <dataValidation type="list" allowBlank="1" showInputMessage="1" showErrorMessage="1" sqref="D161">
      <formula1>$N$168:$N$221</formula1>
    </dataValidation>
    <dataValidation type="list" allowBlank="1" showInputMessage="1" showErrorMessage="1" sqref="D162">
      <formula1>$N$169:$N$222</formula1>
    </dataValidation>
    <dataValidation type="list" allowBlank="1" showInputMessage="1" showErrorMessage="1" sqref="D163">
      <formula1>$N$170:$N$223</formula1>
    </dataValidation>
    <dataValidation type="list" allowBlank="1" showInputMessage="1" showErrorMessage="1" sqref="D164">
      <formula1>$N$171:$N$224</formula1>
    </dataValidation>
    <dataValidation type="list" allowBlank="1" showInputMessage="1" showErrorMessage="1" sqref="D165">
      <formula1>$N$172:$N$225</formula1>
    </dataValidation>
    <dataValidation type="list" allowBlank="1" showInputMessage="1" showErrorMessage="1" sqref="D166">
      <formula1>$N$173:$N$226</formula1>
    </dataValidation>
    <dataValidation type="list" allowBlank="1" showInputMessage="1" showErrorMessage="1" sqref="D167">
      <formula1>$N$174:$N$227</formula1>
    </dataValidation>
    <dataValidation type="list" allowBlank="1" showInputMessage="1" showErrorMessage="1" sqref="D168">
      <formula1>$N$175:$N$228</formula1>
    </dataValidation>
    <dataValidation type="list" allowBlank="1" showInputMessage="1" showErrorMessage="1" sqref="D169">
      <formula1>$N$176:$N$229</formula1>
    </dataValidation>
    <dataValidation type="list" allowBlank="1" showInputMessage="1" showErrorMessage="1" sqref="D170">
      <formula1>$N$177:$N$230</formula1>
    </dataValidation>
    <dataValidation type="list" allowBlank="1" showInputMessage="1" showErrorMessage="1" sqref="D171">
      <formula1>$N$178:$N$231</formula1>
    </dataValidation>
    <dataValidation type="list" allowBlank="1" showInputMessage="1" showErrorMessage="1" sqref="D172">
      <formula1>$N$179:$N$232</formula1>
    </dataValidation>
    <dataValidation type="list" allowBlank="1" showInputMessage="1" showErrorMessage="1" sqref="D173">
      <formula1>$N$180:$N$233</formula1>
    </dataValidation>
    <dataValidation type="list" allowBlank="1" showInputMessage="1" showErrorMessage="1" sqref="D174">
      <formula1>$N$181:$N$234</formula1>
    </dataValidation>
    <dataValidation type="list" allowBlank="1" showInputMessage="1" showErrorMessage="1" sqref="D175">
      <formula1>$N$182:$N$235</formula1>
    </dataValidation>
    <dataValidation type="list" allowBlank="1" showInputMessage="1" showErrorMessage="1" sqref="D176">
      <formula1>$N$183:$N$236</formula1>
    </dataValidation>
    <dataValidation type="list" allowBlank="1" showInputMessage="1" showErrorMessage="1" sqref="D177">
      <formula1>$N$184:$N$237</formula1>
    </dataValidation>
    <dataValidation type="list" allowBlank="1" showInputMessage="1" showErrorMessage="1" sqref="D178">
      <formula1>$N$185:$N$238</formula1>
    </dataValidation>
    <dataValidation type="list" allowBlank="1" showInputMessage="1" showErrorMessage="1" sqref="D179">
      <formula1>$N$186:$N$239</formula1>
    </dataValidation>
    <dataValidation type="list" allowBlank="1" showInputMessage="1" showErrorMessage="1" sqref="D180">
      <formula1>$N$187:$N$240</formula1>
    </dataValidation>
    <dataValidation type="list" allowBlank="1" showInputMessage="1" showErrorMessage="1" sqref="D181">
      <formula1>$N$188:$N$241</formula1>
    </dataValidation>
    <dataValidation type="list" allowBlank="1" showInputMessage="1" showErrorMessage="1" sqref="D182">
      <formula1>$N$189:$N$242</formula1>
    </dataValidation>
    <dataValidation type="list" allowBlank="1" showInputMessage="1" showErrorMessage="1" sqref="D183">
      <formula1>$N$190:$N$243</formula1>
    </dataValidation>
    <dataValidation type="list" allowBlank="1" showInputMessage="1" showErrorMessage="1" sqref="D184">
      <formula1>$N$191:$N$244</formula1>
    </dataValidation>
    <dataValidation type="list" allowBlank="1" showInputMessage="1" showErrorMessage="1" sqref="D185">
      <formula1>$N$192:$N$245</formula1>
    </dataValidation>
    <dataValidation type="list" allowBlank="1" showInputMessage="1" showErrorMessage="1" sqref="D186">
      <formula1>$N$193:$N$246</formula1>
    </dataValidation>
    <dataValidation type="list" allowBlank="1" showInputMessage="1" showErrorMessage="1" sqref="D187">
      <formula1>$N$194:$N$247</formula1>
    </dataValidation>
    <dataValidation type="list" allowBlank="1" showInputMessage="1" showErrorMessage="1" sqref="D188">
      <formula1>$N$195:$N$248</formula1>
    </dataValidation>
    <dataValidation type="list" allowBlank="1" showInputMessage="1" showErrorMessage="1" sqref="D189">
      <formula1>$N$196:$N$249</formula1>
    </dataValidation>
    <dataValidation type="list" allowBlank="1" showInputMessage="1" showErrorMessage="1" sqref="D190">
      <formula1>$N$197:$N$250</formula1>
    </dataValidation>
    <dataValidation type="list" allowBlank="1" showInputMessage="1" showErrorMessage="1" sqref="D191">
      <formula1>$N$198:$N$251</formula1>
    </dataValidation>
    <dataValidation type="list" allowBlank="1" showInputMessage="1" showErrorMessage="1" sqref="D192">
      <formula1>$N$199:$N$252</formula1>
    </dataValidation>
    <dataValidation type="list" allowBlank="1" showInputMessage="1" showErrorMessage="1" sqref="D193">
      <formula1>$N$200:$N$253</formula1>
    </dataValidation>
    <dataValidation type="list" allowBlank="1" showInputMessage="1" showErrorMessage="1" sqref="D194">
      <formula1>$N$201:$N$254</formula1>
    </dataValidation>
    <dataValidation type="list" allowBlank="1" showInputMessage="1" showErrorMessage="1" sqref="D195">
      <formula1>$N$202:$N$255</formula1>
    </dataValidation>
    <dataValidation type="list" allowBlank="1" showInputMessage="1" showErrorMessage="1" sqref="D196">
      <formula1>$N$203:$N$256</formula1>
    </dataValidation>
    <dataValidation type="list" allowBlank="1" showInputMessage="1" showErrorMessage="1" sqref="D197">
      <formula1>$N$204:$N$257</formula1>
    </dataValidation>
    <dataValidation type="list" allowBlank="1" showInputMessage="1" showErrorMessage="1" sqref="D198">
      <formula1>$N$205:$N$258</formula1>
    </dataValidation>
    <dataValidation type="list" allowBlank="1" showInputMessage="1" showErrorMessage="1" sqref="D199">
      <formula1>$N$206:$N$259</formula1>
    </dataValidation>
    <dataValidation type="list" allowBlank="1" showInputMessage="1" showErrorMessage="1" sqref="D200">
      <formula1>$N$207:$N$260</formula1>
    </dataValidation>
    <dataValidation type="list" allowBlank="1" showInputMessage="1" showErrorMessage="1" sqref="D201">
      <formula1>$N$208:$N$261</formula1>
    </dataValidation>
    <dataValidation type="list" allowBlank="1" showInputMessage="1" showErrorMessage="1" sqref="D202">
      <formula1>$N$209:$N$262</formula1>
    </dataValidation>
    <dataValidation type="list" allowBlank="1" showInputMessage="1" showErrorMessage="1" sqref="D203">
      <formula1>$N$210:$N$263</formula1>
    </dataValidation>
    <dataValidation type="list" allowBlank="1" showInputMessage="1" showErrorMessage="1" sqref="D204">
      <formula1>$N$211:$N$264</formula1>
    </dataValidation>
    <dataValidation type="list" allowBlank="1" showInputMessage="1" showErrorMessage="1" sqref="D205">
      <formula1>$N$212:$N$265</formula1>
    </dataValidation>
    <dataValidation type="list" allowBlank="1" showInputMessage="1" showErrorMessage="1" sqref="D206">
      <formula1>$N$213:$N$266</formula1>
    </dataValidation>
    <dataValidation type="list" allowBlank="1" showInputMessage="1" showErrorMessage="1" sqref="D207">
      <formula1>$N$214:$N$267</formula1>
    </dataValidation>
    <dataValidation type="list" allowBlank="1" showInputMessage="1" showErrorMessage="1" sqref="D208">
      <formula1>$N$215:$N$268</formula1>
    </dataValidation>
    <dataValidation type="list" allowBlank="1" showInputMessage="1" showErrorMessage="1" sqref="D209">
      <formula1>$N$216:$N$269</formula1>
    </dataValidation>
    <dataValidation type="list" allowBlank="1" showInputMessage="1" showErrorMessage="1" sqref="D210">
      <formula1>$N$217:$N$270</formula1>
    </dataValidation>
    <dataValidation type="list" allowBlank="1" showInputMessage="1" showErrorMessage="1" sqref="D211">
      <formula1>$N$218:$N$271</formula1>
    </dataValidation>
    <dataValidation type="list" allowBlank="1" showInputMessage="1" showErrorMessage="1" sqref="D212:D213">
      <formula1>$N$219:$N$272</formula1>
    </dataValidation>
    <dataValidation type="list" allowBlank="1" showInputMessage="1" showErrorMessage="1" sqref="D214">
      <formula1>$N$221:$N$274</formula1>
    </dataValidation>
    <dataValidation type="list" allowBlank="1" showInputMessage="1" showErrorMessage="1" sqref="D215">
      <formula1>$N$222:$N$275</formula1>
    </dataValidation>
    <dataValidation type="list" allowBlank="1" showInputMessage="1" showErrorMessage="1" sqref="D216">
      <formula1>$N$223:$N$276</formula1>
    </dataValidation>
    <dataValidation type="list" allowBlank="1" showInputMessage="1" showErrorMessage="1" sqref="D217">
      <formula1>$N$224:$N$277</formula1>
    </dataValidation>
    <dataValidation type="list" allowBlank="1" showInputMessage="1" showErrorMessage="1" sqref="D218">
      <formula1>$N$225:$N$278</formula1>
    </dataValidation>
    <dataValidation type="list" allowBlank="1" showInputMessage="1" showErrorMessage="1" sqref="D219">
      <formula1>$N$226:$N$279</formula1>
    </dataValidation>
    <dataValidation type="list" allowBlank="1" showInputMessage="1" showErrorMessage="1" sqref="D220">
      <formula1>$N$227:$N$280</formula1>
    </dataValidation>
    <dataValidation type="list" allowBlank="1" showInputMessage="1" showErrorMessage="1" sqref="D221">
      <formula1>$N$228:$N$281</formula1>
    </dataValidation>
    <dataValidation type="list" allowBlank="1" showInputMessage="1" showErrorMessage="1" sqref="D222">
      <formula1>$N$229:$N$282</formula1>
    </dataValidation>
    <dataValidation type="list" allowBlank="1" showInputMessage="1" showErrorMessage="1" sqref="D223">
      <formula1>$N$230:$N$283</formula1>
    </dataValidation>
    <dataValidation type="list" allowBlank="1" showInputMessage="1" showErrorMessage="1" sqref="D224">
      <formula1>$N$231:$N$284</formula1>
    </dataValidation>
    <dataValidation type="list" allowBlank="1" showInputMessage="1" showErrorMessage="1" sqref="D225">
      <formula1>$N$232:$N$285</formula1>
    </dataValidation>
    <dataValidation type="list" allowBlank="1" showInputMessage="1" showErrorMessage="1" sqref="D226">
      <formula1>$N$233:$N$286</formula1>
    </dataValidation>
    <dataValidation type="list" allowBlank="1" showInputMessage="1" showErrorMessage="1" sqref="D227">
      <formula1>$N$234:$N$287</formula1>
    </dataValidation>
    <dataValidation type="list" allowBlank="1" showInputMessage="1" showErrorMessage="1" sqref="D228">
      <formula1>$N$235:$N$288</formula1>
    </dataValidation>
    <dataValidation type="list" allowBlank="1" showInputMessage="1" showErrorMessage="1" sqref="D229">
      <formula1>$N$236:$N$289</formula1>
    </dataValidation>
    <dataValidation type="list" allowBlank="1" showInputMessage="1" showErrorMessage="1" sqref="D230">
      <formula1>$N$237:$N$290</formula1>
    </dataValidation>
    <dataValidation type="list" allowBlank="1" showInputMessage="1" showErrorMessage="1" sqref="D231">
      <formula1>$N$238:$N$291</formula1>
    </dataValidation>
    <dataValidation type="list" allowBlank="1" showInputMessage="1" showErrorMessage="1" sqref="D232">
      <formula1>$N$239:$N$292</formula1>
    </dataValidation>
    <dataValidation type="list" allowBlank="1" showInputMessage="1" showErrorMessage="1" sqref="D233">
      <formula1>$N$240:$N$293</formula1>
    </dataValidation>
    <dataValidation type="list" allowBlank="1" showInputMessage="1" showErrorMessage="1" sqref="D234">
      <formula1>$N$241:$N$294</formula1>
    </dataValidation>
    <dataValidation type="list" allowBlank="1" showInputMessage="1" showErrorMessage="1" sqref="D235">
      <formula1>$N$242:$N$295</formula1>
    </dataValidation>
    <dataValidation type="list" allowBlank="1" showInputMessage="1" showErrorMessage="1" sqref="D236">
      <formula1>$N$243:$N$296</formula1>
    </dataValidation>
    <dataValidation type="list" allowBlank="1" showInputMessage="1" showErrorMessage="1" sqref="D237">
      <formula1>$N$244:$N$297</formula1>
    </dataValidation>
    <dataValidation type="list" allowBlank="1" showInputMessage="1" showErrorMessage="1" sqref="D238">
      <formula1>$N$245:$N$298</formula1>
    </dataValidation>
    <dataValidation type="list" allowBlank="1" showInputMessage="1" showErrorMessage="1" sqref="D239:D240">
      <formula1>$N$246:$N$299</formula1>
    </dataValidation>
    <dataValidation type="list" allowBlank="1" showInputMessage="1" showErrorMessage="1" sqref="D241">
      <formula1>$N$248:$N$301</formula1>
    </dataValidation>
    <dataValidation type="list" allowBlank="1" showInputMessage="1" showErrorMessage="1" sqref="D242">
      <formula1>$N$249:$N$302</formula1>
    </dataValidation>
    <dataValidation type="list" allowBlank="1" showInputMessage="1" showErrorMessage="1" sqref="D243">
      <formula1>$N$250:$N$303</formula1>
    </dataValidation>
    <dataValidation type="list" allowBlank="1" showInputMessage="1" showErrorMessage="1" sqref="D262 D260">
      <formula1>$N$267:$N$300</formula1>
    </dataValidation>
    <dataValidation type="list" allowBlank="1" showInputMessage="1" showErrorMessage="1" sqref="D263">
      <formula1>$N$270:$N$303</formula1>
    </dataValidation>
    <dataValidation type="list" allowBlank="1" showInputMessage="1" showErrorMessage="1" sqref="D264">
      <formula1>$N$271:$N$304</formula1>
    </dataValidation>
    <dataValidation type="list" allowBlank="1" showInputMessage="1" showErrorMessage="1" sqref="D265">
      <formula1>$N$272:$N$305</formula1>
    </dataValidation>
    <dataValidation type="list" allowBlank="1" showInputMessage="1" showErrorMessage="1" sqref="D266">
      <formula1>$N$273:$N$306</formula1>
    </dataValidation>
    <dataValidation type="list" allowBlank="1" showInputMessage="1" showErrorMessage="1" sqref="D267">
      <formula1>$N$274:$N$307</formula1>
    </dataValidation>
    <dataValidation type="list" allowBlank="1" showInputMessage="1" showErrorMessage="1" sqref="D268">
      <formula1>$N$275:$N$308</formula1>
    </dataValidation>
    <dataValidation type="list" allowBlank="1" showInputMessage="1" showErrorMessage="1" sqref="D261">
      <formula1>$N$268:$N$301</formula1>
    </dataValidation>
    <dataValidation type="list" allowBlank="1" showInputMessage="1" showErrorMessage="1" sqref="D259">
      <formula1>$N$266:$N$300</formula1>
    </dataValidation>
    <dataValidation type="list" allowBlank="1" showInputMessage="1" showErrorMessage="1" sqref="D258">
      <formula1>$N$265:$N$299</formula1>
    </dataValidation>
    <dataValidation type="list" allowBlank="1" showInputMessage="1" showErrorMessage="1" sqref="D257">
      <formula1>$N$264:$N$298</formula1>
    </dataValidation>
    <dataValidation type="list" allowBlank="1" showInputMessage="1" showErrorMessage="1" sqref="D256">
      <formula1>$N$263:$N$297</formula1>
    </dataValidation>
    <dataValidation type="list" allowBlank="1" showInputMessage="1" showErrorMessage="1" sqref="D255">
      <formula1>$N$262:$N$296</formula1>
    </dataValidation>
    <dataValidation type="list" allowBlank="1" showInputMessage="1" showErrorMessage="1" sqref="D254">
      <formula1>$N$261:$N$295</formula1>
    </dataValidation>
    <dataValidation type="list" allowBlank="1" showInputMessage="1" showErrorMessage="1" sqref="D253">
      <formula1>$N$260:$N$294</formula1>
    </dataValidation>
    <dataValidation type="list" allowBlank="1" showInputMessage="1" showErrorMessage="1" sqref="D252">
      <formula1>$N$259:$N$293</formula1>
    </dataValidation>
    <dataValidation type="list" allowBlank="1" showInputMessage="1" showErrorMessage="1" sqref="D251">
      <formula1>$N$258:$N$292</formula1>
    </dataValidation>
    <dataValidation type="list" allowBlank="1" showInputMessage="1" showErrorMessage="1" sqref="D250">
      <formula1>$N$257:$N$291</formula1>
    </dataValidation>
    <dataValidation type="list" allowBlank="1" showInputMessage="1" showErrorMessage="1" sqref="D249">
      <formula1>$N$256:$N$290</formula1>
    </dataValidation>
    <dataValidation type="list" allowBlank="1" showInputMessage="1" showErrorMessage="1" sqref="D248">
      <formula1>$N$255:$N$289</formula1>
    </dataValidation>
    <dataValidation type="list" allowBlank="1" showInputMessage="1" showErrorMessage="1" sqref="D247">
      <formula1>$N$254:$N$288</formula1>
    </dataValidation>
    <dataValidation type="list" allowBlank="1" showInputMessage="1" showErrorMessage="1" sqref="D246">
      <formula1>$N$253:$N$287</formula1>
    </dataValidation>
    <dataValidation type="list" allowBlank="1" showInputMessage="1" showErrorMessage="1" sqref="D244:D245">
      <formula1>$N$251:$N$285</formula1>
    </dataValidation>
    <dataValidation type="list" allowBlank="1" showInputMessage="1" showErrorMessage="1" sqref="E2">
      <formula1>$O$9:$O$17</formula1>
    </dataValidation>
    <dataValidation type="list" allowBlank="1" showInputMessage="1" showErrorMessage="1" sqref="E3">
      <formula1>$O$10:$O$18</formula1>
    </dataValidation>
    <dataValidation type="list" allowBlank="1" showInputMessage="1" showErrorMessage="1" sqref="E4">
      <formula1>$O$11:$O$19</formula1>
    </dataValidation>
    <dataValidation type="list" allowBlank="1" showInputMessage="1" showErrorMessage="1" sqref="E5">
      <formula1>$O$12:$O$20</formula1>
    </dataValidation>
    <dataValidation type="list" allowBlank="1" showInputMessage="1" showErrorMessage="1" sqref="E6">
      <formula1>$O$13:$O$21</formula1>
    </dataValidation>
    <dataValidation type="list" allowBlank="1" showInputMessage="1" showErrorMessage="1" sqref="E7">
      <formula1>$O$14:$O$22</formula1>
    </dataValidation>
    <dataValidation type="list" allowBlank="1" showInputMessage="1" showErrorMessage="1" sqref="E8">
      <formula1>$O$15:$O$23</formula1>
    </dataValidation>
    <dataValidation type="list" allowBlank="1" showInputMessage="1" showErrorMessage="1" sqref="E9">
      <formula1>$O$16:$O$24</formula1>
    </dataValidation>
    <dataValidation type="list" allowBlank="1" showInputMessage="1" showErrorMessage="1" sqref="E10">
      <formula1>$O$17:$O$25</formula1>
    </dataValidation>
    <dataValidation type="list" allowBlank="1" showInputMessage="1" showErrorMessage="1" sqref="E11">
      <formula1>$O$18:$O$26</formula1>
    </dataValidation>
    <dataValidation type="list" allowBlank="1" showInputMessage="1" showErrorMessage="1" sqref="E12">
      <formula1>$O$19:$O$27</formula1>
    </dataValidation>
    <dataValidation type="list" allowBlank="1" showInputMessage="1" showErrorMessage="1" sqref="E16 E13">
      <formula1>$O$20:$O$28</formula1>
    </dataValidation>
    <dataValidation type="list" allowBlank="1" showInputMessage="1" showErrorMessage="1" sqref="E17 E14">
      <formula1>$O$21:$O$29</formula1>
    </dataValidation>
    <dataValidation type="list" allowBlank="1" showInputMessage="1" showErrorMessage="1" sqref="E18 E15">
      <formula1>$O$22:$O$30</formula1>
    </dataValidation>
    <dataValidation type="list" allowBlank="1" showInputMessage="1" showErrorMessage="1" sqref="E19">
      <formula1>$O$23:$O$31</formula1>
    </dataValidation>
    <dataValidation type="list" allowBlank="1" showInputMessage="1" showErrorMessage="1" sqref="E20">
      <formula1>$O$27:$O$35</formula1>
    </dataValidation>
    <dataValidation type="list" allowBlank="1" showInputMessage="1" showErrorMessage="1" sqref="E21">
      <formula1>$O$28:$O$36</formula1>
    </dataValidation>
    <dataValidation type="list" allowBlank="1" showInputMessage="1" showErrorMessage="1" sqref="E22">
      <formula1>$O$29:$O$37</formula1>
    </dataValidation>
    <dataValidation type="list" allowBlank="1" showInputMessage="1" showErrorMessage="1" sqref="E23">
      <formula1>$O$30:$O$38</formula1>
    </dataValidation>
    <dataValidation type="list" allowBlank="1" showInputMessage="1" showErrorMessage="1" sqref="E24">
      <formula1>$O$31:$O$39</formula1>
    </dataValidation>
    <dataValidation type="list" allowBlank="1" showInputMessage="1" showErrorMessage="1" sqref="E25">
      <formula1>$O$32:$O$40</formula1>
    </dataValidation>
    <dataValidation type="list" allowBlank="1" showInputMessage="1" showErrorMessage="1" sqref="E35">
      <formula1>$O$41:$O$49</formula1>
    </dataValidation>
    <dataValidation type="list" allowBlank="1" showInputMessage="1" showErrorMessage="1" sqref="E36">
      <formula1>$O$42:$O$50</formula1>
    </dataValidation>
    <dataValidation type="list" allowBlank="1" showInputMessage="1" showErrorMessage="1" sqref="E37">
      <formula1>$O$43:$O$51</formula1>
    </dataValidation>
    <dataValidation type="list" allowBlank="1" showInputMessage="1" showErrorMessage="1" sqref="E38">
      <formula1>$O$44:$O$52</formula1>
    </dataValidation>
    <dataValidation type="list" allowBlank="1" showInputMessage="1" showErrorMessage="1" sqref="E39">
      <formula1>$O$45:$O$53</formula1>
    </dataValidation>
    <dataValidation type="list" allowBlank="1" showInputMessage="1" showErrorMessage="1" sqref="E40">
      <formula1>$O$46:$O$54</formula1>
    </dataValidation>
    <dataValidation type="list" allowBlank="1" showInputMessage="1" showErrorMessage="1" sqref="E50">
      <formula1>$O$55:$O$63</formula1>
    </dataValidation>
    <dataValidation type="list" allowBlank="1" showInputMessage="1" showErrorMessage="1" sqref="E51">
      <formula1>$O$56:$O$64</formula1>
    </dataValidation>
    <dataValidation type="list" allowBlank="1" showInputMessage="1" showErrorMessage="1" sqref="E52">
      <formula1>$O$57:$O$65</formula1>
    </dataValidation>
    <dataValidation type="list" allowBlank="1" showInputMessage="1" showErrorMessage="1" sqref="E53">
      <formula1>$O$58:$O$66</formula1>
    </dataValidation>
    <dataValidation type="list" allowBlank="1" showInputMessage="1" showErrorMessage="1" sqref="E54">
      <formula1>$O$59:$O$67</formula1>
    </dataValidation>
    <dataValidation type="list" allowBlank="1" showInputMessage="1" showErrorMessage="1" sqref="E55">
      <formula1>$O$62:$O$70</formula1>
    </dataValidation>
    <dataValidation type="list" allowBlank="1" showInputMessage="1" showErrorMessage="1" sqref="E56">
      <formula1>$O$63:$O$71</formula1>
    </dataValidation>
    <dataValidation type="list" allowBlank="1" showInputMessage="1" showErrorMessage="1" sqref="E57">
      <formula1>$O$64:$O$72</formula1>
    </dataValidation>
    <dataValidation type="list" allowBlank="1" showInputMessage="1" showErrorMessage="1" sqref="E58">
      <formula1>$O$65:$O$73</formula1>
    </dataValidation>
    <dataValidation type="list" allowBlank="1" showInputMessage="1" showErrorMessage="1" sqref="E59">
      <formula1>$O$66:$O$74</formula1>
    </dataValidation>
    <dataValidation type="list" allowBlank="1" showInputMessage="1" showErrorMessage="1" sqref="E60">
      <formula1>$O$67:$O$75</formula1>
    </dataValidation>
    <dataValidation type="list" allowBlank="1" showInputMessage="1" showErrorMessage="1" sqref="E61">
      <formula1>$O$68:$O$76</formula1>
    </dataValidation>
    <dataValidation type="list" allowBlank="1" showInputMessage="1" showErrorMessage="1" sqref="E62">
      <formula1>$O$69:$O$77</formula1>
    </dataValidation>
    <dataValidation type="list" allowBlank="1" showInputMessage="1" showErrorMessage="1" sqref="E63">
      <formula1>$O$70:$O$78</formula1>
    </dataValidation>
    <dataValidation type="list" allowBlank="1" showInputMessage="1" showErrorMessage="1" sqref="E64">
      <formula1>$O$71:$O$79</formula1>
    </dataValidation>
    <dataValidation type="list" allowBlank="1" showInputMessage="1" showErrorMessage="1" sqref="E65">
      <formula1>$O$72:$O$80</formula1>
    </dataValidation>
    <dataValidation type="list" allowBlank="1" showInputMessage="1" showErrorMessage="1" sqref="E66">
      <formula1>$O$73:$O$81</formula1>
    </dataValidation>
    <dataValidation type="list" allowBlank="1" showInputMessage="1" showErrorMessage="1" sqref="E67">
      <formula1>$O$74:$O$82</formula1>
    </dataValidation>
    <dataValidation type="list" allowBlank="1" showInputMessage="1" showErrorMessage="1" sqref="E68">
      <formula1>$O$75:$O$83</formula1>
    </dataValidation>
    <dataValidation type="list" allowBlank="1" showInputMessage="1" showErrorMessage="1" sqref="E69">
      <formula1>$O$76:$O$84</formula1>
    </dataValidation>
    <dataValidation type="list" allowBlank="1" showInputMessage="1" showErrorMessage="1" sqref="E70">
      <formula1>$O$77:$O$85</formula1>
    </dataValidation>
    <dataValidation type="list" allowBlank="1" showInputMessage="1" showErrorMessage="1" sqref="E71">
      <formula1>$O$78:$O$86</formula1>
    </dataValidation>
    <dataValidation type="list" allowBlank="1" showInputMessage="1" showErrorMessage="1" sqref="E72">
      <formula1>$O$79:$O$87</formula1>
    </dataValidation>
    <dataValidation type="list" allowBlank="1" showInputMessage="1" showErrorMessage="1" sqref="E73">
      <formula1>$O$80:$O$88</formula1>
    </dataValidation>
    <dataValidation type="list" allowBlank="1" showInputMessage="1" showErrorMessage="1" sqref="E74">
      <formula1>$O$81:$O$89</formula1>
    </dataValidation>
    <dataValidation type="list" allowBlank="1" showInputMessage="1" showErrorMessage="1" sqref="E75">
      <formula1>$O$82:$O$90</formula1>
    </dataValidation>
    <dataValidation type="list" allowBlank="1" showInputMessage="1" showErrorMessage="1" sqref="E76">
      <formula1>$O$83:$O$91</formula1>
    </dataValidation>
    <dataValidation type="list" allowBlank="1" showInputMessage="1" showErrorMessage="1" sqref="E77">
      <formula1>$O$84:$O$92</formula1>
    </dataValidation>
    <dataValidation type="list" allowBlank="1" showInputMessage="1" showErrorMessage="1" sqref="E78">
      <formula1>$O$85:$O$93</formula1>
    </dataValidation>
    <dataValidation type="list" allowBlank="1" showInputMessage="1" showErrorMessage="1" sqref="E79">
      <formula1>$O$86:$O$94</formula1>
    </dataValidation>
    <dataValidation type="list" allowBlank="1" showInputMessage="1" showErrorMessage="1" sqref="E80">
      <formula1>$O$87:$O$95</formula1>
    </dataValidation>
    <dataValidation type="list" allowBlank="1" showInputMessage="1" showErrorMessage="1" sqref="E81">
      <formula1>$O$88:$O$96</formula1>
    </dataValidation>
    <dataValidation type="list" allowBlank="1" showInputMessage="1" showErrorMessage="1" sqref="E82">
      <formula1>$O$89:$O$97</formula1>
    </dataValidation>
    <dataValidation type="list" allowBlank="1" showInputMessage="1" showErrorMessage="1" sqref="E83">
      <formula1>$O$90:$O$98</formula1>
    </dataValidation>
    <dataValidation type="list" allowBlank="1" showInputMessage="1" showErrorMessage="1" sqref="E84">
      <formula1>$O$91:$O$99</formula1>
    </dataValidation>
    <dataValidation type="list" allowBlank="1" showInputMessage="1" showErrorMessage="1" sqref="E85">
      <formula1>$O$92:$O$100</formula1>
    </dataValidation>
    <dataValidation type="list" allowBlank="1" showInputMessage="1" showErrorMessage="1" sqref="E86">
      <formula1>$O$93:$O$101</formula1>
    </dataValidation>
    <dataValidation type="list" allowBlank="1" showInputMessage="1" showErrorMessage="1" sqref="E87">
      <formula1>$O$94:$O$102</formula1>
    </dataValidation>
    <dataValidation type="list" allowBlank="1" showInputMessage="1" showErrorMessage="1" sqref="E88">
      <formula1>$O$95:$O$103</formula1>
    </dataValidation>
    <dataValidation type="list" allowBlank="1" showInputMessage="1" showErrorMessage="1" sqref="E89">
      <formula1>$O$96:$O$104</formula1>
    </dataValidation>
    <dataValidation type="list" allowBlank="1" showInputMessage="1" showErrorMessage="1" sqref="E90">
      <formula1>$O$97:$O$105</formula1>
    </dataValidation>
    <dataValidation type="list" allowBlank="1" showInputMessage="1" showErrorMessage="1" sqref="E91">
      <formula1>$O$98:$O$106</formula1>
    </dataValidation>
    <dataValidation type="list" allowBlank="1" showInputMessage="1" showErrorMessage="1" sqref="E92">
      <formula1>$O$99:$O$107</formula1>
    </dataValidation>
    <dataValidation type="list" allowBlank="1" showInputMessage="1" showErrorMessage="1" sqref="E93">
      <formula1>$O$100:$O$108</formula1>
    </dataValidation>
    <dataValidation type="list" allowBlank="1" showInputMessage="1" showErrorMessage="1" sqref="E94">
      <formula1>$O$101:$O$109</formula1>
    </dataValidation>
    <dataValidation type="list" allowBlank="1" showInputMessage="1" showErrorMessage="1" sqref="E95">
      <formula1>$O$102:$O$110</formula1>
    </dataValidation>
    <dataValidation type="list" allowBlank="1" showInputMessage="1" showErrorMessage="1" sqref="E96">
      <formula1>$O$103:$O$111</formula1>
    </dataValidation>
    <dataValidation type="list" allowBlank="1" showInputMessage="1" showErrorMessage="1" sqref="E97">
      <formula1>$O$104:$O$112</formula1>
    </dataValidation>
    <dataValidation type="list" allowBlank="1" showInputMessage="1" showErrorMessage="1" sqref="E98">
      <formula1>$O$105:$O$113</formula1>
    </dataValidation>
    <dataValidation type="list" allowBlank="1" showInputMessage="1" showErrorMessage="1" sqref="E99">
      <formula1>$O$106:$O$114</formula1>
    </dataValidation>
    <dataValidation type="list" allowBlank="1" showInputMessage="1" showErrorMessage="1" sqref="E100">
      <formula1>$O$107:$O$115</formula1>
    </dataValidation>
    <dataValidation type="list" allowBlank="1" showInputMessage="1" showErrorMessage="1" sqref="E101">
      <formula1>$O$108:$O$116</formula1>
    </dataValidation>
    <dataValidation type="list" allowBlank="1" showInputMessage="1" showErrorMessage="1" sqref="E102">
      <formula1>$O$109:$O$117</formula1>
    </dataValidation>
    <dataValidation type="list" allowBlank="1" showInputMessage="1" showErrorMessage="1" sqref="E103">
      <formula1>$O$110:$O$118</formula1>
    </dataValidation>
    <dataValidation type="list" allowBlank="1" showInputMessage="1" showErrorMessage="1" sqref="E104">
      <formula1>$O$111:$O$119</formula1>
    </dataValidation>
    <dataValidation type="list" allowBlank="1" showInputMessage="1" showErrorMessage="1" sqref="E105">
      <formula1>$O$112:$O$120</formula1>
    </dataValidation>
    <dataValidation type="list" allowBlank="1" showInputMessage="1" showErrorMessage="1" sqref="E106">
      <formula1>$O$113:$O$121</formula1>
    </dataValidation>
    <dataValidation type="list" allowBlank="1" showInputMessage="1" showErrorMessage="1" sqref="E107">
      <formula1>$O$114:$O$122</formula1>
    </dataValidation>
    <dataValidation type="list" allowBlank="1" showInputMessage="1" showErrorMessage="1" sqref="E108">
      <formula1>$O$115:$O$123</formula1>
    </dataValidation>
    <dataValidation type="list" allowBlank="1" showInputMessage="1" showErrorMessage="1" sqref="E109">
      <formula1>$O$116:$O$124</formula1>
    </dataValidation>
    <dataValidation type="list" allowBlank="1" showInputMessage="1" showErrorMessage="1" sqref="E110">
      <formula1>$O$117:$O$125</formula1>
    </dataValidation>
    <dataValidation type="list" allowBlank="1" showInputMessage="1" showErrorMessage="1" sqref="E111">
      <formula1>$O$118:$O$126</formula1>
    </dataValidation>
    <dataValidation type="list" allowBlank="1" showInputMessage="1" showErrorMessage="1" sqref="E112">
      <formula1>$O$119:$O$127</formula1>
    </dataValidation>
    <dataValidation type="list" allowBlank="1" showInputMessage="1" showErrorMessage="1" sqref="E113">
      <formula1>$O$120:$O$128</formula1>
    </dataValidation>
    <dataValidation type="list" allowBlank="1" showInputMessage="1" showErrorMessage="1" sqref="E114">
      <formula1>$O$121:$O$129</formula1>
    </dataValidation>
    <dataValidation type="list" allowBlank="1" showInputMessage="1" showErrorMessage="1" sqref="E115">
      <formula1>$O$122:$O$130</formula1>
    </dataValidation>
    <dataValidation type="list" allowBlank="1" showInputMessage="1" showErrorMessage="1" sqref="E116">
      <formula1>$O$123:$O$131</formula1>
    </dataValidation>
    <dataValidation type="list" allowBlank="1" showInputMessage="1" showErrorMessage="1" sqref="E117">
      <formula1>$O$124:$O$132</formula1>
    </dataValidation>
    <dataValidation type="list" allowBlank="1" showInputMessage="1" showErrorMessage="1" sqref="E118">
      <formula1>$O$125:$O$133</formula1>
    </dataValidation>
    <dataValidation type="list" allowBlank="1" showInputMessage="1" showErrorMessage="1" sqref="E119">
      <formula1>$O$126:$O$134</formula1>
    </dataValidation>
    <dataValidation type="list" allowBlank="1" showInputMessage="1" showErrorMessage="1" sqref="E120:E121">
      <formula1>$O$127:$O$135</formula1>
    </dataValidation>
    <dataValidation type="list" allowBlank="1" showInputMessage="1" showErrorMessage="1" sqref="E122">
      <formula1>$O$128:$O$136</formula1>
    </dataValidation>
    <dataValidation type="list" allowBlank="1" showInputMessage="1" showErrorMessage="1" sqref="E123">
      <formula1>$O$130:$O$138</formula1>
    </dataValidation>
    <dataValidation type="list" allowBlank="1" showInputMessage="1" showErrorMessage="1" sqref="E124">
      <formula1>$O$131:$O$139</formula1>
    </dataValidation>
    <dataValidation type="list" allowBlank="1" showInputMessage="1" showErrorMessage="1" sqref="E125">
      <formula1>$O$132:$O$140</formula1>
    </dataValidation>
    <dataValidation type="list" allowBlank="1" showInputMessage="1" showErrorMessage="1" sqref="E126">
      <formula1>$O$133:$O$141</formula1>
    </dataValidation>
    <dataValidation type="list" allowBlank="1" showInputMessage="1" showErrorMessage="1" sqref="E127">
      <formula1>$O$134:$O$142</formula1>
    </dataValidation>
    <dataValidation type="list" allowBlank="1" showInputMessage="1" showErrorMessage="1" sqref="E128">
      <formula1>$O$135:$O$143</formula1>
    </dataValidation>
    <dataValidation type="list" allowBlank="1" showInputMessage="1" showErrorMessage="1" sqref="E129">
      <formula1>$O$136:$O$144</formula1>
    </dataValidation>
    <dataValidation type="list" allowBlank="1" showInputMessage="1" showErrorMessage="1" sqref="E130">
      <formula1>$O$137:$O$145</formula1>
    </dataValidation>
    <dataValidation type="list" allowBlank="1" showInputMessage="1" showErrorMessage="1" sqref="E131">
      <formula1>$O$138:$O$146</formula1>
    </dataValidation>
    <dataValidation type="list" allowBlank="1" showInputMessage="1" showErrorMessage="1" sqref="E132">
      <formula1>$O$139:$O$147</formula1>
    </dataValidation>
    <dataValidation type="list" allowBlank="1" showInputMessage="1" showErrorMessage="1" sqref="E133">
      <formula1>$O$140:$O$148</formula1>
    </dataValidation>
    <dataValidation type="list" allowBlank="1" showInputMessage="1" showErrorMessage="1" sqref="E134">
      <formula1>$O$141:$O$149</formula1>
    </dataValidation>
    <dataValidation type="list" allowBlank="1" showInputMessage="1" showErrorMessage="1" sqref="E135">
      <formula1>$O$142:$O$150</formula1>
    </dataValidation>
    <dataValidation type="list" allowBlank="1" showInputMessage="1" showErrorMessage="1" sqref="E136">
      <formula1>$O$143:$O$151</formula1>
    </dataValidation>
    <dataValidation type="list" allowBlank="1" showInputMessage="1" showErrorMessage="1" sqref="E137">
      <formula1>$O$144:$O$152</formula1>
    </dataValidation>
    <dataValidation type="list" allowBlank="1" showInputMessage="1" showErrorMessage="1" sqref="E138">
      <formula1>$O$145:$O$153</formula1>
    </dataValidation>
    <dataValidation type="list" allowBlank="1" showInputMessage="1" showErrorMessage="1" sqref="E139">
      <formula1>$O$146:$O$154</formula1>
    </dataValidation>
    <dataValidation type="list" allowBlank="1" showInputMessage="1" showErrorMessage="1" sqref="E140">
      <formula1>$O$147:$O$155</formula1>
    </dataValidation>
    <dataValidation type="list" allowBlank="1" showInputMessage="1" showErrorMessage="1" sqref="E141">
      <formula1>$O$148:$O$156</formula1>
    </dataValidation>
    <dataValidation type="list" allowBlank="1" showInputMessage="1" showErrorMessage="1" sqref="E142">
      <formula1>$O$149:$O$157</formula1>
    </dataValidation>
    <dataValidation type="list" allowBlank="1" showInputMessage="1" showErrorMessage="1" sqref="E143">
      <formula1>$O$150:$O$158</formula1>
    </dataValidation>
    <dataValidation type="list" allowBlank="1" showInputMessage="1" showErrorMessage="1" sqref="E144">
      <formula1>$O$151:$O$159</formula1>
    </dataValidation>
    <dataValidation type="list" allowBlank="1" showInputMessage="1" showErrorMessage="1" sqref="E145">
      <formula1>$O$152:$O$160</formula1>
    </dataValidation>
    <dataValidation type="list" allowBlank="1" showInputMessage="1" showErrorMessage="1" sqref="E146">
      <formula1>$O$153:$O$161</formula1>
    </dataValidation>
    <dataValidation type="list" allowBlank="1" showInputMessage="1" showErrorMessage="1" sqref="E147">
      <formula1>$O$154:$O$162</formula1>
    </dataValidation>
    <dataValidation type="list" allowBlank="1" showInputMessage="1" showErrorMessage="1" sqref="E148">
      <formula1>$O$155:$O$163</formula1>
    </dataValidation>
    <dataValidation type="list" allowBlank="1" showInputMessage="1" showErrorMessage="1" sqref="E149">
      <formula1>$O$156:$O$164</formula1>
    </dataValidation>
    <dataValidation type="list" allowBlank="1" showInputMessage="1" showErrorMessage="1" sqref="E150">
      <formula1>$O$157:$O$165</formula1>
    </dataValidation>
    <dataValidation type="list" allowBlank="1" showInputMessage="1" showErrorMessage="1" sqref="E151">
      <formula1>$O$158:$O$166</formula1>
    </dataValidation>
    <dataValidation type="list" allowBlank="1" showInputMessage="1" showErrorMessage="1" sqref="E152">
      <formula1>$O$159:$O$167</formula1>
    </dataValidation>
    <dataValidation type="list" allowBlank="1" showInputMessage="1" showErrorMessage="1" sqref="E153">
      <formula1>$O$160:$O$168</formula1>
    </dataValidation>
    <dataValidation type="list" allowBlank="1" showInputMessage="1" showErrorMessage="1" sqref="E154">
      <formula1>$O$161:$O$169</formula1>
    </dataValidation>
    <dataValidation type="list" allowBlank="1" showInputMessage="1" showErrorMessage="1" sqref="E155">
      <formula1>$O$162:$O$170</formula1>
    </dataValidation>
    <dataValidation type="list" allowBlank="1" showInputMessage="1" showErrorMessage="1" sqref="E156">
      <formula1>$O$163:$O$171</formula1>
    </dataValidation>
    <dataValidation type="list" allowBlank="1" showInputMessage="1" showErrorMessage="1" sqref="E157">
      <formula1>$O$164:$O$172</formula1>
    </dataValidation>
    <dataValidation type="list" allowBlank="1" showInputMessage="1" showErrorMessage="1" sqref="E158">
      <formula1>$O$165:$O$173</formula1>
    </dataValidation>
    <dataValidation type="list" allowBlank="1" showInputMessage="1" showErrorMessage="1" sqref="E159">
      <formula1>$O$166:$O$174</formula1>
    </dataValidation>
    <dataValidation type="list" allowBlank="1" showInputMessage="1" showErrorMessage="1" sqref="E160">
      <formula1>$O$167:$O$175</formula1>
    </dataValidation>
    <dataValidation type="list" allowBlank="1" showInputMessage="1" showErrorMessage="1" sqref="E161">
      <formula1>$O$168:$O$176</formula1>
    </dataValidation>
    <dataValidation type="list" allowBlank="1" showInputMessage="1" showErrorMessage="1" sqref="E162">
      <formula1>$O$169:$O$177</formula1>
    </dataValidation>
    <dataValidation type="list" allowBlank="1" showInputMessage="1" showErrorMessage="1" sqref="E163">
      <formula1>$O$170:$O$178</formula1>
    </dataValidation>
    <dataValidation type="list" allowBlank="1" showInputMessage="1" showErrorMessage="1" sqref="E164">
      <formula1>$O$171:$O$179</formula1>
    </dataValidation>
    <dataValidation type="list" allowBlank="1" showInputMessage="1" showErrorMessage="1" sqref="E165">
      <formula1>$O$172:$O$180</formula1>
    </dataValidation>
    <dataValidation type="list" allowBlank="1" showInputMessage="1" showErrorMessage="1" sqref="E166">
      <formula1>$O$173:$O$181</formula1>
    </dataValidation>
    <dataValidation type="list" allowBlank="1" showInputMessage="1" showErrorMessage="1" sqref="E167">
      <formula1>$O$174:$O$182</formula1>
    </dataValidation>
    <dataValidation type="list" allowBlank="1" showInputMessage="1" showErrorMessage="1" sqref="E168">
      <formula1>$O$175:$O$183</formula1>
    </dataValidation>
    <dataValidation type="list" allowBlank="1" showInputMessage="1" showErrorMessage="1" sqref="E169">
      <formula1>$O$176:$O$184</formula1>
    </dataValidation>
    <dataValidation type="list" allowBlank="1" showInputMessage="1" showErrorMessage="1" sqref="E170">
      <formula1>$O$177:$O$185</formula1>
    </dataValidation>
    <dataValidation type="list" allowBlank="1" showInputMessage="1" showErrorMessage="1" sqref="E171">
      <formula1>$O$178:$O$186</formula1>
    </dataValidation>
    <dataValidation type="list" allowBlank="1" showInputMessage="1" showErrorMessage="1" sqref="E172">
      <formula1>$O$179:$O$187</formula1>
    </dataValidation>
    <dataValidation type="list" allowBlank="1" showInputMessage="1" showErrorMessage="1" sqref="E173">
      <formula1>$O$180:$O$188</formula1>
    </dataValidation>
    <dataValidation type="list" allowBlank="1" showInputMessage="1" showErrorMessage="1" sqref="E174">
      <formula1>$O$181:$O$189</formula1>
    </dataValidation>
    <dataValidation type="list" allowBlank="1" showInputMessage="1" showErrorMessage="1" sqref="E175">
      <formula1>$O$182:$O$190</formula1>
    </dataValidation>
    <dataValidation type="list" allowBlank="1" showInputMessage="1" showErrorMessage="1" sqref="E176">
      <formula1>$O$183:$O$191</formula1>
    </dataValidation>
    <dataValidation type="list" allowBlank="1" showInputMessage="1" showErrorMessage="1" sqref="E177">
      <formula1>$O$184:$O$192</formula1>
    </dataValidation>
    <dataValidation type="list" allowBlank="1" showInputMessage="1" showErrorMessage="1" sqref="E178">
      <formula1>$O$185:$O$193</formula1>
    </dataValidation>
    <dataValidation type="list" allowBlank="1" showInputMessage="1" showErrorMessage="1" sqref="E179">
      <formula1>$O$186:$O$194</formula1>
    </dataValidation>
    <dataValidation type="list" allowBlank="1" showInputMessage="1" showErrorMessage="1" sqref="E180">
      <formula1>$O$187:$O$195</formula1>
    </dataValidation>
    <dataValidation type="list" allowBlank="1" showInputMessage="1" showErrorMessage="1" sqref="E181">
      <formula1>$O$188:$O$196</formula1>
    </dataValidation>
    <dataValidation type="list" allowBlank="1" showInputMessage="1" showErrorMessage="1" sqref="E182">
      <formula1>$O$189:$O$197</formula1>
    </dataValidation>
    <dataValidation type="list" allowBlank="1" showInputMessage="1" showErrorMessage="1" sqref="E183">
      <formula1>$O$190:$O$198</formula1>
    </dataValidation>
    <dataValidation type="list" allowBlank="1" showInputMessage="1" showErrorMessage="1" sqref="E184">
      <formula1>$O$191:$O$199</formula1>
    </dataValidation>
    <dataValidation type="list" allowBlank="1" showInputMessage="1" showErrorMessage="1" sqref="E185">
      <formula1>$O$192:$O$200</formula1>
    </dataValidation>
    <dataValidation type="list" allowBlank="1" showInputMessage="1" showErrorMessage="1" sqref="E186">
      <formula1>$O$193:$O$201</formula1>
    </dataValidation>
    <dataValidation type="list" allowBlank="1" showInputMessage="1" showErrorMessage="1" sqref="E187">
      <formula1>$O$194:$O$202</formula1>
    </dataValidation>
    <dataValidation type="list" allowBlank="1" showInputMessage="1" showErrorMessage="1" sqref="E188">
      <formula1>$O$195:$O$203</formula1>
    </dataValidation>
    <dataValidation type="list" allowBlank="1" showInputMessage="1" showErrorMessage="1" sqref="E189">
      <formula1>$O$196:$O$204</formula1>
    </dataValidation>
    <dataValidation type="list" allowBlank="1" showInputMessage="1" showErrorMessage="1" sqref="E190">
      <formula1>$O$197:$O$205</formula1>
    </dataValidation>
    <dataValidation type="list" allowBlank="1" showInputMessage="1" showErrorMessage="1" sqref="E191">
      <formula1>$O$198:$O$206</formula1>
    </dataValidation>
    <dataValidation type="list" allowBlank="1" showInputMessage="1" showErrorMessage="1" sqref="E192">
      <formula1>$O$199:$O$207</formula1>
    </dataValidation>
    <dataValidation type="list" allowBlank="1" showInputMessage="1" showErrorMessage="1" sqref="E193">
      <formula1>$O$200:$O$208</formula1>
    </dataValidation>
    <dataValidation type="list" allowBlank="1" showInputMessage="1" showErrorMessage="1" sqref="E194">
      <formula1>$O$201:$O$209</formula1>
    </dataValidation>
    <dataValidation type="list" allowBlank="1" showInputMessage="1" showErrorMessage="1" sqref="E195">
      <formula1>$O$202:$O$210</formula1>
    </dataValidation>
    <dataValidation type="list" allowBlank="1" showInputMessage="1" showErrorMessage="1" sqref="E196">
      <formula1>$O$203:$O$211</formula1>
    </dataValidation>
    <dataValidation type="list" allowBlank="1" showInputMessage="1" showErrorMessage="1" sqref="E197">
      <formula1>$O$204:$O$212</formula1>
    </dataValidation>
    <dataValidation type="list" allowBlank="1" showInputMessage="1" showErrorMessage="1" sqref="E198">
      <formula1>$O$205:$O$213</formula1>
    </dataValidation>
    <dataValidation type="list" allowBlank="1" showInputMessage="1" showErrorMessage="1" sqref="E199">
      <formula1>$O$206:$O$214</formula1>
    </dataValidation>
    <dataValidation type="list" allowBlank="1" showInputMessage="1" showErrorMessage="1" sqref="E200">
      <formula1>$O$207:$O$215</formula1>
    </dataValidation>
    <dataValidation type="list" allowBlank="1" showInputMessage="1" showErrorMessage="1" sqref="E201">
      <formula1>$O$208:$O$216</formula1>
    </dataValidation>
    <dataValidation type="list" allowBlank="1" showInputMessage="1" showErrorMessage="1" sqref="E202">
      <formula1>$O$209:$O$217</formula1>
    </dataValidation>
    <dataValidation type="list" allowBlank="1" showInputMessage="1" showErrorMessage="1" sqref="E203">
      <formula1>$O$210:$O$218</formula1>
    </dataValidation>
    <dataValidation type="list" allowBlank="1" showInputMessage="1" showErrorMessage="1" sqref="E204">
      <formula1>$O$211:$O$219</formula1>
    </dataValidation>
    <dataValidation type="list" allowBlank="1" showInputMessage="1" showErrorMessage="1" sqref="E205">
      <formula1>$O$212:$O$220</formula1>
    </dataValidation>
    <dataValidation type="list" allowBlank="1" showInputMessage="1" showErrorMessage="1" sqref="E206">
      <formula1>$O$213:$O$221</formula1>
    </dataValidation>
    <dataValidation type="list" allowBlank="1" showInputMessage="1" showErrorMessage="1" sqref="E207">
      <formula1>$O$214:$O$222</formula1>
    </dataValidation>
    <dataValidation type="list" allowBlank="1" showInputMessage="1" showErrorMessage="1" sqref="E208">
      <formula1>$O$215:$O$223</formula1>
    </dataValidation>
    <dataValidation type="list" allowBlank="1" showInputMessage="1" showErrorMessage="1" sqref="E209">
      <formula1>$O$216:$O$224</formula1>
    </dataValidation>
    <dataValidation type="list" allowBlank="1" showInputMessage="1" showErrorMessage="1" sqref="E210">
      <formula1>$O$217:$O$225</formula1>
    </dataValidation>
    <dataValidation type="list" allowBlank="1" showInputMessage="1" showErrorMessage="1" sqref="E211">
      <formula1>$O$218:$O$226</formula1>
    </dataValidation>
    <dataValidation type="list" allowBlank="1" showInputMessage="1" showErrorMessage="1" sqref="E212:E213">
      <formula1>$O$219:$O$227</formula1>
    </dataValidation>
    <dataValidation type="list" allowBlank="1" showInputMessage="1" showErrorMessage="1" sqref="E214">
      <formula1>$O$221:$O$229</formula1>
    </dataValidation>
    <dataValidation type="list" allowBlank="1" showInputMessage="1" showErrorMessage="1" sqref="E215">
      <formula1>$O$222:$O$230</formula1>
    </dataValidation>
    <dataValidation type="list" allowBlank="1" showInputMessage="1" showErrorMessage="1" sqref="E216">
      <formula1>$O$223:$O$231</formula1>
    </dataValidation>
    <dataValidation type="list" allowBlank="1" showInputMessage="1" showErrorMessage="1" sqref="E217">
      <formula1>$O$224:$O$232</formula1>
    </dataValidation>
    <dataValidation type="list" allowBlank="1" showInputMessage="1" showErrorMessage="1" sqref="E218">
      <formula1>$O$225:$O$233</formula1>
    </dataValidation>
    <dataValidation type="list" allowBlank="1" showInputMessage="1" showErrorMessage="1" sqref="E219">
      <formula1>$O$226:$O$234</formula1>
    </dataValidation>
    <dataValidation type="list" allowBlank="1" showInputMessage="1" showErrorMessage="1" sqref="E220">
      <formula1>$O$227:$O$235</formula1>
    </dataValidation>
    <dataValidation type="list" allowBlank="1" showInputMessage="1" showErrorMessage="1" sqref="E221">
      <formula1>$O$228:$O$236</formula1>
    </dataValidation>
    <dataValidation type="list" allowBlank="1" showInputMessage="1" showErrorMessage="1" sqref="E222">
      <formula1>$O$229:$O$237</formula1>
    </dataValidation>
    <dataValidation type="list" allowBlank="1" showInputMessage="1" showErrorMessage="1" sqref="E223">
      <formula1>$O$230:$O$238</formula1>
    </dataValidation>
    <dataValidation type="list" allowBlank="1" showInputMessage="1" showErrorMessage="1" sqref="E224">
      <formula1>$O$231:$O$239</formula1>
    </dataValidation>
    <dataValidation type="list" allowBlank="1" showInputMessage="1" showErrorMessage="1" sqref="E225">
      <formula1>$O$232:$O$240</formula1>
    </dataValidation>
    <dataValidation type="list" allowBlank="1" showInputMessage="1" showErrorMessage="1" sqref="E226">
      <formula1>$O$233:$O$241</formula1>
    </dataValidation>
    <dataValidation type="list" allowBlank="1" showInputMessage="1" showErrorMessage="1" sqref="E227">
      <formula1>$O$234:$O$242</formula1>
    </dataValidation>
    <dataValidation type="list" allowBlank="1" showInputMessage="1" showErrorMessage="1" sqref="E228">
      <formula1>$O$235:$O$243</formula1>
    </dataValidation>
    <dataValidation type="list" allowBlank="1" showInputMessage="1" showErrorMessage="1" sqref="E229">
      <formula1>$O$236:$O$244</formula1>
    </dataValidation>
    <dataValidation type="list" allowBlank="1" showInputMessage="1" showErrorMessage="1" sqref="E230">
      <formula1>$O$237:$O$245</formula1>
    </dataValidation>
    <dataValidation type="list" allowBlank="1" showInputMessage="1" showErrorMessage="1" sqref="E231">
      <formula1>$O$238:$O$246</formula1>
    </dataValidation>
    <dataValidation type="list" allowBlank="1" showInputMessage="1" showErrorMessage="1" sqref="E232">
      <formula1>$O$239:$O$247</formula1>
    </dataValidation>
    <dataValidation type="list" allowBlank="1" showInputMessage="1" showErrorMessage="1" sqref="E233">
      <formula1>$O$240:$O$248</formula1>
    </dataValidation>
    <dataValidation type="list" allowBlank="1" showInputMessage="1" showErrorMessage="1" sqref="E234">
      <formula1>$O$241:$O$249</formula1>
    </dataValidation>
    <dataValidation type="list" allowBlank="1" showInputMessage="1" showErrorMessage="1" sqref="E235">
      <formula1>$O$242:$O$250</formula1>
    </dataValidation>
    <dataValidation type="list" allowBlank="1" showInputMessage="1" showErrorMessage="1" sqref="E236">
      <formula1>$O$243:$O$251</formula1>
    </dataValidation>
    <dataValidation type="list" allowBlank="1" showInputMessage="1" showErrorMessage="1" sqref="E237">
      <formula1>$O$244:$O$252</formula1>
    </dataValidation>
    <dataValidation type="list" allowBlank="1" showInputMessage="1" showErrorMessage="1" sqref="E238">
      <formula1>$O$245:$O$253</formula1>
    </dataValidation>
    <dataValidation type="list" allowBlank="1" showInputMessage="1" showErrorMessage="1" sqref="E239:E240">
      <formula1>$O$246:$O$254</formula1>
    </dataValidation>
    <dataValidation type="list" allowBlank="1" showInputMessage="1" showErrorMessage="1" sqref="E241">
      <formula1>$O$248:$O$256</formula1>
    </dataValidation>
    <dataValidation type="list" allowBlank="1" showInputMessage="1" showErrorMessage="1" sqref="E242">
      <formula1>$O$249:$O$257</formula1>
    </dataValidation>
    <dataValidation type="list" allowBlank="1" showInputMessage="1" showErrorMessage="1" sqref="E243">
      <formula1>$O$250:$O$258</formula1>
    </dataValidation>
    <dataValidation type="list" allowBlank="1" showInputMessage="1" showErrorMessage="1" sqref="E262 E260">
      <formula1>$O$267:$O$275</formula1>
    </dataValidation>
    <dataValidation type="list" allowBlank="1" showInputMessage="1" showErrorMessage="1" sqref="E263">
      <formula1>$O$270:$O$278</formula1>
    </dataValidation>
    <dataValidation type="list" allowBlank="1" showInputMessage="1" showErrorMessage="1" sqref="E264">
      <formula1>$O$271:$O$279</formula1>
    </dataValidation>
    <dataValidation type="list" allowBlank="1" showInputMessage="1" showErrorMessage="1" sqref="E265">
      <formula1>$O$272:$O$280</formula1>
    </dataValidation>
    <dataValidation type="list" allowBlank="1" showInputMessage="1" showErrorMessage="1" sqref="E266">
      <formula1>$O$273:$O$281</formula1>
    </dataValidation>
    <dataValidation type="list" allowBlank="1" showInputMessage="1" showErrorMessage="1" sqref="E267">
      <formula1>$O$274:$O$282</formula1>
    </dataValidation>
    <dataValidation type="list" allowBlank="1" showInputMessage="1" showErrorMessage="1" sqref="E268">
      <formula1>$O$275:$O$283</formula1>
    </dataValidation>
    <dataValidation type="list" allowBlank="1" showInputMessage="1" showErrorMessage="1" sqref="E261">
      <formula1>$O$268:$O$276</formula1>
    </dataValidation>
    <dataValidation type="list" allowBlank="1" showInputMessage="1" showErrorMessage="1" sqref="E259">
      <formula1>$O$266:$O$274</formula1>
    </dataValidation>
    <dataValidation type="list" allowBlank="1" showInputMessage="1" showErrorMessage="1" sqref="E258">
      <formula1>$O$265:$O$273</formula1>
    </dataValidation>
    <dataValidation type="list" allowBlank="1" showInputMessage="1" showErrorMessage="1" sqref="E257">
      <formula1>$O$264:$O$272</formula1>
    </dataValidation>
    <dataValidation type="list" allowBlank="1" showInputMessage="1" showErrorMessage="1" sqref="E256">
      <formula1>$O$263:$O$271</formula1>
    </dataValidation>
    <dataValidation type="list" allowBlank="1" showInputMessage="1" showErrorMessage="1" sqref="E255">
      <formula1>$O$262:$O$270</formula1>
    </dataValidation>
    <dataValidation type="list" allowBlank="1" showInputMessage="1" showErrorMessage="1" sqref="E254">
      <formula1>$O$261:$O$269</formula1>
    </dataValidation>
    <dataValidation type="list" allowBlank="1" showInputMessage="1" showErrorMessage="1" sqref="E253">
      <formula1>$O$260:$O$268</formula1>
    </dataValidation>
    <dataValidation type="list" allowBlank="1" showInputMessage="1" showErrorMessage="1" sqref="E252">
      <formula1>$O$259:$O$267</formula1>
    </dataValidation>
    <dataValidation type="list" allowBlank="1" showInputMessage="1" showErrorMessage="1" sqref="E251">
      <formula1>$O$258:$O$266</formula1>
    </dataValidation>
    <dataValidation type="list" allowBlank="1" showInputMessage="1" showErrorMessage="1" sqref="E250">
      <formula1>$O$257:$O$265</formula1>
    </dataValidation>
    <dataValidation type="list" allowBlank="1" showInputMessage="1" showErrorMessage="1" sqref="E249">
      <formula1>$O$256:$O$264</formula1>
    </dataValidation>
    <dataValidation type="list" allowBlank="1" showInputMessage="1" showErrorMessage="1" sqref="E248">
      <formula1>$O$255:$O$263</formula1>
    </dataValidation>
    <dataValidation type="list" allowBlank="1" showInputMessage="1" showErrorMessage="1" sqref="E247">
      <formula1>$O$254:$O$262</formula1>
    </dataValidation>
    <dataValidation type="list" allowBlank="1" showInputMessage="1" showErrorMessage="1" sqref="E246">
      <formula1>$O$253:$O$261</formula1>
    </dataValidation>
    <dataValidation type="list" allowBlank="1" showInputMessage="1" showErrorMessage="1" sqref="E244:E245">
      <formula1>$O$251:$O$259</formula1>
    </dataValidation>
    <dataValidation type="list" allowBlank="1" showInputMessage="1" showErrorMessage="1" sqref="A31">
      <formula1>$D$38:$D$40</formula1>
    </dataValidation>
    <dataValidation type="list" allowBlank="1" showInputMessage="1" showErrorMessage="1" sqref="A32">
      <formula1>$D$39:$D$41</formula1>
    </dataValidation>
    <dataValidation type="list" allowBlank="1" showInputMessage="1" showErrorMessage="1" sqref="A33">
      <formula1>$D$40:$D$42</formula1>
    </dataValidation>
    <dataValidation type="list" allowBlank="1" showInputMessage="1" showErrorMessage="1" sqref="A34">
      <formula1>$D$41:$D$43</formula1>
    </dataValidation>
    <dataValidation type="list" allowBlank="1" showInputMessage="1" showErrorMessage="1" sqref="B9">
      <formula1>$E$16:$E$40</formula1>
    </dataValidation>
    <dataValidation type="list" allowBlank="1" showInputMessage="1" showErrorMessage="1" sqref="B10">
      <formula1>$E$17:$E$41</formula1>
    </dataValidation>
    <dataValidation type="list" allowBlank="1" showInputMessage="1" showErrorMessage="1" sqref="B11">
      <formula1>$E$18:$E$42</formula1>
    </dataValidation>
    <dataValidation type="list" allowBlank="1" showInputMessage="1" showErrorMessage="1" sqref="B12">
      <formula1>$E$19:$E$43</formula1>
    </dataValidation>
    <dataValidation type="list" allowBlank="1" showInputMessage="1" showErrorMessage="1" sqref="B16 B13">
      <formula1>$E$20:$E$44</formula1>
    </dataValidation>
    <dataValidation type="list" allowBlank="1" showInputMessage="1" showErrorMessage="1" sqref="B17 B14">
      <formula1>$E$21:$E$45</formula1>
    </dataValidation>
    <dataValidation type="list" allowBlank="1" showInputMessage="1" showErrorMessage="1" sqref="B18 B15">
      <formula1>$E$22:$E$46</formula1>
    </dataValidation>
    <dataValidation type="list" allowBlank="1" showInputMessage="1" showErrorMessage="1" sqref="B19">
      <formula1>$E$23:$E$47</formula1>
    </dataValidation>
    <dataValidation type="list" allowBlank="1" showInputMessage="1" showErrorMessage="1" sqref="B20">
      <formula1>$E$27:$E$51</formula1>
    </dataValidation>
    <dataValidation type="list" allowBlank="1" showInputMessage="1" showErrorMessage="1" sqref="B21">
      <formula1>$E$28:$E$52</formula1>
    </dataValidation>
    <dataValidation type="list" allowBlank="1" showInputMessage="1" showErrorMessage="1" sqref="B22">
      <formula1>$E$29:$E$53</formula1>
    </dataValidation>
    <dataValidation type="list" allowBlank="1" showInputMessage="1" showErrorMessage="1" sqref="B23">
      <formula1>$E$30:$E$54</formula1>
    </dataValidation>
    <dataValidation type="list" allowBlank="1" showInputMessage="1" showErrorMessage="1" sqref="C26">
      <formula1>$F$33:$F$40</formula1>
    </dataValidation>
    <dataValidation type="list" allowBlank="1" showInputMessage="1" showErrorMessage="1" sqref="C27">
      <formula1>$F$34:$F$41</formula1>
    </dataValidation>
    <dataValidation type="list" allowBlank="1" showInputMessage="1" showErrorMessage="1" sqref="C28">
      <formula1>$F$35:$F$42</formula1>
    </dataValidation>
    <dataValidation type="list" allowBlank="1" showInputMessage="1" showErrorMessage="1" sqref="C29">
      <formula1>$F$36:$F$43</formula1>
    </dataValidation>
    <dataValidation type="list" allowBlank="1" showInputMessage="1" showErrorMessage="1" sqref="C30">
      <formula1>$F$37:$F$44</formula1>
    </dataValidation>
    <dataValidation type="list" allowBlank="1" showInputMessage="1" showErrorMessage="1" sqref="C31">
      <formula1>$F$38:$F$45</formula1>
    </dataValidation>
    <dataValidation type="list" allowBlank="1" showInputMessage="1" showErrorMessage="1" sqref="C32">
      <formula1>$F$39:$F$46</formula1>
    </dataValidation>
    <dataValidation type="list" allowBlank="1" showInputMessage="1" showErrorMessage="1" sqref="C33">
      <formula1>$F$40:$F$47</formula1>
    </dataValidation>
    <dataValidation type="list" allowBlank="1" showInputMessage="1" showErrorMessage="1" sqref="C34">
      <formula1>$F$41:$F$48</formula1>
    </dataValidation>
    <dataValidation type="list" allowBlank="1" showInputMessage="1" showErrorMessage="1" sqref="E26">
      <formula1>$O$33:$O$40</formula1>
    </dataValidation>
    <dataValidation type="list" allowBlank="1" showInputMessage="1" showErrorMessage="1" sqref="E27">
      <formula1>$O$34:$O$41</formula1>
    </dataValidation>
    <dataValidation type="list" allowBlank="1" showInputMessage="1" showErrorMessage="1" sqref="E28">
      <formula1>$O$35:$O$42</formula1>
    </dataValidation>
    <dataValidation type="list" allowBlank="1" showInputMessage="1" showErrorMessage="1" sqref="E29">
      <formula1>$O$36:$O$43</formula1>
    </dataValidation>
    <dataValidation type="list" allowBlank="1" showInputMessage="1" showErrorMessage="1" sqref="E30">
      <formula1>$O$37:$O$44</formula1>
    </dataValidation>
    <dataValidation type="list" allowBlank="1" showInputMessage="1" showErrorMessage="1" sqref="E31">
      <formula1>$O$38:$O$45</formula1>
    </dataValidation>
    <dataValidation type="list" allowBlank="1" showInputMessage="1" showErrorMessage="1" sqref="E32">
      <formula1>$O$39:$O$46</formula1>
    </dataValidation>
    <dataValidation type="list" allowBlank="1" showInputMessage="1" showErrorMessage="1" sqref="E33">
      <formula1>$O$40:$O$47</formula1>
    </dataValidation>
    <dataValidation type="list" allowBlank="1" showInputMessage="1" showErrorMessage="1" sqref="E34">
      <formula1>$O$41:$O$48</formula1>
    </dataValidation>
    <dataValidation type="list" allowBlank="1" showInputMessage="1" showErrorMessage="1" sqref="A45">
      <formula1>$D$52:$D$54</formula1>
    </dataValidation>
    <dataValidation type="list" allowBlank="1" showInputMessage="1" showErrorMessage="1" sqref="A46">
      <formula1>$D$53:$D$54</formula1>
    </dataValidation>
    <dataValidation type="list" allowBlank="1" showInputMessage="1" showErrorMessage="1" sqref="A47">
      <formula1>$D$54:$D$55</formula1>
    </dataValidation>
    <dataValidation type="list" allowBlank="1" showInputMessage="1" showErrorMessage="1" sqref="A48">
      <formula1>$D$55:$D$56</formula1>
    </dataValidation>
    <dataValidation type="list" allowBlank="1" showInputMessage="1" showErrorMessage="1" sqref="A49">
      <formula1>$D$55:$D$57</formula1>
    </dataValidation>
    <dataValidation type="list" allowBlank="1" showInputMessage="1" showErrorMessage="1" sqref="B35">
      <formula1>$E$41:$E$64</formula1>
    </dataValidation>
    <dataValidation type="list" allowBlank="1" showInputMessage="1" showErrorMessage="1" sqref="B36">
      <formula1>$E$42:$E$65</formula1>
    </dataValidation>
    <dataValidation type="list" allowBlank="1" showInputMessage="1" showErrorMessage="1" sqref="B37">
      <formula1>$E$43:$E$66</formula1>
    </dataValidation>
    <dataValidation type="list" allowBlank="1" showInputMessage="1" showErrorMessage="1" sqref="B38">
      <formula1>$E$44:$E$67</formula1>
    </dataValidation>
    <dataValidation type="list" allowBlank="1" showInputMessage="1" showErrorMessage="1" sqref="B39">
      <formula1>$E$45:$E$68</formula1>
    </dataValidation>
    <dataValidation type="list" allowBlank="1" showInputMessage="1" showErrorMessage="1" sqref="B40">
      <formula1>$E$46:$E$69</formula1>
    </dataValidation>
    <dataValidation type="list" allowBlank="1" showInputMessage="1" showErrorMessage="1" sqref="B41">
      <formula1>$E$48:$E$71</formula1>
    </dataValidation>
    <dataValidation type="list" allowBlank="1" showInputMessage="1" showErrorMessage="1" sqref="B42">
      <formula1>$E$49:$E$72</formula1>
    </dataValidation>
    <dataValidation type="list" allowBlank="1" showInputMessage="1" showErrorMessage="1" sqref="B43">
      <formula1>$E$50:$E$73</formula1>
    </dataValidation>
    <dataValidation type="list" allowBlank="1" showInputMessage="1" showErrorMessage="1" sqref="B44">
      <formula1>$E$51:$E$74</formula1>
    </dataValidation>
    <dataValidation type="list" allowBlank="1" showInputMessage="1" showErrorMessage="1" sqref="B45">
      <formula1>$E$52:$E$75</formula1>
    </dataValidation>
    <dataValidation type="list" allowBlank="1" showInputMessage="1" showErrorMessage="1" sqref="B46">
      <formula1>$E$53:$E$76</formula1>
    </dataValidation>
    <dataValidation type="list" allowBlank="1" showInputMessage="1" showErrorMessage="1" sqref="B47">
      <formula1>$E$54:$E$77</formula1>
    </dataValidation>
    <dataValidation type="list" allowBlank="1" showInputMessage="1" showErrorMessage="1" sqref="B48">
      <formula1>$E$55:$E$78</formula1>
    </dataValidation>
    <dataValidation type="list" allowBlank="1" showInputMessage="1" showErrorMessage="1" sqref="B49">
      <formula1>$E$55:$E$79</formula1>
    </dataValidation>
    <dataValidation type="list" allowBlank="1" showInputMessage="1" showErrorMessage="1" sqref="C41">
      <formula1>$F$48:$F$54</formula1>
    </dataValidation>
    <dataValidation type="list" allowBlank="1" showInputMessage="1" showErrorMessage="1" sqref="C42">
      <formula1>$F$49:$F$55</formula1>
    </dataValidation>
    <dataValidation type="list" allowBlank="1" showInputMessage="1" showErrorMessage="1" sqref="C43">
      <formula1>$F$50:$F$56</formula1>
    </dataValidation>
    <dataValidation type="list" allowBlank="1" showInputMessage="1" showErrorMessage="1" sqref="C44">
      <formula1>$F$51:$F$57</formula1>
    </dataValidation>
    <dataValidation type="list" allowBlank="1" showInputMessage="1" showErrorMessage="1" sqref="C45">
      <formula1>$F$52:$F$58</formula1>
    </dataValidation>
    <dataValidation type="list" allowBlank="1" showInputMessage="1" showErrorMessage="1" sqref="C46">
      <formula1>$F$53:$F$59</formula1>
    </dataValidation>
    <dataValidation type="list" allowBlank="1" showInputMessage="1" showErrorMessage="1" sqref="C47">
      <formula1>$F$54:$F$60</formula1>
    </dataValidation>
    <dataValidation type="list" allowBlank="1" showInputMessage="1" showErrorMessage="1" sqref="C48">
      <formula1>$F$55:$F$61</formula1>
    </dataValidation>
    <dataValidation type="list" allowBlank="1" showInputMessage="1" showErrorMessage="1" sqref="C49">
      <formula1>$F$55:$F$62</formula1>
    </dataValidation>
    <dataValidation type="list" allowBlank="1" showInputMessage="1" showErrorMessage="1" sqref="D35">
      <formula1>$N$41:$N$92</formula1>
    </dataValidation>
    <dataValidation type="list" allowBlank="1" showInputMessage="1" showErrorMessage="1" sqref="D36">
      <formula1>$N$42:$N$93</formula1>
    </dataValidation>
    <dataValidation type="list" allowBlank="1" showInputMessage="1" showErrorMessage="1" sqref="D37">
      <formula1>$N$43:$N$94</formula1>
    </dataValidation>
    <dataValidation type="list" allowBlank="1" showInputMessage="1" showErrorMessage="1" sqref="D38">
      <formula1>$N$44:$N$95</formula1>
    </dataValidation>
    <dataValidation type="list" allowBlank="1" showInputMessage="1" showErrorMessage="1" sqref="D39">
      <formula1>$N$45:$N$96</formula1>
    </dataValidation>
    <dataValidation type="list" allowBlank="1" showInputMessage="1" showErrorMessage="1" sqref="D40">
      <formula1>$N$46:$N$97</formula1>
    </dataValidation>
    <dataValidation type="list" allowBlank="1" showInputMessage="1" showErrorMessage="1" sqref="D41">
      <formula1>$N$48:$N$99</formula1>
    </dataValidation>
    <dataValidation type="list" allowBlank="1" showInputMessage="1" showErrorMessage="1" sqref="D42">
      <formula1>$N$49:$N$100</formula1>
    </dataValidation>
    <dataValidation type="list" allowBlank="1" showInputMessage="1" showErrorMessage="1" sqref="D43">
      <formula1>$N$50:$N$101</formula1>
    </dataValidation>
    <dataValidation type="list" allowBlank="1" showInputMessage="1" showErrorMessage="1" sqref="D44">
      <formula1>$N$51:$N$102</formula1>
    </dataValidation>
    <dataValidation type="list" allowBlank="1" showInputMessage="1" showErrorMessage="1" sqref="D45">
      <formula1>$N$52:$N$103</formula1>
    </dataValidation>
    <dataValidation type="list" allowBlank="1" showInputMessage="1" showErrorMessage="1" sqref="D46">
      <formula1>$N$53:$N$104</formula1>
    </dataValidation>
    <dataValidation type="list" allowBlank="1" showInputMessage="1" showErrorMessage="1" sqref="D47">
      <formula1>$N$54:$N$105</formula1>
    </dataValidation>
    <dataValidation type="list" allowBlank="1" showInputMessage="1" showErrorMessage="1" sqref="D48">
      <formula1>$N$55:$N$106</formula1>
    </dataValidation>
    <dataValidation type="list" allowBlank="1" showInputMessage="1" showErrorMessage="1" sqref="D49">
      <formula1>$N$55:$N$107</formula1>
    </dataValidation>
    <dataValidation type="list" allowBlank="1" showInputMessage="1" showErrorMessage="1" sqref="E41">
      <formula1>$O$48:$O$54</formula1>
    </dataValidation>
    <dataValidation type="list" allowBlank="1" showInputMessage="1" showErrorMessage="1" sqref="E42">
      <formula1>$O$49:$O$55</formula1>
    </dataValidation>
    <dataValidation type="list" allowBlank="1" showInputMessage="1" showErrorMessage="1" sqref="E43">
      <formula1>$O$50:$O$56</formula1>
    </dataValidation>
    <dataValidation type="list" allowBlank="1" showInputMessage="1" showErrorMessage="1" sqref="E44">
      <formula1>$O$51:$O$57</formula1>
    </dataValidation>
    <dataValidation type="list" allowBlank="1" showInputMessage="1" showErrorMessage="1" sqref="E45">
      <formula1>$O$52:$O$58</formula1>
    </dataValidation>
    <dataValidation type="list" allowBlank="1" showInputMessage="1" showErrorMessage="1" sqref="E46">
      <formula1>$O$53:$O$59</formula1>
    </dataValidation>
    <dataValidation type="list" allowBlank="1" showInputMessage="1" showErrorMessage="1" sqref="E47">
      <formula1>$O$54:$O$60</formula1>
    </dataValidation>
    <dataValidation type="list" allowBlank="1" showInputMessage="1" showErrorMessage="1" sqref="E48">
      <formula1>$O$55:$O$61</formula1>
    </dataValidation>
    <dataValidation type="list" allowBlank="1" showInputMessage="1" showErrorMessage="1" sqref="E49">
      <formula1>$O$55:$O$62</formula1>
    </dataValidation>
    <dataValidation type="list" allowBlank="1" showInputMessage="1" showErrorMessage="1" sqref="B24">
      <formula1>$E$31:$E$54</formula1>
    </dataValidation>
    <dataValidation type="list" allowBlank="1" showInputMessage="1" showErrorMessage="1" sqref="B25">
      <formula1>$E$32:$E$54</formula1>
    </dataValidation>
    <dataValidation type="list" allowBlank="1" showInputMessage="1" showErrorMessage="1" sqref="B26">
      <formula1>$E$33:$E$55</formula1>
    </dataValidation>
    <dataValidation type="list" allowBlank="1" showInputMessage="1" showErrorMessage="1" sqref="B27">
      <formula1>$E$34:$E$56</formula1>
    </dataValidation>
    <dataValidation type="list" allowBlank="1" showInputMessage="1" showErrorMessage="1" sqref="B28">
      <formula1>$E$35:$E$57</formula1>
    </dataValidation>
    <dataValidation type="list" allowBlank="1" showInputMessage="1" showErrorMessage="1" sqref="B29">
      <formula1>$E$36:$E$58</formula1>
    </dataValidation>
    <dataValidation type="list" allowBlank="1" showInputMessage="1" showErrorMessage="1" sqref="B30">
      <formula1>$E$37:$E$59</formula1>
    </dataValidation>
    <dataValidation type="list" allowBlank="1" showInputMessage="1" showErrorMessage="1" sqref="B31">
      <formula1>$E$38:$E$60</formula1>
    </dataValidation>
    <dataValidation type="list" allowBlank="1" showInputMessage="1" showErrorMessage="1" sqref="B32">
      <formula1>$E$39:$E$61</formula1>
    </dataValidation>
    <dataValidation type="list" allowBlank="1" showInputMessage="1" showErrorMessage="1" sqref="B33">
      <formula1>$E$40:$E$62</formula1>
    </dataValidation>
    <dataValidation type="list" allowBlank="1" showInputMessage="1" showErrorMessage="1" sqref="B34">
      <formula1>$E$41:$E$63</formula1>
    </dataValidation>
    <dataValidation type="list" allowBlank="1" showInputMessage="1" showErrorMessage="1" sqref="D2">
      <formula1>$N$9:$N$59</formula1>
    </dataValidation>
    <dataValidation type="list" allowBlank="1" showInputMessage="1" showErrorMessage="1" sqref="D3">
      <formula1>$N$10:$N$60</formula1>
    </dataValidation>
    <dataValidation type="list" allowBlank="1" showInputMessage="1" showErrorMessage="1" sqref="D4">
      <formula1>$N$11:$N$61</formula1>
    </dataValidation>
    <dataValidation type="list" allowBlank="1" showInputMessage="1" showErrorMessage="1" sqref="D5">
      <formula1>$N$12:$N$62</formula1>
    </dataValidation>
    <dataValidation type="list" allowBlank="1" showInputMessage="1" showErrorMessage="1" sqref="D6">
      <formula1>$N$13:$N$63</formula1>
    </dataValidation>
    <dataValidation type="list" allowBlank="1" showInputMessage="1" showErrorMessage="1" sqref="D7">
      <formula1>$N$14:$N$64</formula1>
    </dataValidation>
    <dataValidation type="list" allowBlank="1" showInputMessage="1" showErrorMessage="1" sqref="D8">
      <formula1>$N$15:$N$65</formula1>
    </dataValidation>
    <dataValidation type="list" allowBlank="1" showInputMessage="1" showErrorMessage="1" sqref="D9">
      <formula1>$N$16:$N$66</formula1>
    </dataValidation>
    <dataValidation type="list" allowBlank="1" showInputMessage="1" showErrorMessage="1" sqref="D10">
      <formula1>$N$17:$N$67</formula1>
    </dataValidation>
    <dataValidation type="list" allowBlank="1" showInputMessage="1" showErrorMessage="1" sqref="D11">
      <formula1>$N$18:$N$68</formula1>
    </dataValidation>
    <dataValidation type="list" allowBlank="1" showInputMessage="1" showErrorMessage="1" sqref="D12">
      <formula1>$N$19:$N$69</formula1>
    </dataValidation>
    <dataValidation type="list" allowBlank="1" showInputMessage="1" showErrorMessage="1" sqref="D16 D13">
      <formula1>$N$20:$N$70</formula1>
    </dataValidation>
    <dataValidation type="list" allowBlank="1" showInputMessage="1" showErrorMessage="1" sqref="D17 D14">
      <formula1>$N$21:$N$71</formula1>
    </dataValidation>
    <dataValidation type="list" allowBlank="1" showInputMessage="1" showErrorMessage="1" sqref="D18 D15">
      <formula1>$N$22:$N$72</formula1>
    </dataValidation>
    <dataValidation type="list" allowBlank="1" showInputMessage="1" showErrorMessage="1" sqref="D19">
      <formula1>$N$23:$N$73</formula1>
    </dataValidation>
    <dataValidation type="list" allowBlank="1" showInputMessage="1" showErrorMessage="1" sqref="D20">
      <formula1>$N$27:$N$77</formula1>
    </dataValidation>
    <dataValidation type="list" allowBlank="1" showInputMessage="1" showErrorMessage="1" sqref="D21">
      <formula1>$N$28:$N$78</formula1>
    </dataValidation>
    <dataValidation type="list" allowBlank="1" showInputMessage="1" showErrorMessage="1" sqref="D22">
      <formula1>$N$29:$N$79</formula1>
    </dataValidation>
    <dataValidation type="list" allowBlank="1" showInputMessage="1" showErrorMessage="1" sqref="D23">
      <formula1>$N$30:$N$80</formula1>
    </dataValidation>
    <dataValidation type="list" allowBlank="1" showInputMessage="1" showErrorMessage="1" sqref="D24">
      <formula1>$N$31:$N$81</formula1>
    </dataValidation>
    <dataValidation type="list" allowBlank="1" showInputMessage="1" showErrorMessage="1" sqref="D25">
      <formula1>$N$32:$N$82</formula1>
    </dataValidation>
    <dataValidation type="list" allowBlank="1" showInputMessage="1" showErrorMessage="1" sqref="D26">
      <formula1>$N$33:$N$83</formula1>
    </dataValidation>
    <dataValidation type="list" allowBlank="1" showInputMessage="1" showErrorMessage="1" sqref="D27">
      <formula1>$N$34:$N$84</formula1>
    </dataValidation>
    <dataValidation type="list" allowBlank="1" showInputMessage="1" showErrorMessage="1" sqref="D28">
      <formula1>$N$35:$N$85</formula1>
    </dataValidation>
    <dataValidation type="list" allowBlank="1" showInputMessage="1" showErrorMessage="1" sqref="D29">
      <formula1>$N$36:$N$86</formula1>
    </dataValidation>
    <dataValidation type="list" allowBlank="1" showInputMessage="1" showErrorMessage="1" sqref="D30">
      <formula1>$N$37:$N$87</formula1>
    </dataValidation>
    <dataValidation type="list" allowBlank="1" showInputMessage="1" showErrorMessage="1" sqref="D31">
      <formula1>$N$38:$N$88</formula1>
    </dataValidation>
    <dataValidation type="list" allowBlank="1" showInputMessage="1" showErrorMessage="1" sqref="D32">
      <formula1>$N$39:$N$89</formula1>
    </dataValidation>
    <dataValidation type="list" allowBlank="1" showInputMessage="1" showErrorMessage="1" sqref="D33">
      <formula1>$N$40:$N$90</formula1>
    </dataValidation>
    <dataValidation type="list" allowBlank="1" showInputMessage="1" showErrorMessage="1" sqref="D34">
      <formula1>$N$41:$N$91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5" id="{A33D6074-5F99-4D35-847D-605FC607F413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A262:F262</xm:sqref>
        </x14:conditionalFormatting>
        <x14:conditionalFormatting xmlns:xm="http://schemas.microsoft.com/office/excel/2006/main">
          <x14:cfRule type="expression" priority="817" id="{26AEB354-DCB9-447C-8C21-BA0B4E02789D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A268:C268</xm:sqref>
        </x14:conditionalFormatting>
        <x14:conditionalFormatting xmlns:xm="http://schemas.microsoft.com/office/excel/2006/main">
          <x14:cfRule type="expression" priority="816" id="{9646318F-274B-426D-BB0D-1B884C920397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A263:C267</xm:sqref>
        </x14:conditionalFormatting>
        <x14:conditionalFormatting xmlns:xm="http://schemas.microsoft.com/office/excel/2006/main">
          <x14:cfRule type="expression" priority="814" id="{DF219D66-42ED-4434-B8CC-6B30A65F5B12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A244:C261</xm:sqref>
        </x14:conditionalFormatting>
        <x14:conditionalFormatting xmlns:xm="http://schemas.microsoft.com/office/excel/2006/main">
          <x14:cfRule type="expression" priority="26" id="{7F2B3185-93AA-49EF-9414-469F1DA833DA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D268:F268</xm:sqref>
        </x14:conditionalFormatting>
        <x14:conditionalFormatting xmlns:xm="http://schemas.microsoft.com/office/excel/2006/main">
          <x14:cfRule type="expression" priority="25" id="{585F7390-94AD-44D1-A51B-FE8DC7016CD9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D267:F267</xm:sqref>
        </x14:conditionalFormatting>
        <x14:conditionalFormatting xmlns:xm="http://schemas.microsoft.com/office/excel/2006/main">
          <x14:cfRule type="expression" priority="24" id="{6FC70634-77D2-4F71-A66D-A0D9C0099C2E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D266:F266</xm:sqref>
        </x14:conditionalFormatting>
        <x14:conditionalFormatting xmlns:xm="http://schemas.microsoft.com/office/excel/2006/main">
          <x14:cfRule type="expression" priority="23" id="{47ED6497-9204-46A2-80B5-A57E6DA6F5CF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D265:F265</xm:sqref>
        </x14:conditionalFormatting>
        <x14:conditionalFormatting xmlns:xm="http://schemas.microsoft.com/office/excel/2006/main">
          <x14:cfRule type="expression" priority="22" id="{4AC02566-23D8-4922-8D3A-FDA83BAE7BA1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D264:F264</xm:sqref>
        </x14:conditionalFormatting>
        <x14:conditionalFormatting xmlns:xm="http://schemas.microsoft.com/office/excel/2006/main">
          <x14:cfRule type="expression" priority="21" id="{8D032CAB-BA32-437D-81E3-400AC45D823F}">
            <xm:f xml:space="preserve"> ISBLANK('\Users\maison\AppData\Local\Temp\[Relevé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D263:F263</xm:sqref>
        </x14:conditionalFormatting>
        <x14:conditionalFormatting xmlns:xm="http://schemas.microsoft.com/office/excel/2006/main">
          <x14:cfRule type="expression" priority="20" id="{6E3F5D45-2B4C-4594-963B-82325DDA874C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D261:F261</xm:sqref>
        </x14:conditionalFormatting>
        <x14:conditionalFormatting xmlns:xm="http://schemas.microsoft.com/office/excel/2006/main">
          <x14:cfRule type="expression" priority="19" id="{1A4C4EEF-28AA-48A5-BAE7-70984AB05C4D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D260:F260</xm:sqref>
        </x14:conditionalFormatting>
        <x14:conditionalFormatting xmlns:xm="http://schemas.microsoft.com/office/excel/2006/main">
          <x14:cfRule type="expression" priority="18" id="{7CBE3813-DFDE-4515-A7E5-4F7536CFAC01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D259:F259</xm:sqref>
        </x14:conditionalFormatting>
        <x14:conditionalFormatting xmlns:xm="http://schemas.microsoft.com/office/excel/2006/main">
          <x14:cfRule type="expression" priority="17" id="{772A0BFE-0E30-4A22-B04D-A70764A2AADA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D258:F258</xm:sqref>
        </x14:conditionalFormatting>
        <x14:conditionalFormatting xmlns:xm="http://schemas.microsoft.com/office/excel/2006/main">
          <x14:cfRule type="expression" priority="16" id="{42A8E5AA-5015-41E0-A356-8592B70FB23F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D257:F257</xm:sqref>
        </x14:conditionalFormatting>
        <x14:conditionalFormatting xmlns:xm="http://schemas.microsoft.com/office/excel/2006/main">
          <x14:cfRule type="expression" priority="15" id="{9136F64F-F1F0-4BB9-A00C-D79C8CE88BCD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D256:F256</xm:sqref>
        </x14:conditionalFormatting>
        <x14:conditionalFormatting xmlns:xm="http://schemas.microsoft.com/office/excel/2006/main">
          <x14:cfRule type="expression" priority="14" id="{A1EA7344-56A0-43EE-84C7-B4C09154DE84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D255:F255</xm:sqref>
        </x14:conditionalFormatting>
        <x14:conditionalFormatting xmlns:xm="http://schemas.microsoft.com/office/excel/2006/main">
          <x14:cfRule type="expression" priority="13" id="{E95DF225-1C92-400F-9D82-6E76D7759547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D254:F254</xm:sqref>
        </x14:conditionalFormatting>
        <x14:conditionalFormatting xmlns:xm="http://schemas.microsoft.com/office/excel/2006/main">
          <x14:cfRule type="expression" priority="12" id="{988D91AC-CCEF-4724-BA4E-A2711679D1E5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D253:F253</xm:sqref>
        </x14:conditionalFormatting>
        <x14:conditionalFormatting xmlns:xm="http://schemas.microsoft.com/office/excel/2006/main">
          <x14:cfRule type="expression" priority="11" id="{BF58F843-6650-45BF-9671-1DEFF13DB3C6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D252:F252</xm:sqref>
        </x14:conditionalFormatting>
        <x14:conditionalFormatting xmlns:xm="http://schemas.microsoft.com/office/excel/2006/main">
          <x14:cfRule type="expression" priority="10" id="{627C97AA-B18C-4BA6-842E-735D3FEAE851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D251:F251</xm:sqref>
        </x14:conditionalFormatting>
        <x14:conditionalFormatting xmlns:xm="http://schemas.microsoft.com/office/excel/2006/main">
          <x14:cfRule type="expression" priority="9" id="{D2715029-6ED6-4C0E-A465-ACB57F501BFA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D250:F250</xm:sqref>
        </x14:conditionalFormatting>
        <x14:conditionalFormatting xmlns:xm="http://schemas.microsoft.com/office/excel/2006/main">
          <x14:cfRule type="expression" priority="8" id="{9B83986F-B063-4200-8F7A-EB7BEA9FADED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D249:F249</xm:sqref>
        </x14:conditionalFormatting>
        <x14:conditionalFormatting xmlns:xm="http://schemas.microsoft.com/office/excel/2006/main">
          <x14:cfRule type="expression" priority="7" id="{8E6DF214-AA91-43CA-9D0E-626660942FF0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D248:F248</xm:sqref>
        </x14:conditionalFormatting>
        <x14:conditionalFormatting xmlns:xm="http://schemas.microsoft.com/office/excel/2006/main">
          <x14:cfRule type="expression" priority="6" id="{668C7DFB-8205-452F-AEBA-C45CC013A5AC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D247:F247</xm:sqref>
        </x14:conditionalFormatting>
        <x14:conditionalFormatting xmlns:xm="http://schemas.microsoft.com/office/excel/2006/main">
          <x14:cfRule type="expression" priority="5" id="{CF5B409A-2493-4871-98F8-5CFD5FF15579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D246:F246</xm:sqref>
        </x14:conditionalFormatting>
        <x14:conditionalFormatting xmlns:xm="http://schemas.microsoft.com/office/excel/2006/main">
          <x14:cfRule type="expression" priority="4" id="{4CC271ED-0482-4348-B1C9-2049BE8C7294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D245:F245</xm:sqref>
        </x14:conditionalFormatting>
        <x14:conditionalFormatting xmlns:xm="http://schemas.microsoft.com/office/excel/2006/main">
          <x14:cfRule type="expression" priority="3" id="{609CFB8D-4318-4E46-A8F9-6EFB6576D238}">
            <xm:f xml:space="preserve"> ISBLANK('\Users\maison\AppData\Local\Temp\[Relevé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D244:F244</xm:sqref>
        </x14:conditionalFormatting>
        <x14:conditionalFormatting xmlns:xm="http://schemas.microsoft.com/office/excel/2006/main">
          <x14:cfRule type="expression" priority="1976" id="{C4D4C3F4-FCE4-4675-BE33-2B9805B5B21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A243</xm:sqref>
        </x14:conditionalFormatting>
        <x14:conditionalFormatting xmlns:xm="http://schemas.microsoft.com/office/excel/2006/main">
          <x14:cfRule type="expression" priority="1977" id="{C4D4C3F4-FCE4-4675-BE33-2B9805B5B21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B243:F243</xm:sqref>
        </x14:conditionalFormatting>
        <x14:conditionalFormatting xmlns:xm="http://schemas.microsoft.com/office/excel/2006/main">
          <x14:cfRule type="expression" priority="1978" id="{09A38385-409C-47BE-962A-47A3397B911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A242</xm:sqref>
        </x14:conditionalFormatting>
        <x14:conditionalFormatting xmlns:xm="http://schemas.microsoft.com/office/excel/2006/main">
          <x14:cfRule type="expression" priority="1979" id="{09A38385-409C-47BE-962A-47A3397B911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B242:F242</xm:sqref>
        </x14:conditionalFormatting>
        <x14:conditionalFormatting xmlns:xm="http://schemas.microsoft.com/office/excel/2006/main">
          <x14:cfRule type="expression" priority="1980" id="{6FA01092-7C2E-4272-BD16-53E4D299DA3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A241</xm:sqref>
        </x14:conditionalFormatting>
        <x14:conditionalFormatting xmlns:xm="http://schemas.microsoft.com/office/excel/2006/main">
          <x14:cfRule type="expression" priority="1981" id="{6FA01092-7C2E-4272-BD16-53E4D299DA3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B241:F241</xm:sqref>
        </x14:conditionalFormatting>
        <x14:conditionalFormatting xmlns:xm="http://schemas.microsoft.com/office/excel/2006/main">
          <x14:cfRule type="expression" priority="1982" id="{EDC71634-3913-468B-B5ED-AE624FFE5ED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A240</xm:sqref>
        </x14:conditionalFormatting>
        <x14:conditionalFormatting xmlns:xm="http://schemas.microsoft.com/office/excel/2006/main">
          <x14:cfRule type="expression" priority="1983" id="{EDC71634-3913-468B-B5ED-AE624FFE5ED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B240:F240</xm:sqref>
        </x14:conditionalFormatting>
        <x14:conditionalFormatting xmlns:xm="http://schemas.microsoft.com/office/excel/2006/main">
          <x14:cfRule type="expression" priority="1984" id="{C4CBAEC8-EF37-42B7-97BD-5545E45B12D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A239</xm:sqref>
        </x14:conditionalFormatting>
        <x14:conditionalFormatting xmlns:xm="http://schemas.microsoft.com/office/excel/2006/main">
          <x14:cfRule type="expression" priority="1985" id="{C4CBAEC8-EF37-42B7-97BD-5545E45B12D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B239:F239</xm:sqref>
        </x14:conditionalFormatting>
        <x14:conditionalFormatting xmlns:xm="http://schemas.microsoft.com/office/excel/2006/main">
          <x14:cfRule type="expression" priority="1986" id="{193100A3-95C8-4A8C-B2FE-F34A47C513A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A238</xm:sqref>
        </x14:conditionalFormatting>
        <x14:conditionalFormatting xmlns:xm="http://schemas.microsoft.com/office/excel/2006/main">
          <x14:cfRule type="expression" priority="1987" id="{193100A3-95C8-4A8C-B2FE-F34A47C513A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B238:F238</xm:sqref>
        </x14:conditionalFormatting>
        <x14:conditionalFormatting xmlns:xm="http://schemas.microsoft.com/office/excel/2006/main">
          <x14:cfRule type="expression" priority="1988" id="{7F986E94-9AE8-44CF-B755-FE517933E48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A237</xm:sqref>
        </x14:conditionalFormatting>
        <x14:conditionalFormatting xmlns:xm="http://schemas.microsoft.com/office/excel/2006/main">
          <x14:cfRule type="expression" priority="1989" id="{7F986E94-9AE8-44CF-B755-FE517933E48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B237:F237</xm:sqref>
        </x14:conditionalFormatting>
        <x14:conditionalFormatting xmlns:xm="http://schemas.microsoft.com/office/excel/2006/main">
          <x14:cfRule type="expression" priority="1990" id="{F05A3145-7CCA-4FC5-AF07-C23D2E1A5E9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A236</xm:sqref>
        </x14:conditionalFormatting>
        <x14:conditionalFormatting xmlns:xm="http://schemas.microsoft.com/office/excel/2006/main">
          <x14:cfRule type="expression" priority="1991" id="{F05A3145-7CCA-4FC5-AF07-C23D2E1A5E9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B236:F236</xm:sqref>
        </x14:conditionalFormatting>
        <x14:conditionalFormatting xmlns:xm="http://schemas.microsoft.com/office/excel/2006/main">
          <x14:cfRule type="expression" priority="1992" id="{E155534C-862C-4EA8-A43D-CFD0BEEF2B9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A235</xm:sqref>
        </x14:conditionalFormatting>
        <x14:conditionalFormatting xmlns:xm="http://schemas.microsoft.com/office/excel/2006/main">
          <x14:cfRule type="expression" priority="1993" id="{E155534C-862C-4EA8-A43D-CFD0BEEF2B9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B235:F235</xm:sqref>
        </x14:conditionalFormatting>
        <x14:conditionalFormatting xmlns:xm="http://schemas.microsoft.com/office/excel/2006/main">
          <x14:cfRule type="expression" priority="1994" id="{6006637F-3EB7-4046-878D-9B6790D3D2E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A234</xm:sqref>
        </x14:conditionalFormatting>
        <x14:conditionalFormatting xmlns:xm="http://schemas.microsoft.com/office/excel/2006/main">
          <x14:cfRule type="expression" priority="1995" id="{6006637F-3EB7-4046-878D-9B6790D3D2E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B234:F234</xm:sqref>
        </x14:conditionalFormatting>
        <x14:conditionalFormatting xmlns:xm="http://schemas.microsoft.com/office/excel/2006/main">
          <x14:cfRule type="expression" priority="1996" id="{D782C973-AD14-4118-8256-368D69C55FC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A233</xm:sqref>
        </x14:conditionalFormatting>
        <x14:conditionalFormatting xmlns:xm="http://schemas.microsoft.com/office/excel/2006/main">
          <x14:cfRule type="expression" priority="1997" id="{D782C973-AD14-4118-8256-368D69C55FC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B233:F233</xm:sqref>
        </x14:conditionalFormatting>
        <x14:conditionalFormatting xmlns:xm="http://schemas.microsoft.com/office/excel/2006/main">
          <x14:cfRule type="expression" priority="1998" id="{D13618F1-1740-465B-8EC8-BA79C65493D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A232</xm:sqref>
        </x14:conditionalFormatting>
        <x14:conditionalFormatting xmlns:xm="http://schemas.microsoft.com/office/excel/2006/main">
          <x14:cfRule type="expression" priority="1999" id="{D13618F1-1740-465B-8EC8-BA79C65493D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B232:F232</xm:sqref>
        </x14:conditionalFormatting>
        <x14:conditionalFormatting xmlns:xm="http://schemas.microsoft.com/office/excel/2006/main">
          <x14:cfRule type="expression" priority="2000" id="{6B537D2F-82AE-432A-B685-7BD4C07C4B7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A231</xm:sqref>
        </x14:conditionalFormatting>
        <x14:conditionalFormatting xmlns:xm="http://schemas.microsoft.com/office/excel/2006/main">
          <x14:cfRule type="expression" priority="2001" id="{6B537D2F-82AE-432A-B685-7BD4C07C4B7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B231:F231</xm:sqref>
        </x14:conditionalFormatting>
        <x14:conditionalFormatting xmlns:xm="http://schemas.microsoft.com/office/excel/2006/main">
          <x14:cfRule type="expression" priority="2002" id="{3FEB7E70-FC35-4EE6-AAAD-0BA86148A1C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A230</xm:sqref>
        </x14:conditionalFormatting>
        <x14:conditionalFormatting xmlns:xm="http://schemas.microsoft.com/office/excel/2006/main">
          <x14:cfRule type="expression" priority="2003" id="{3FEB7E70-FC35-4EE6-AAAD-0BA86148A1C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B230:F230</xm:sqref>
        </x14:conditionalFormatting>
        <x14:conditionalFormatting xmlns:xm="http://schemas.microsoft.com/office/excel/2006/main">
          <x14:cfRule type="expression" priority="2004" id="{349616F6-4EAE-44EE-A2F0-E7508D597DD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A229</xm:sqref>
        </x14:conditionalFormatting>
        <x14:conditionalFormatting xmlns:xm="http://schemas.microsoft.com/office/excel/2006/main">
          <x14:cfRule type="expression" priority="2005" id="{349616F6-4EAE-44EE-A2F0-E7508D597DD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B229:F229</xm:sqref>
        </x14:conditionalFormatting>
        <x14:conditionalFormatting xmlns:xm="http://schemas.microsoft.com/office/excel/2006/main">
          <x14:cfRule type="expression" priority="2006" id="{0714E79A-BD71-48C9-991F-FE5F64470F6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A228</xm:sqref>
        </x14:conditionalFormatting>
        <x14:conditionalFormatting xmlns:xm="http://schemas.microsoft.com/office/excel/2006/main">
          <x14:cfRule type="expression" priority="2007" id="{0714E79A-BD71-48C9-991F-FE5F64470F6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B228:F228</xm:sqref>
        </x14:conditionalFormatting>
        <x14:conditionalFormatting xmlns:xm="http://schemas.microsoft.com/office/excel/2006/main">
          <x14:cfRule type="expression" priority="2008" id="{431AC940-E073-4252-BDCD-F229BED9E26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A227</xm:sqref>
        </x14:conditionalFormatting>
        <x14:conditionalFormatting xmlns:xm="http://schemas.microsoft.com/office/excel/2006/main">
          <x14:cfRule type="expression" priority="2009" id="{431AC940-E073-4252-BDCD-F229BED9E26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B227:F227</xm:sqref>
        </x14:conditionalFormatting>
        <x14:conditionalFormatting xmlns:xm="http://schemas.microsoft.com/office/excel/2006/main">
          <x14:cfRule type="expression" priority="2010" id="{A3A27F55-C047-4506-8969-3D572F78BBF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A226</xm:sqref>
        </x14:conditionalFormatting>
        <x14:conditionalFormatting xmlns:xm="http://schemas.microsoft.com/office/excel/2006/main">
          <x14:cfRule type="expression" priority="2011" id="{A3A27F55-C047-4506-8969-3D572F78BBF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B226:F226</xm:sqref>
        </x14:conditionalFormatting>
        <x14:conditionalFormatting xmlns:xm="http://schemas.microsoft.com/office/excel/2006/main">
          <x14:cfRule type="expression" priority="2012" id="{578B434B-E340-4E9C-816A-20D2F68876E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A225</xm:sqref>
        </x14:conditionalFormatting>
        <x14:conditionalFormatting xmlns:xm="http://schemas.microsoft.com/office/excel/2006/main">
          <x14:cfRule type="expression" priority="2013" id="{578B434B-E340-4E9C-816A-20D2F68876E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B225:F225</xm:sqref>
        </x14:conditionalFormatting>
        <x14:conditionalFormatting xmlns:xm="http://schemas.microsoft.com/office/excel/2006/main">
          <x14:cfRule type="expression" priority="2014" id="{581C93D8-6886-43B9-868D-019347BC59C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A224</xm:sqref>
        </x14:conditionalFormatting>
        <x14:conditionalFormatting xmlns:xm="http://schemas.microsoft.com/office/excel/2006/main">
          <x14:cfRule type="expression" priority="2015" id="{581C93D8-6886-43B9-868D-019347BC59C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B224:F224</xm:sqref>
        </x14:conditionalFormatting>
        <x14:conditionalFormatting xmlns:xm="http://schemas.microsoft.com/office/excel/2006/main">
          <x14:cfRule type="expression" priority="2016" id="{714B6151-60C6-4B90-95B8-1411C11BA3D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A223</xm:sqref>
        </x14:conditionalFormatting>
        <x14:conditionalFormatting xmlns:xm="http://schemas.microsoft.com/office/excel/2006/main">
          <x14:cfRule type="expression" priority="2017" id="{714B6151-60C6-4B90-95B8-1411C11BA3D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B223:F223</xm:sqref>
        </x14:conditionalFormatting>
        <x14:conditionalFormatting xmlns:xm="http://schemas.microsoft.com/office/excel/2006/main">
          <x14:cfRule type="expression" priority="2018" id="{1ED0C1D2-6D2A-44C0-86F0-0C4AC86F594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A222</xm:sqref>
        </x14:conditionalFormatting>
        <x14:conditionalFormatting xmlns:xm="http://schemas.microsoft.com/office/excel/2006/main">
          <x14:cfRule type="expression" priority="2019" id="{1ED0C1D2-6D2A-44C0-86F0-0C4AC86F594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B222:F222</xm:sqref>
        </x14:conditionalFormatting>
        <x14:conditionalFormatting xmlns:xm="http://schemas.microsoft.com/office/excel/2006/main">
          <x14:cfRule type="expression" priority="2020" id="{823B362A-8885-4607-B158-6C2E0EC858E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A221</xm:sqref>
        </x14:conditionalFormatting>
        <x14:conditionalFormatting xmlns:xm="http://schemas.microsoft.com/office/excel/2006/main">
          <x14:cfRule type="expression" priority="2021" id="{823B362A-8885-4607-B158-6C2E0EC858E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B221:F221</xm:sqref>
        </x14:conditionalFormatting>
        <x14:conditionalFormatting xmlns:xm="http://schemas.microsoft.com/office/excel/2006/main">
          <x14:cfRule type="expression" priority="2022" id="{34B23E42-CD9D-439C-AF43-2EB444B6ADB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A220</xm:sqref>
        </x14:conditionalFormatting>
        <x14:conditionalFormatting xmlns:xm="http://schemas.microsoft.com/office/excel/2006/main">
          <x14:cfRule type="expression" priority="2023" id="{34B23E42-CD9D-439C-AF43-2EB444B6ADB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B220:F220</xm:sqref>
        </x14:conditionalFormatting>
        <x14:conditionalFormatting xmlns:xm="http://schemas.microsoft.com/office/excel/2006/main">
          <x14:cfRule type="expression" priority="2024" id="{D686663A-03EE-4CBC-9C46-6562255D9FD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A219</xm:sqref>
        </x14:conditionalFormatting>
        <x14:conditionalFormatting xmlns:xm="http://schemas.microsoft.com/office/excel/2006/main">
          <x14:cfRule type="expression" priority="2025" id="{D686663A-03EE-4CBC-9C46-6562255D9FD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B219:F219</xm:sqref>
        </x14:conditionalFormatting>
        <x14:conditionalFormatting xmlns:xm="http://schemas.microsoft.com/office/excel/2006/main">
          <x14:cfRule type="expression" priority="2026" id="{3618127A-6261-45FD-9D2F-B826AA14099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A218</xm:sqref>
        </x14:conditionalFormatting>
        <x14:conditionalFormatting xmlns:xm="http://schemas.microsoft.com/office/excel/2006/main">
          <x14:cfRule type="expression" priority="2027" id="{3618127A-6261-45FD-9D2F-B826AA14099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B218:F218</xm:sqref>
        </x14:conditionalFormatting>
        <x14:conditionalFormatting xmlns:xm="http://schemas.microsoft.com/office/excel/2006/main">
          <x14:cfRule type="expression" priority="2028" id="{EC47EA8D-7BF0-4E31-97F6-990C3327504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A217</xm:sqref>
        </x14:conditionalFormatting>
        <x14:conditionalFormatting xmlns:xm="http://schemas.microsoft.com/office/excel/2006/main">
          <x14:cfRule type="expression" priority="2029" id="{EC47EA8D-7BF0-4E31-97F6-990C3327504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B217:F217</xm:sqref>
        </x14:conditionalFormatting>
        <x14:conditionalFormatting xmlns:xm="http://schemas.microsoft.com/office/excel/2006/main">
          <x14:cfRule type="expression" priority="2030" id="{86206867-E1B4-4997-8384-738E9755657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A216</xm:sqref>
        </x14:conditionalFormatting>
        <x14:conditionalFormatting xmlns:xm="http://schemas.microsoft.com/office/excel/2006/main">
          <x14:cfRule type="expression" priority="2031" id="{86206867-E1B4-4997-8384-738E9755657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B216:F216</xm:sqref>
        </x14:conditionalFormatting>
        <x14:conditionalFormatting xmlns:xm="http://schemas.microsoft.com/office/excel/2006/main">
          <x14:cfRule type="expression" priority="2032" id="{B5EC29EC-7271-4C41-A084-ECCB8258D62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A215</xm:sqref>
        </x14:conditionalFormatting>
        <x14:conditionalFormatting xmlns:xm="http://schemas.microsoft.com/office/excel/2006/main">
          <x14:cfRule type="expression" priority="2033" id="{B5EC29EC-7271-4C41-A084-ECCB8258D62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B215:F215</xm:sqref>
        </x14:conditionalFormatting>
        <x14:conditionalFormatting xmlns:xm="http://schemas.microsoft.com/office/excel/2006/main">
          <x14:cfRule type="expression" priority="2034" id="{9FEDE6CF-ADAA-4EF9-8C5A-AE0DCDC71D9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A214</xm:sqref>
        </x14:conditionalFormatting>
        <x14:conditionalFormatting xmlns:xm="http://schemas.microsoft.com/office/excel/2006/main">
          <x14:cfRule type="expression" priority="2035" id="{9FEDE6CF-ADAA-4EF9-8C5A-AE0DCDC71D9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B214:F214</xm:sqref>
        </x14:conditionalFormatting>
        <x14:conditionalFormatting xmlns:xm="http://schemas.microsoft.com/office/excel/2006/main">
          <x14:cfRule type="expression" priority="2036" id="{D82C4526-AD95-4CA0-BE35-CF3F8DAA9EA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A213</xm:sqref>
        </x14:conditionalFormatting>
        <x14:conditionalFormatting xmlns:xm="http://schemas.microsoft.com/office/excel/2006/main">
          <x14:cfRule type="expression" priority="2037" id="{D82C4526-AD95-4CA0-BE35-CF3F8DAA9EA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B213:F213</xm:sqref>
        </x14:conditionalFormatting>
        <x14:conditionalFormatting xmlns:xm="http://schemas.microsoft.com/office/excel/2006/main">
          <x14:cfRule type="expression" priority="2038" id="{58D1BA56-BBFA-4A0A-AE52-EF6FBBEB0DC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A212</xm:sqref>
        </x14:conditionalFormatting>
        <x14:conditionalFormatting xmlns:xm="http://schemas.microsoft.com/office/excel/2006/main">
          <x14:cfRule type="expression" priority="2039" id="{58D1BA56-BBFA-4A0A-AE52-EF6FBBEB0DC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B212:F212</xm:sqref>
        </x14:conditionalFormatting>
        <x14:conditionalFormatting xmlns:xm="http://schemas.microsoft.com/office/excel/2006/main">
          <x14:cfRule type="expression" priority="2040" id="{9C27A432-BBF9-490C-8C09-E6EB0DF0801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A211</xm:sqref>
        </x14:conditionalFormatting>
        <x14:conditionalFormatting xmlns:xm="http://schemas.microsoft.com/office/excel/2006/main">
          <x14:cfRule type="expression" priority="2041" id="{9C27A432-BBF9-490C-8C09-E6EB0DF0801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B211:F211</xm:sqref>
        </x14:conditionalFormatting>
        <x14:conditionalFormatting xmlns:xm="http://schemas.microsoft.com/office/excel/2006/main">
          <x14:cfRule type="expression" priority="2042" id="{E0D63FA2-D4A1-4A4C-82B5-E987E8EE100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A210</xm:sqref>
        </x14:conditionalFormatting>
        <x14:conditionalFormatting xmlns:xm="http://schemas.microsoft.com/office/excel/2006/main">
          <x14:cfRule type="expression" priority="2043" id="{E0D63FA2-D4A1-4A4C-82B5-E987E8EE100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B210:F210</xm:sqref>
        </x14:conditionalFormatting>
        <x14:conditionalFormatting xmlns:xm="http://schemas.microsoft.com/office/excel/2006/main">
          <x14:cfRule type="expression" priority="2044" id="{A710E6F0-0BD3-463F-8503-DCCB956120A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A209</xm:sqref>
        </x14:conditionalFormatting>
        <x14:conditionalFormatting xmlns:xm="http://schemas.microsoft.com/office/excel/2006/main">
          <x14:cfRule type="expression" priority="2045" id="{A710E6F0-0BD3-463F-8503-DCCB956120A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B209:F209</xm:sqref>
        </x14:conditionalFormatting>
        <x14:conditionalFormatting xmlns:xm="http://schemas.microsoft.com/office/excel/2006/main">
          <x14:cfRule type="expression" priority="2046" id="{87C7780B-6598-4D3F-9843-49F990F000E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A208</xm:sqref>
        </x14:conditionalFormatting>
        <x14:conditionalFormatting xmlns:xm="http://schemas.microsoft.com/office/excel/2006/main">
          <x14:cfRule type="expression" priority="2047" id="{87C7780B-6598-4D3F-9843-49F990F000E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B208:F208</xm:sqref>
        </x14:conditionalFormatting>
        <x14:conditionalFormatting xmlns:xm="http://schemas.microsoft.com/office/excel/2006/main">
          <x14:cfRule type="expression" priority="2048" id="{BD6FEAE0-F266-4DEF-8187-E2E9DAB5825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A207</xm:sqref>
        </x14:conditionalFormatting>
        <x14:conditionalFormatting xmlns:xm="http://schemas.microsoft.com/office/excel/2006/main">
          <x14:cfRule type="expression" priority="2049" id="{BD6FEAE0-F266-4DEF-8187-E2E9DAB5825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B207:F207</xm:sqref>
        </x14:conditionalFormatting>
        <x14:conditionalFormatting xmlns:xm="http://schemas.microsoft.com/office/excel/2006/main">
          <x14:cfRule type="expression" priority="2050" id="{638E8F7B-5FB3-4167-8C4F-24059F0F881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A206</xm:sqref>
        </x14:conditionalFormatting>
        <x14:conditionalFormatting xmlns:xm="http://schemas.microsoft.com/office/excel/2006/main">
          <x14:cfRule type="expression" priority="2051" id="{638E8F7B-5FB3-4167-8C4F-24059F0F881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B206:F206</xm:sqref>
        </x14:conditionalFormatting>
        <x14:conditionalFormatting xmlns:xm="http://schemas.microsoft.com/office/excel/2006/main">
          <x14:cfRule type="expression" priority="2052" id="{4DDA7D77-CC5D-4064-8570-0F79ECBFE8A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A205</xm:sqref>
        </x14:conditionalFormatting>
        <x14:conditionalFormatting xmlns:xm="http://schemas.microsoft.com/office/excel/2006/main">
          <x14:cfRule type="expression" priority="2053" id="{4DDA7D77-CC5D-4064-8570-0F79ECBFE8A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B205:F205</xm:sqref>
        </x14:conditionalFormatting>
        <x14:conditionalFormatting xmlns:xm="http://schemas.microsoft.com/office/excel/2006/main">
          <x14:cfRule type="expression" priority="2054" id="{7122DFD4-015F-49DE-8526-68593CB1CE0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A204</xm:sqref>
        </x14:conditionalFormatting>
        <x14:conditionalFormatting xmlns:xm="http://schemas.microsoft.com/office/excel/2006/main">
          <x14:cfRule type="expression" priority="2055" id="{7122DFD4-015F-49DE-8526-68593CB1CE0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B204:F204</xm:sqref>
        </x14:conditionalFormatting>
        <x14:conditionalFormatting xmlns:xm="http://schemas.microsoft.com/office/excel/2006/main">
          <x14:cfRule type="expression" priority="2056" id="{AD197CB9-450A-45D3-9EAA-1ABECB94778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A203</xm:sqref>
        </x14:conditionalFormatting>
        <x14:conditionalFormatting xmlns:xm="http://schemas.microsoft.com/office/excel/2006/main">
          <x14:cfRule type="expression" priority="2057" id="{AD197CB9-450A-45D3-9EAA-1ABECB94778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B203:F203</xm:sqref>
        </x14:conditionalFormatting>
        <x14:conditionalFormatting xmlns:xm="http://schemas.microsoft.com/office/excel/2006/main">
          <x14:cfRule type="expression" priority="2058" id="{EE05516D-4B91-4666-9BAA-634F18CEA29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A202</xm:sqref>
        </x14:conditionalFormatting>
        <x14:conditionalFormatting xmlns:xm="http://schemas.microsoft.com/office/excel/2006/main">
          <x14:cfRule type="expression" priority="2059" id="{EE05516D-4B91-4666-9BAA-634F18CEA29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B202:F202</xm:sqref>
        </x14:conditionalFormatting>
        <x14:conditionalFormatting xmlns:xm="http://schemas.microsoft.com/office/excel/2006/main">
          <x14:cfRule type="expression" priority="2060" id="{D3E19182-3C7C-4410-9C38-EAE724B5AB9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A201</xm:sqref>
        </x14:conditionalFormatting>
        <x14:conditionalFormatting xmlns:xm="http://schemas.microsoft.com/office/excel/2006/main">
          <x14:cfRule type="expression" priority="2061" id="{D3E19182-3C7C-4410-9C38-EAE724B5AB9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B201:F201</xm:sqref>
        </x14:conditionalFormatting>
        <x14:conditionalFormatting xmlns:xm="http://schemas.microsoft.com/office/excel/2006/main">
          <x14:cfRule type="expression" priority="2062" id="{0B611608-4384-49D9-9F38-85BA676A6D2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A200</xm:sqref>
        </x14:conditionalFormatting>
        <x14:conditionalFormatting xmlns:xm="http://schemas.microsoft.com/office/excel/2006/main">
          <x14:cfRule type="expression" priority="2063" id="{0B611608-4384-49D9-9F38-85BA676A6D2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B200:F200</xm:sqref>
        </x14:conditionalFormatting>
        <x14:conditionalFormatting xmlns:xm="http://schemas.microsoft.com/office/excel/2006/main">
          <x14:cfRule type="expression" priority="2064" id="{A952595C-4D44-4143-8C57-C8F343B2225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A199</xm:sqref>
        </x14:conditionalFormatting>
        <x14:conditionalFormatting xmlns:xm="http://schemas.microsoft.com/office/excel/2006/main">
          <x14:cfRule type="expression" priority="2065" id="{A952595C-4D44-4143-8C57-C8F343B2225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B199:F199</xm:sqref>
        </x14:conditionalFormatting>
        <x14:conditionalFormatting xmlns:xm="http://schemas.microsoft.com/office/excel/2006/main">
          <x14:cfRule type="expression" priority="2066" id="{F6586133-F9CE-48D9-A37B-D55B02E597A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A198</xm:sqref>
        </x14:conditionalFormatting>
        <x14:conditionalFormatting xmlns:xm="http://schemas.microsoft.com/office/excel/2006/main">
          <x14:cfRule type="expression" priority="2067" id="{F6586133-F9CE-48D9-A37B-D55B02E597A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B198:F198</xm:sqref>
        </x14:conditionalFormatting>
        <x14:conditionalFormatting xmlns:xm="http://schemas.microsoft.com/office/excel/2006/main">
          <x14:cfRule type="expression" priority="2068" id="{76A2F2F1-44C4-4500-9E0A-13E4B902ED2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A197</xm:sqref>
        </x14:conditionalFormatting>
        <x14:conditionalFormatting xmlns:xm="http://schemas.microsoft.com/office/excel/2006/main">
          <x14:cfRule type="expression" priority="2069" id="{76A2F2F1-44C4-4500-9E0A-13E4B902ED2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B197:F197</xm:sqref>
        </x14:conditionalFormatting>
        <x14:conditionalFormatting xmlns:xm="http://schemas.microsoft.com/office/excel/2006/main">
          <x14:cfRule type="expression" priority="2070" id="{922F1FCB-9A74-4E04-B706-3D06976F5E4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A196</xm:sqref>
        </x14:conditionalFormatting>
        <x14:conditionalFormatting xmlns:xm="http://schemas.microsoft.com/office/excel/2006/main">
          <x14:cfRule type="expression" priority="2071" id="{922F1FCB-9A74-4E04-B706-3D06976F5E4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B196:F196</xm:sqref>
        </x14:conditionalFormatting>
        <x14:conditionalFormatting xmlns:xm="http://schemas.microsoft.com/office/excel/2006/main">
          <x14:cfRule type="expression" priority="2072" id="{529273CF-DB6C-41CE-8B6D-73395A0C129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A195</xm:sqref>
        </x14:conditionalFormatting>
        <x14:conditionalFormatting xmlns:xm="http://schemas.microsoft.com/office/excel/2006/main">
          <x14:cfRule type="expression" priority="2073" id="{529273CF-DB6C-41CE-8B6D-73395A0C129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B195:F195</xm:sqref>
        </x14:conditionalFormatting>
        <x14:conditionalFormatting xmlns:xm="http://schemas.microsoft.com/office/excel/2006/main">
          <x14:cfRule type="expression" priority="2074" id="{079307ED-619A-4AE3-8C97-A224BE8DB75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A194</xm:sqref>
        </x14:conditionalFormatting>
        <x14:conditionalFormatting xmlns:xm="http://schemas.microsoft.com/office/excel/2006/main">
          <x14:cfRule type="expression" priority="2075" id="{079307ED-619A-4AE3-8C97-A224BE8DB75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B194:F194</xm:sqref>
        </x14:conditionalFormatting>
        <x14:conditionalFormatting xmlns:xm="http://schemas.microsoft.com/office/excel/2006/main">
          <x14:cfRule type="expression" priority="2076" id="{62C2D523-B20F-44A2-90EC-A0C6DFC3E48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A193</xm:sqref>
        </x14:conditionalFormatting>
        <x14:conditionalFormatting xmlns:xm="http://schemas.microsoft.com/office/excel/2006/main">
          <x14:cfRule type="expression" priority="2077" id="{62C2D523-B20F-44A2-90EC-A0C6DFC3E48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B193:F193</xm:sqref>
        </x14:conditionalFormatting>
        <x14:conditionalFormatting xmlns:xm="http://schemas.microsoft.com/office/excel/2006/main">
          <x14:cfRule type="expression" priority="2078" id="{C35A17B1-22C3-4DC4-8EEB-07C175348F4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A192</xm:sqref>
        </x14:conditionalFormatting>
        <x14:conditionalFormatting xmlns:xm="http://schemas.microsoft.com/office/excel/2006/main">
          <x14:cfRule type="expression" priority="2079" id="{C35A17B1-22C3-4DC4-8EEB-07C175348F4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B192:F192</xm:sqref>
        </x14:conditionalFormatting>
        <x14:conditionalFormatting xmlns:xm="http://schemas.microsoft.com/office/excel/2006/main">
          <x14:cfRule type="expression" priority="2080" id="{ED09E4EB-1949-430F-9548-CC6D7C2C777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A191</xm:sqref>
        </x14:conditionalFormatting>
        <x14:conditionalFormatting xmlns:xm="http://schemas.microsoft.com/office/excel/2006/main">
          <x14:cfRule type="expression" priority="2081" id="{ED09E4EB-1949-430F-9548-CC6D7C2C777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B191:F191</xm:sqref>
        </x14:conditionalFormatting>
        <x14:conditionalFormatting xmlns:xm="http://schemas.microsoft.com/office/excel/2006/main">
          <x14:cfRule type="expression" priority="2082" id="{E2754689-1EDE-48F8-9FC3-6446BED2013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A190</xm:sqref>
        </x14:conditionalFormatting>
        <x14:conditionalFormatting xmlns:xm="http://schemas.microsoft.com/office/excel/2006/main">
          <x14:cfRule type="expression" priority="2083" id="{E2754689-1EDE-48F8-9FC3-6446BED2013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B190:F190</xm:sqref>
        </x14:conditionalFormatting>
        <x14:conditionalFormatting xmlns:xm="http://schemas.microsoft.com/office/excel/2006/main">
          <x14:cfRule type="expression" priority="2084" id="{2FAA1CFD-C81A-4F7D-90DA-A2B0C910833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A189</xm:sqref>
        </x14:conditionalFormatting>
        <x14:conditionalFormatting xmlns:xm="http://schemas.microsoft.com/office/excel/2006/main">
          <x14:cfRule type="expression" priority="2085" id="{2FAA1CFD-C81A-4F7D-90DA-A2B0C910833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B189:F189</xm:sqref>
        </x14:conditionalFormatting>
        <x14:conditionalFormatting xmlns:xm="http://schemas.microsoft.com/office/excel/2006/main">
          <x14:cfRule type="expression" priority="2086" id="{D8B96AB4-DFF0-4814-A487-FBAF462478E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A188</xm:sqref>
        </x14:conditionalFormatting>
        <x14:conditionalFormatting xmlns:xm="http://schemas.microsoft.com/office/excel/2006/main">
          <x14:cfRule type="expression" priority="2087" id="{D8B96AB4-DFF0-4814-A487-FBAF462478E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B188:F188</xm:sqref>
        </x14:conditionalFormatting>
        <x14:conditionalFormatting xmlns:xm="http://schemas.microsoft.com/office/excel/2006/main">
          <x14:cfRule type="expression" priority="2088" id="{AE7478BE-DAC6-4946-9703-CEF7E6496AC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A187</xm:sqref>
        </x14:conditionalFormatting>
        <x14:conditionalFormatting xmlns:xm="http://schemas.microsoft.com/office/excel/2006/main">
          <x14:cfRule type="expression" priority="2089" id="{AE7478BE-DAC6-4946-9703-CEF7E6496AC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B187:F187</xm:sqref>
        </x14:conditionalFormatting>
        <x14:conditionalFormatting xmlns:xm="http://schemas.microsoft.com/office/excel/2006/main">
          <x14:cfRule type="expression" priority="2090" id="{C825819E-4970-45DA-9A5F-BAD20ACBE6C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A186</xm:sqref>
        </x14:conditionalFormatting>
        <x14:conditionalFormatting xmlns:xm="http://schemas.microsoft.com/office/excel/2006/main">
          <x14:cfRule type="expression" priority="2091" id="{C825819E-4970-45DA-9A5F-BAD20ACBE6C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B186:F186</xm:sqref>
        </x14:conditionalFormatting>
        <x14:conditionalFormatting xmlns:xm="http://schemas.microsoft.com/office/excel/2006/main">
          <x14:cfRule type="expression" priority="2092" id="{7068C761-1170-4193-8119-7F577339AA9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A185</xm:sqref>
        </x14:conditionalFormatting>
        <x14:conditionalFormatting xmlns:xm="http://schemas.microsoft.com/office/excel/2006/main">
          <x14:cfRule type="expression" priority="2093" id="{7068C761-1170-4193-8119-7F577339AA9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B185:F185</xm:sqref>
        </x14:conditionalFormatting>
        <x14:conditionalFormatting xmlns:xm="http://schemas.microsoft.com/office/excel/2006/main">
          <x14:cfRule type="expression" priority="2094" id="{A65AA4AE-6688-43B3-8538-315B61FDDF0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A184</xm:sqref>
        </x14:conditionalFormatting>
        <x14:conditionalFormatting xmlns:xm="http://schemas.microsoft.com/office/excel/2006/main">
          <x14:cfRule type="expression" priority="2095" id="{A65AA4AE-6688-43B3-8538-315B61FDDF0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B184:F184</xm:sqref>
        </x14:conditionalFormatting>
        <x14:conditionalFormatting xmlns:xm="http://schemas.microsoft.com/office/excel/2006/main">
          <x14:cfRule type="expression" priority="2096" id="{31EDB1B7-7050-479C-8292-C3FC830D464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A183</xm:sqref>
        </x14:conditionalFormatting>
        <x14:conditionalFormatting xmlns:xm="http://schemas.microsoft.com/office/excel/2006/main">
          <x14:cfRule type="expression" priority="2097" id="{31EDB1B7-7050-479C-8292-C3FC830D464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B183:F183</xm:sqref>
        </x14:conditionalFormatting>
        <x14:conditionalFormatting xmlns:xm="http://schemas.microsoft.com/office/excel/2006/main">
          <x14:cfRule type="expression" priority="2098" id="{F611CE6E-9D51-4CA0-86A5-3541292D723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A182</xm:sqref>
        </x14:conditionalFormatting>
        <x14:conditionalFormatting xmlns:xm="http://schemas.microsoft.com/office/excel/2006/main">
          <x14:cfRule type="expression" priority="2099" id="{F611CE6E-9D51-4CA0-86A5-3541292D723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B182:F182</xm:sqref>
        </x14:conditionalFormatting>
        <x14:conditionalFormatting xmlns:xm="http://schemas.microsoft.com/office/excel/2006/main">
          <x14:cfRule type="expression" priority="2100" id="{BB3DD26C-BCF1-4EE5-8121-5483D9C4EED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A181</xm:sqref>
        </x14:conditionalFormatting>
        <x14:conditionalFormatting xmlns:xm="http://schemas.microsoft.com/office/excel/2006/main">
          <x14:cfRule type="expression" priority="2101" id="{BB3DD26C-BCF1-4EE5-8121-5483D9C4EED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B181:F181</xm:sqref>
        </x14:conditionalFormatting>
        <x14:conditionalFormatting xmlns:xm="http://schemas.microsoft.com/office/excel/2006/main">
          <x14:cfRule type="expression" priority="2102" id="{474E2C0F-DD86-4FCE-8B15-9462823D838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A180</xm:sqref>
        </x14:conditionalFormatting>
        <x14:conditionalFormatting xmlns:xm="http://schemas.microsoft.com/office/excel/2006/main">
          <x14:cfRule type="expression" priority="2103" id="{474E2C0F-DD86-4FCE-8B15-9462823D838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B180:F180</xm:sqref>
        </x14:conditionalFormatting>
        <x14:conditionalFormatting xmlns:xm="http://schemas.microsoft.com/office/excel/2006/main">
          <x14:cfRule type="expression" priority="2104" id="{830A595B-1829-49FF-89C4-1BB94F2730A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A179</xm:sqref>
        </x14:conditionalFormatting>
        <x14:conditionalFormatting xmlns:xm="http://schemas.microsoft.com/office/excel/2006/main">
          <x14:cfRule type="expression" priority="2105" id="{830A595B-1829-49FF-89C4-1BB94F2730A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B179:F179</xm:sqref>
        </x14:conditionalFormatting>
        <x14:conditionalFormatting xmlns:xm="http://schemas.microsoft.com/office/excel/2006/main">
          <x14:cfRule type="expression" priority="2106" id="{1EC2928E-DD49-4B83-ACB2-D764C4E2104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A178</xm:sqref>
        </x14:conditionalFormatting>
        <x14:conditionalFormatting xmlns:xm="http://schemas.microsoft.com/office/excel/2006/main">
          <x14:cfRule type="expression" priority="2107" id="{1EC2928E-DD49-4B83-ACB2-D764C4E2104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B178:F178</xm:sqref>
        </x14:conditionalFormatting>
        <x14:conditionalFormatting xmlns:xm="http://schemas.microsoft.com/office/excel/2006/main">
          <x14:cfRule type="expression" priority="2108" id="{ED7A54D0-219E-49E4-826E-64D31192EBC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A177</xm:sqref>
        </x14:conditionalFormatting>
        <x14:conditionalFormatting xmlns:xm="http://schemas.microsoft.com/office/excel/2006/main">
          <x14:cfRule type="expression" priority="2109" id="{ED7A54D0-219E-49E4-826E-64D31192EBC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B177:F177</xm:sqref>
        </x14:conditionalFormatting>
        <x14:conditionalFormatting xmlns:xm="http://schemas.microsoft.com/office/excel/2006/main">
          <x14:cfRule type="expression" priority="2110" id="{28D85E9E-CF2D-4DCD-AA36-4AFAC0E12EF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A176</xm:sqref>
        </x14:conditionalFormatting>
        <x14:conditionalFormatting xmlns:xm="http://schemas.microsoft.com/office/excel/2006/main">
          <x14:cfRule type="expression" priority="2111" id="{28D85E9E-CF2D-4DCD-AA36-4AFAC0E12EF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B176:F176</xm:sqref>
        </x14:conditionalFormatting>
        <x14:conditionalFormatting xmlns:xm="http://schemas.microsoft.com/office/excel/2006/main">
          <x14:cfRule type="expression" priority="2112" id="{864E9879-F831-406D-861E-908A826F28B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A175</xm:sqref>
        </x14:conditionalFormatting>
        <x14:conditionalFormatting xmlns:xm="http://schemas.microsoft.com/office/excel/2006/main">
          <x14:cfRule type="expression" priority="2113" id="{864E9879-F831-406D-861E-908A826F28B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B175:F175</xm:sqref>
        </x14:conditionalFormatting>
        <x14:conditionalFormatting xmlns:xm="http://schemas.microsoft.com/office/excel/2006/main">
          <x14:cfRule type="expression" priority="2114" id="{CAD5E795-D0DF-41C7-BCC5-512FB7F1FCF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A174</xm:sqref>
        </x14:conditionalFormatting>
        <x14:conditionalFormatting xmlns:xm="http://schemas.microsoft.com/office/excel/2006/main">
          <x14:cfRule type="expression" priority="2115" id="{CAD5E795-D0DF-41C7-BCC5-512FB7F1FCF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B174:F174</xm:sqref>
        </x14:conditionalFormatting>
        <x14:conditionalFormatting xmlns:xm="http://schemas.microsoft.com/office/excel/2006/main">
          <x14:cfRule type="expression" priority="2116" id="{1BAA07DB-29EA-43E9-A6CB-6AE9803441B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A173</xm:sqref>
        </x14:conditionalFormatting>
        <x14:conditionalFormatting xmlns:xm="http://schemas.microsoft.com/office/excel/2006/main">
          <x14:cfRule type="expression" priority="2117" id="{1BAA07DB-29EA-43E9-A6CB-6AE9803441B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B173:F173</xm:sqref>
        </x14:conditionalFormatting>
        <x14:conditionalFormatting xmlns:xm="http://schemas.microsoft.com/office/excel/2006/main">
          <x14:cfRule type="expression" priority="2118" id="{F522C8FF-7EB7-4FE7-B368-4A96AD78D1C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A172</xm:sqref>
        </x14:conditionalFormatting>
        <x14:conditionalFormatting xmlns:xm="http://schemas.microsoft.com/office/excel/2006/main">
          <x14:cfRule type="expression" priority="2119" id="{F522C8FF-7EB7-4FE7-B368-4A96AD78D1C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B172:F172</xm:sqref>
        </x14:conditionalFormatting>
        <x14:conditionalFormatting xmlns:xm="http://schemas.microsoft.com/office/excel/2006/main">
          <x14:cfRule type="expression" priority="2120" id="{4BC7652D-5BDC-484F-8608-537707C1258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A171</xm:sqref>
        </x14:conditionalFormatting>
        <x14:conditionalFormatting xmlns:xm="http://schemas.microsoft.com/office/excel/2006/main">
          <x14:cfRule type="expression" priority="2121" id="{4BC7652D-5BDC-484F-8608-537707C1258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B171:F171</xm:sqref>
        </x14:conditionalFormatting>
        <x14:conditionalFormatting xmlns:xm="http://schemas.microsoft.com/office/excel/2006/main">
          <x14:cfRule type="expression" priority="2122" id="{2DFBB277-BD19-4A6B-A95D-DB89B707814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A170</xm:sqref>
        </x14:conditionalFormatting>
        <x14:conditionalFormatting xmlns:xm="http://schemas.microsoft.com/office/excel/2006/main">
          <x14:cfRule type="expression" priority="2123" id="{2DFBB277-BD19-4A6B-A95D-DB89B707814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B170:F170</xm:sqref>
        </x14:conditionalFormatting>
        <x14:conditionalFormatting xmlns:xm="http://schemas.microsoft.com/office/excel/2006/main">
          <x14:cfRule type="expression" priority="2124" id="{09388CFC-2883-41C7-9810-04C7768AA47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A169</xm:sqref>
        </x14:conditionalFormatting>
        <x14:conditionalFormatting xmlns:xm="http://schemas.microsoft.com/office/excel/2006/main">
          <x14:cfRule type="expression" priority="2125" id="{09388CFC-2883-41C7-9810-04C7768AA47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B169:F169</xm:sqref>
        </x14:conditionalFormatting>
        <x14:conditionalFormatting xmlns:xm="http://schemas.microsoft.com/office/excel/2006/main">
          <x14:cfRule type="expression" priority="2126" id="{240CE600-4F6E-40B6-B572-47A4A454D2B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A168</xm:sqref>
        </x14:conditionalFormatting>
        <x14:conditionalFormatting xmlns:xm="http://schemas.microsoft.com/office/excel/2006/main">
          <x14:cfRule type="expression" priority="2127" id="{240CE600-4F6E-40B6-B572-47A4A454D2B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B168:F168</xm:sqref>
        </x14:conditionalFormatting>
        <x14:conditionalFormatting xmlns:xm="http://schemas.microsoft.com/office/excel/2006/main">
          <x14:cfRule type="expression" priority="2128" id="{38797884-0F4A-4511-A26E-2A4B9AAD6AE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A167</xm:sqref>
        </x14:conditionalFormatting>
        <x14:conditionalFormatting xmlns:xm="http://schemas.microsoft.com/office/excel/2006/main">
          <x14:cfRule type="expression" priority="2129" id="{38797884-0F4A-4511-A26E-2A4B9AAD6AE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B167:F167</xm:sqref>
        </x14:conditionalFormatting>
        <x14:conditionalFormatting xmlns:xm="http://schemas.microsoft.com/office/excel/2006/main">
          <x14:cfRule type="expression" priority="2130" id="{89AE453B-369F-40D6-999F-6C6894A2C55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A166</xm:sqref>
        </x14:conditionalFormatting>
        <x14:conditionalFormatting xmlns:xm="http://schemas.microsoft.com/office/excel/2006/main">
          <x14:cfRule type="expression" priority="2131" id="{89AE453B-369F-40D6-999F-6C6894A2C55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B166:F166</xm:sqref>
        </x14:conditionalFormatting>
        <x14:conditionalFormatting xmlns:xm="http://schemas.microsoft.com/office/excel/2006/main">
          <x14:cfRule type="expression" priority="2132" id="{B6781081-8B46-4816-B270-B024EE8FF57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A165</xm:sqref>
        </x14:conditionalFormatting>
        <x14:conditionalFormatting xmlns:xm="http://schemas.microsoft.com/office/excel/2006/main">
          <x14:cfRule type="expression" priority="2133" id="{B6781081-8B46-4816-B270-B024EE8FF57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B165:F165</xm:sqref>
        </x14:conditionalFormatting>
        <x14:conditionalFormatting xmlns:xm="http://schemas.microsoft.com/office/excel/2006/main">
          <x14:cfRule type="expression" priority="2134" id="{131C43EF-CC06-4A2B-97B3-463C09F59B4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A164</xm:sqref>
        </x14:conditionalFormatting>
        <x14:conditionalFormatting xmlns:xm="http://schemas.microsoft.com/office/excel/2006/main">
          <x14:cfRule type="expression" priority="2135" id="{131C43EF-CC06-4A2B-97B3-463C09F59B4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B164:F164</xm:sqref>
        </x14:conditionalFormatting>
        <x14:conditionalFormatting xmlns:xm="http://schemas.microsoft.com/office/excel/2006/main">
          <x14:cfRule type="expression" priority="2136" id="{AA700658-A091-4989-808F-154563931F7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A163</xm:sqref>
        </x14:conditionalFormatting>
        <x14:conditionalFormatting xmlns:xm="http://schemas.microsoft.com/office/excel/2006/main">
          <x14:cfRule type="expression" priority="2137" id="{AA700658-A091-4989-808F-154563931F7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B163:F163</xm:sqref>
        </x14:conditionalFormatting>
        <x14:conditionalFormatting xmlns:xm="http://schemas.microsoft.com/office/excel/2006/main">
          <x14:cfRule type="expression" priority="2138" id="{A84BFEB3-9AD0-4A20-BB8F-C91D5D21573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A162</xm:sqref>
        </x14:conditionalFormatting>
        <x14:conditionalFormatting xmlns:xm="http://schemas.microsoft.com/office/excel/2006/main">
          <x14:cfRule type="expression" priority="2139" id="{A84BFEB3-9AD0-4A20-BB8F-C91D5D21573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B162:F162</xm:sqref>
        </x14:conditionalFormatting>
        <x14:conditionalFormatting xmlns:xm="http://schemas.microsoft.com/office/excel/2006/main">
          <x14:cfRule type="expression" priority="2140" id="{E83455E7-77AD-4E2F-A22C-86B77ACD431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A161</xm:sqref>
        </x14:conditionalFormatting>
        <x14:conditionalFormatting xmlns:xm="http://schemas.microsoft.com/office/excel/2006/main">
          <x14:cfRule type="expression" priority="2141" id="{E83455E7-77AD-4E2F-A22C-86B77ACD431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B161:F161</xm:sqref>
        </x14:conditionalFormatting>
        <x14:conditionalFormatting xmlns:xm="http://schemas.microsoft.com/office/excel/2006/main">
          <x14:cfRule type="expression" priority="2142" id="{C6B052D1-2CE2-47A7-9F45-429607024DD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A160</xm:sqref>
        </x14:conditionalFormatting>
        <x14:conditionalFormatting xmlns:xm="http://schemas.microsoft.com/office/excel/2006/main">
          <x14:cfRule type="expression" priority="2143" id="{C6B052D1-2CE2-47A7-9F45-429607024DD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B160:F160</xm:sqref>
        </x14:conditionalFormatting>
        <x14:conditionalFormatting xmlns:xm="http://schemas.microsoft.com/office/excel/2006/main">
          <x14:cfRule type="expression" priority="2144" id="{5A011303-5B52-4986-96EC-EBB6985C5C6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A159</xm:sqref>
        </x14:conditionalFormatting>
        <x14:conditionalFormatting xmlns:xm="http://schemas.microsoft.com/office/excel/2006/main">
          <x14:cfRule type="expression" priority="2145" id="{5A011303-5B52-4986-96EC-EBB6985C5C6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B159:F159</xm:sqref>
        </x14:conditionalFormatting>
        <x14:conditionalFormatting xmlns:xm="http://schemas.microsoft.com/office/excel/2006/main">
          <x14:cfRule type="expression" priority="2146" id="{F3DEFEB4-79C4-4C32-8832-23021A8D126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A158</xm:sqref>
        </x14:conditionalFormatting>
        <x14:conditionalFormatting xmlns:xm="http://schemas.microsoft.com/office/excel/2006/main">
          <x14:cfRule type="expression" priority="2147" id="{F3DEFEB4-79C4-4C32-8832-23021A8D126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B158:F158</xm:sqref>
        </x14:conditionalFormatting>
        <x14:conditionalFormatting xmlns:xm="http://schemas.microsoft.com/office/excel/2006/main">
          <x14:cfRule type="expression" priority="2148" id="{BE3E0820-C302-4ABA-9B93-B9183388675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A157</xm:sqref>
        </x14:conditionalFormatting>
        <x14:conditionalFormatting xmlns:xm="http://schemas.microsoft.com/office/excel/2006/main">
          <x14:cfRule type="expression" priority="2149" id="{BE3E0820-C302-4ABA-9B93-B9183388675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B157:F157</xm:sqref>
        </x14:conditionalFormatting>
        <x14:conditionalFormatting xmlns:xm="http://schemas.microsoft.com/office/excel/2006/main">
          <x14:cfRule type="expression" priority="2150" id="{421AC914-87DD-4BA7-AF76-F40633D14D8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A156</xm:sqref>
        </x14:conditionalFormatting>
        <x14:conditionalFormatting xmlns:xm="http://schemas.microsoft.com/office/excel/2006/main">
          <x14:cfRule type="expression" priority="2151" id="{421AC914-87DD-4BA7-AF76-F40633D14D8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B156:F156</xm:sqref>
        </x14:conditionalFormatting>
        <x14:conditionalFormatting xmlns:xm="http://schemas.microsoft.com/office/excel/2006/main">
          <x14:cfRule type="expression" priority="2152" id="{3E5EF25F-F807-4D3C-BA57-1E465713E11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A155</xm:sqref>
        </x14:conditionalFormatting>
        <x14:conditionalFormatting xmlns:xm="http://schemas.microsoft.com/office/excel/2006/main">
          <x14:cfRule type="expression" priority="2153" id="{3E5EF25F-F807-4D3C-BA57-1E465713E11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B155:F155</xm:sqref>
        </x14:conditionalFormatting>
        <x14:conditionalFormatting xmlns:xm="http://schemas.microsoft.com/office/excel/2006/main">
          <x14:cfRule type="expression" priority="2154" id="{DB0083DF-20A0-4120-A0C2-4B8F6C9ED3F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A154</xm:sqref>
        </x14:conditionalFormatting>
        <x14:conditionalFormatting xmlns:xm="http://schemas.microsoft.com/office/excel/2006/main">
          <x14:cfRule type="expression" priority="2155" id="{DB0083DF-20A0-4120-A0C2-4B8F6C9ED3F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B154:F154</xm:sqref>
        </x14:conditionalFormatting>
        <x14:conditionalFormatting xmlns:xm="http://schemas.microsoft.com/office/excel/2006/main">
          <x14:cfRule type="expression" priority="2156" id="{DFD84E35-89F2-45FA-808B-DF4F0EDA50B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expression" priority="2157" id="{DFD84E35-89F2-45FA-808B-DF4F0EDA50B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B153:F153</xm:sqref>
        </x14:conditionalFormatting>
        <x14:conditionalFormatting xmlns:xm="http://schemas.microsoft.com/office/excel/2006/main">
          <x14:cfRule type="expression" priority="2158" id="{3996CB69-C168-4790-86A2-EAEDF1DD244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A152</xm:sqref>
        </x14:conditionalFormatting>
        <x14:conditionalFormatting xmlns:xm="http://schemas.microsoft.com/office/excel/2006/main">
          <x14:cfRule type="expression" priority="2159" id="{3996CB69-C168-4790-86A2-EAEDF1DD244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B152:F152</xm:sqref>
        </x14:conditionalFormatting>
        <x14:conditionalFormatting xmlns:xm="http://schemas.microsoft.com/office/excel/2006/main">
          <x14:cfRule type="expression" priority="2160" id="{4D107587-E53E-4A00-ADAB-BF2439F6FD5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A151</xm:sqref>
        </x14:conditionalFormatting>
        <x14:conditionalFormatting xmlns:xm="http://schemas.microsoft.com/office/excel/2006/main">
          <x14:cfRule type="expression" priority="2161" id="{4D107587-E53E-4A00-ADAB-BF2439F6FD5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B151:F151</xm:sqref>
        </x14:conditionalFormatting>
        <x14:conditionalFormatting xmlns:xm="http://schemas.microsoft.com/office/excel/2006/main">
          <x14:cfRule type="expression" priority="2162" id="{718DC534-1B14-4ACD-AE37-EF478442123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A150</xm:sqref>
        </x14:conditionalFormatting>
        <x14:conditionalFormatting xmlns:xm="http://schemas.microsoft.com/office/excel/2006/main">
          <x14:cfRule type="expression" priority="2163" id="{718DC534-1B14-4ACD-AE37-EF478442123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B150:F150</xm:sqref>
        </x14:conditionalFormatting>
        <x14:conditionalFormatting xmlns:xm="http://schemas.microsoft.com/office/excel/2006/main">
          <x14:cfRule type="expression" priority="2164" id="{3349047E-B9CA-4580-820A-0C0FB34E422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A149</xm:sqref>
        </x14:conditionalFormatting>
        <x14:conditionalFormatting xmlns:xm="http://schemas.microsoft.com/office/excel/2006/main">
          <x14:cfRule type="expression" priority="2165" id="{3349047E-B9CA-4580-820A-0C0FB34E422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B149:F149</xm:sqref>
        </x14:conditionalFormatting>
        <x14:conditionalFormatting xmlns:xm="http://schemas.microsoft.com/office/excel/2006/main">
          <x14:cfRule type="expression" priority="2166" id="{7BE97B32-7BA7-44EE-A59B-F16BED8012B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A148</xm:sqref>
        </x14:conditionalFormatting>
        <x14:conditionalFormatting xmlns:xm="http://schemas.microsoft.com/office/excel/2006/main">
          <x14:cfRule type="expression" priority="2167" id="{7BE97B32-7BA7-44EE-A59B-F16BED8012B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B148:F148</xm:sqref>
        </x14:conditionalFormatting>
        <x14:conditionalFormatting xmlns:xm="http://schemas.microsoft.com/office/excel/2006/main">
          <x14:cfRule type="expression" priority="2168" id="{55734F9C-7879-4073-BEDC-563ECE21CBD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A147</xm:sqref>
        </x14:conditionalFormatting>
        <x14:conditionalFormatting xmlns:xm="http://schemas.microsoft.com/office/excel/2006/main">
          <x14:cfRule type="expression" priority="2169" id="{55734F9C-7879-4073-BEDC-563ECE21CBD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B147:F147</xm:sqref>
        </x14:conditionalFormatting>
        <x14:conditionalFormatting xmlns:xm="http://schemas.microsoft.com/office/excel/2006/main">
          <x14:cfRule type="expression" priority="2170" id="{BD3F15DE-113B-452F-9057-E12DAE18BE0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A146</xm:sqref>
        </x14:conditionalFormatting>
        <x14:conditionalFormatting xmlns:xm="http://schemas.microsoft.com/office/excel/2006/main">
          <x14:cfRule type="expression" priority="2171" id="{BD3F15DE-113B-452F-9057-E12DAE18BE0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B146:F146</xm:sqref>
        </x14:conditionalFormatting>
        <x14:conditionalFormatting xmlns:xm="http://schemas.microsoft.com/office/excel/2006/main">
          <x14:cfRule type="expression" priority="2172" id="{CCFC5EC9-4592-4FAD-B339-FC2C864A6B1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A145</xm:sqref>
        </x14:conditionalFormatting>
        <x14:conditionalFormatting xmlns:xm="http://schemas.microsoft.com/office/excel/2006/main">
          <x14:cfRule type="expression" priority="2173" id="{CCFC5EC9-4592-4FAD-B339-FC2C864A6B1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B145:F145</xm:sqref>
        </x14:conditionalFormatting>
        <x14:conditionalFormatting xmlns:xm="http://schemas.microsoft.com/office/excel/2006/main">
          <x14:cfRule type="expression" priority="2174" id="{B3CF535C-E92B-4E34-8154-F07D68F25E0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A144</xm:sqref>
        </x14:conditionalFormatting>
        <x14:conditionalFormatting xmlns:xm="http://schemas.microsoft.com/office/excel/2006/main">
          <x14:cfRule type="expression" priority="2175" id="{B3CF535C-E92B-4E34-8154-F07D68F25E0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B144:F144</xm:sqref>
        </x14:conditionalFormatting>
        <x14:conditionalFormatting xmlns:xm="http://schemas.microsoft.com/office/excel/2006/main">
          <x14:cfRule type="expression" priority="2176" id="{46CAF6E0-3B17-4505-9238-66EAD14C528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A143</xm:sqref>
        </x14:conditionalFormatting>
        <x14:conditionalFormatting xmlns:xm="http://schemas.microsoft.com/office/excel/2006/main">
          <x14:cfRule type="expression" priority="2177" id="{46CAF6E0-3B17-4505-9238-66EAD14C528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B143:F143</xm:sqref>
        </x14:conditionalFormatting>
        <x14:conditionalFormatting xmlns:xm="http://schemas.microsoft.com/office/excel/2006/main">
          <x14:cfRule type="expression" priority="2178" id="{0E4B0899-5DEE-4B89-8084-AE5A9FC2FC5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A142</xm:sqref>
        </x14:conditionalFormatting>
        <x14:conditionalFormatting xmlns:xm="http://schemas.microsoft.com/office/excel/2006/main">
          <x14:cfRule type="expression" priority="2179" id="{0E4B0899-5DEE-4B89-8084-AE5A9FC2FC5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B142:F142</xm:sqref>
        </x14:conditionalFormatting>
        <x14:conditionalFormatting xmlns:xm="http://schemas.microsoft.com/office/excel/2006/main">
          <x14:cfRule type="expression" priority="2180" id="{64ECF1C5-872D-4C50-937A-0F189125DC0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A141</xm:sqref>
        </x14:conditionalFormatting>
        <x14:conditionalFormatting xmlns:xm="http://schemas.microsoft.com/office/excel/2006/main">
          <x14:cfRule type="expression" priority="2181" id="{64ECF1C5-872D-4C50-937A-0F189125DC0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B141:F141</xm:sqref>
        </x14:conditionalFormatting>
        <x14:conditionalFormatting xmlns:xm="http://schemas.microsoft.com/office/excel/2006/main">
          <x14:cfRule type="expression" priority="2182" id="{8E4F67F9-0363-4FBE-A759-F6B42F22F98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A140</xm:sqref>
        </x14:conditionalFormatting>
        <x14:conditionalFormatting xmlns:xm="http://schemas.microsoft.com/office/excel/2006/main">
          <x14:cfRule type="expression" priority="2183" id="{8E4F67F9-0363-4FBE-A759-F6B42F22F98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B140:F140</xm:sqref>
        </x14:conditionalFormatting>
        <x14:conditionalFormatting xmlns:xm="http://schemas.microsoft.com/office/excel/2006/main">
          <x14:cfRule type="expression" priority="2184" id="{487C3824-20C2-44B3-9884-CE68DA13E15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A139</xm:sqref>
        </x14:conditionalFormatting>
        <x14:conditionalFormatting xmlns:xm="http://schemas.microsoft.com/office/excel/2006/main">
          <x14:cfRule type="expression" priority="2185" id="{487C3824-20C2-44B3-9884-CE68DA13E15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B139:F139</xm:sqref>
        </x14:conditionalFormatting>
        <x14:conditionalFormatting xmlns:xm="http://schemas.microsoft.com/office/excel/2006/main">
          <x14:cfRule type="expression" priority="2186" id="{C4577C04-3A16-417E-96FD-C2BABDCAA2C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A138</xm:sqref>
        </x14:conditionalFormatting>
        <x14:conditionalFormatting xmlns:xm="http://schemas.microsoft.com/office/excel/2006/main">
          <x14:cfRule type="expression" priority="2187" id="{C4577C04-3A16-417E-96FD-C2BABDCAA2C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B138:F138</xm:sqref>
        </x14:conditionalFormatting>
        <x14:conditionalFormatting xmlns:xm="http://schemas.microsoft.com/office/excel/2006/main">
          <x14:cfRule type="expression" priority="2188" id="{7156706C-72AE-44B9-AF9B-EA78C9BA071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A137</xm:sqref>
        </x14:conditionalFormatting>
        <x14:conditionalFormatting xmlns:xm="http://schemas.microsoft.com/office/excel/2006/main">
          <x14:cfRule type="expression" priority="2189" id="{7156706C-72AE-44B9-AF9B-EA78C9BA071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B137:F137</xm:sqref>
        </x14:conditionalFormatting>
        <x14:conditionalFormatting xmlns:xm="http://schemas.microsoft.com/office/excel/2006/main">
          <x14:cfRule type="expression" priority="2190" id="{F85C4722-654D-4DA0-A400-8C7E0AFBF11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A136</xm:sqref>
        </x14:conditionalFormatting>
        <x14:conditionalFormatting xmlns:xm="http://schemas.microsoft.com/office/excel/2006/main">
          <x14:cfRule type="expression" priority="2191" id="{F85C4722-654D-4DA0-A400-8C7E0AFBF11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B136:F136</xm:sqref>
        </x14:conditionalFormatting>
        <x14:conditionalFormatting xmlns:xm="http://schemas.microsoft.com/office/excel/2006/main">
          <x14:cfRule type="expression" priority="2192" id="{60D4F752-48F2-47D6-B35F-74FA3DEEE6A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A135</xm:sqref>
        </x14:conditionalFormatting>
        <x14:conditionalFormatting xmlns:xm="http://schemas.microsoft.com/office/excel/2006/main">
          <x14:cfRule type="expression" priority="2193" id="{60D4F752-48F2-47D6-B35F-74FA3DEEE6A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B135:F135</xm:sqref>
        </x14:conditionalFormatting>
        <x14:conditionalFormatting xmlns:xm="http://schemas.microsoft.com/office/excel/2006/main">
          <x14:cfRule type="expression" priority="2194" id="{833A2CB7-B6FD-497B-AFBB-99E162BE2D1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A134</xm:sqref>
        </x14:conditionalFormatting>
        <x14:conditionalFormatting xmlns:xm="http://schemas.microsoft.com/office/excel/2006/main">
          <x14:cfRule type="expression" priority="2195" id="{833A2CB7-B6FD-497B-AFBB-99E162BE2D1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B134:F134</xm:sqref>
        </x14:conditionalFormatting>
        <x14:conditionalFormatting xmlns:xm="http://schemas.microsoft.com/office/excel/2006/main">
          <x14:cfRule type="expression" priority="2196" id="{9C75D19B-76B1-4DB7-99ED-ACA9951E176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A133</xm:sqref>
        </x14:conditionalFormatting>
        <x14:conditionalFormatting xmlns:xm="http://schemas.microsoft.com/office/excel/2006/main">
          <x14:cfRule type="expression" priority="2197" id="{9C75D19B-76B1-4DB7-99ED-ACA9951E176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B133:F133</xm:sqref>
        </x14:conditionalFormatting>
        <x14:conditionalFormatting xmlns:xm="http://schemas.microsoft.com/office/excel/2006/main">
          <x14:cfRule type="expression" priority="2198" id="{B4870214-5286-4E61-946D-2F0B89B1D7D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A132</xm:sqref>
        </x14:conditionalFormatting>
        <x14:conditionalFormatting xmlns:xm="http://schemas.microsoft.com/office/excel/2006/main">
          <x14:cfRule type="expression" priority="2199" id="{B4870214-5286-4E61-946D-2F0B89B1D7D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B132:F132</xm:sqref>
        </x14:conditionalFormatting>
        <x14:conditionalFormatting xmlns:xm="http://schemas.microsoft.com/office/excel/2006/main">
          <x14:cfRule type="expression" priority="2200" id="{D3F0979C-F129-4B00-BBC9-0407576302C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A131</xm:sqref>
        </x14:conditionalFormatting>
        <x14:conditionalFormatting xmlns:xm="http://schemas.microsoft.com/office/excel/2006/main">
          <x14:cfRule type="expression" priority="2201" id="{D3F0979C-F129-4B00-BBC9-0407576302C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B131:F131</xm:sqref>
        </x14:conditionalFormatting>
        <x14:conditionalFormatting xmlns:xm="http://schemas.microsoft.com/office/excel/2006/main">
          <x14:cfRule type="expression" priority="2202" id="{4F8C963A-BBE3-4AF3-962F-6EE1F8A10B3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A130</xm:sqref>
        </x14:conditionalFormatting>
        <x14:conditionalFormatting xmlns:xm="http://schemas.microsoft.com/office/excel/2006/main">
          <x14:cfRule type="expression" priority="2203" id="{4F8C963A-BBE3-4AF3-962F-6EE1F8A10B3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B130:F130</xm:sqref>
        </x14:conditionalFormatting>
        <x14:conditionalFormatting xmlns:xm="http://schemas.microsoft.com/office/excel/2006/main">
          <x14:cfRule type="expression" priority="2204" id="{7DBB385A-FA9F-4A30-8468-17AD25F05A3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A129</xm:sqref>
        </x14:conditionalFormatting>
        <x14:conditionalFormatting xmlns:xm="http://schemas.microsoft.com/office/excel/2006/main">
          <x14:cfRule type="expression" priority="2205" id="{7DBB385A-FA9F-4A30-8468-17AD25F05A3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B129:F129</xm:sqref>
        </x14:conditionalFormatting>
        <x14:conditionalFormatting xmlns:xm="http://schemas.microsoft.com/office/excel/2006/main">
          <x14:cfRule type="expression" priority="2206" id="{50D7FC7E-D3A6-43D0-BA88-B6691EBB6DA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A128</xm:sqref>
        </x14:conditionalFormatting>
        <x14:conditionalFormatting xmlns:xm="http://schemas.microsoft.com/office/excel/2006/main">
          <x14:cfRule type="expression" priority="2207" id="{50D7FC7E-D3A6-43D0-BA88-B6691EBB6DA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B128:F128</xm:sqref>
        </x14:conditionalFormatting>
        <x14:conditionalFormatting xmlns:xm="http://schemas.microsoft.com/office/excel/2006/main">
          <x14:cfRule type="expression" priority="2208" id="{C3532B93-1D80-4CA2-B74C-F350AA695CE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A127</xm:sqref>
        </x14:conditionalFormatting>
        <x14:conditionalFormatting xmlns:xm="http://schemas.microsoft.com/office/excel/2006/main">
          <x14:cfRule type="expression" priority="2209" id="{C3532B93-1D80-4CA2-B74C-F350AA695CE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B127:F127</xm:sqref>
        </x14:conditionalFormatting>
        <x14:conditionalFormatting xmlns:xm="http://schemas.microsoft.com/office/excel/2006/main">
          <x14:cfRule type="expression" priority="2210" id="{1F9DD7A9-B279-4554-A20A-DCBE55D921F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A126</xm:sqref>
        </x14:conditionalFormatting>
        <x14:conditionalFormatting xmlns:xm="http://schemas.microsoft.com/office/excel/2006/main">
          <x14:cfRule type="expression" priority="2211" id="{1F9DD7A9-B279-4554-A20A-DCBE55D921F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B126:F126</xm:sqref>
        </x14:conditionalFormatting>
        <x14:conditionalFormatting xmlns:xm="http://schemas.microsoft.com/office/excel/2006/main">
          <x14:cfRule type="expression" priority="2212" id="{5EECC8FE-765E-4051-95A2-6900F6781B8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A125</xm:sqref>
        </x14:conditionalFormatting>
        <x14:conditionalFormatting xmlns:xm="http://schemas.microsoft.com/office/excel/2006/main">
          <x14:cfRule type="expression" priority="2213" id="{5EECC8FE-765E-4051-95A2-6900F6781B8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B125:F125</xm:sqref>
        </x14:conditionalFormatting>
        <x14:conditionalFormatting xmlns:xm="http://schemas.microsoft.com/office/excel/2006/main">
          <x14:cfRule type="expression" priority="2214" id="{DE4D5300-4046-476F-BE7C-7B8AAA8D9EE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A124</xm:sqref>
        </x14:conditionalFormatting>
        <x14:conditionalFormatting xmlns:xm="http://schemas.microsoft.com/office/excel/2006/main">
          <x14:cfRule type="expression" priority="2215" id="{DE4D5300-4046-476F-BE7C-7B8AAA8D9EE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B124:F124</xm:sqref>
        </x14:conditionalFormatting>
        <x14:conditionalFormatting xmlns:xm="http://schemas.microsoft.com/office/excel/2006/main">
          <x14:cfRule type="expression" priority="2216" id="{98627A92-9052-4947-96DA-640DFE2BE92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A123</xm:sqref>
        </x14:conditionalFormatting>
        <x14:conditionalFormatting xmlns:xm="http://schemas.microsoft.com/office/excel/2006/main">
          <x14:cfRule type="expression" priority="2217" id="{98627A92-9052-4947-96DA-640DFE2BE92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B123:F123</xm:sqref>
        </x14:conditionalFormatting>
        <x14:conditionalFormatting xmlns:xm="http://schemas.microsoft.com/office/excel/2006/main">
          <x14:cfRule type="expression" priority="2218" id="{1308C821-74F9-4A9B-AE9A-782C672D9BE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A122</xm:sqref>
        </x14:conditionalFormatting>
        <x14:conditionalFormatting xmlns:xm="http://schemas.microsoft.com/office/excel/2006/main">
          <x14:cfRule type="expression" priority="2219" id="{1308C821-74F9-4A9B-AE9A-782C672D9BE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B122:F122</xm:sqref>
        </x14:conditionalFormatting>
        <x14:conditionalFormatting xmlns:xm="http://schemas.microsoft.com/office/excel/2006/main">
          <x14:cfRule type="expression" priority="2220" id="{136EF0FA-56F1-40A8-932A-EC2392DDE26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A121</xm:sqref>
        </x14:conditionalFormatting>
        <x14:conditionalFormatting xmlns:xm="http://schemas.microsoft.com/office/excel/2006/main">
          <x14:cfRule type="expression" priority="2221" id="{136EF0FA-56F1-40A8-932A-EC2392DDE26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B121:F121</xm:sqref>
        </x14:conditionalFormatting>
        <x14:conditionalFormatting xmlns:xm="http://schemas.microsoft.com/office/excel/2006/main">
          <x14:cfRule type="expression" priority="2222" id="{D25A3D12-9175-4A4F-90AB-85831554246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A120</xm:sqref>
        </x14:conditionalFormatting>
        <x14:conditionalFormatting xmlns:xm="http://schemas.microsoft.com/office/excel/2006/main">
          <x14:cfRule type="expression" priority="2223" id="{D25A3D12-9175-4A4F-90AB-85831554246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B120:F120</xm:sqref>
        </x14:conditionalFormatting>
        <x14:conditionalFormatting xmlns:xm="http://schemas.microsoft.com/office/excel/2006/main">
          <x14:cfRule type="expression" priority="2224" id="{0CF1548F-5154-4293-8544-B28B5B0FFEE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A119</xm:sqref>
        </x14:conditionalFormatting>
        <x14:conditionalFormatting xmlns:xm="http://schemas.microsoft.com/office/excel/2006/main">
          <x14:cfRule type="expression" priority="2225" id="{0CF1548F-5154-4293-8544-B28B5B0FFEE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B119:F119</xm:sqref>
        </x14:conditionalFormatting>
        <x14:conditionalFormatting xmlns:xm="http://schemas.microsoft.com/office/excel/2006/main">
          <x14:cfRule type="expression" priority="2226" id="{C0BCDFF9-40E3-470F-9884-D01A4594D9D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A118</xm:sqref>
        </x14:conditionalFormatting>
        <x14:conditionalFormatting xmlns:xm="http://schemas.microsoft.com/office/excel/2006/main">
          <x14:cfRule type="expression" priority="2227" id="{C0BCDFF9-40E3-470F-9884-D01A4594D9D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B118:F118</xm:sqref>
        </x14:conditionalFormatting>
        <x14:conditionalFormatting xmlns:xm="http://schemas.microsoft.com/office/excel/2006/main">
          <x14:cfRule type="expression" priority="2228" id="{66A2A79A-415B-4EB3-855F-71031BB21CC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expression" priority="2229" id="{66A2A79A-415B-4EB3-855F-71031BB21CC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B117:F117</xm:sqref>
        </x14:conditionalFormatting>
        <x14:conditionalFormatting xmlns:xm="http://schemas.microsoft.com/office/excel/2006/main">
          <x14:cfRule type="expression" priority="2230" id="{72F2CC60-7D92-4C4D-ADF4-7665C7C3CF3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A116</xm:sqref>
        </x14:conditionalFormatting>
        <x14:conditionalFormatting xmlns:xm="http://schemas.microsoft.com/office/excel/2006/main">
          <x14:cfRule type="expression" priority="2231" id="{72F2CC60-7D92-4C4D-ADF4-7665C7C3CF3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B116:F116</xm:sqref>
        </x14:conditionalFormatting>
        <x14:conditionalFormatting xmlns:xm="http://schemas.microsoft.com/office/excel/2006/main">
          <x14:cfRule type="expression" priority="2232" id="{B8AF684B-10D2-4D29-916D-7FAFCAF405A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A115</xm:sqref>
        </x14:conditionalFormatting>
        <x14:conditionalFormatting xmlns:xm="http://schemas.microsoft.com/office/excel/2006/main">
          <x14:cfRule type="expression" priority="2233" id="{B8AF684B-10D2-4D29-916D-7FAFCAF405A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B115:F115</xm:sqref>
        </x14:conditionalFormatting>
        <x14:conditionalFormatting xmlns:xm="http://schemas.microsoft.com/office/excel/2006/main">
          <x14:cfRule type="expression" priority="2234" id="{EBD58D0E-CBCF-4DEE-BD41-C99BFE3D9CF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A114</xm:sqref>
        </x14:conditionalFormatting>
        <x14:conditionalFormatting xmlns:xm="http://schemas.microsoft.com/office/excel/2006/main">
          <x14:cfRule type="expression" priority="2235" id="{EBD58D0E-CBCF-4DEE-BD41-C99BFE3D9CF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B114:F114</xm:sqref>
        </x14:conditionalFormatting>
        <x14:conditionalFormatting xmlns:xm="http://schemas.microsoft.com/office/excel/2006/main">
          <x14:cfRule type="expression" priority="2236" id="{A2B84C7D-72AF-4BB8-BB49-8ECB6AEB0C5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A113</xm:sqref>
        </x14:conditionalFormatting>
        <x14:conditionalFormatting xmlns:xm="http://schemas.microsoft.com/office/excel/2006/main">
          <x14:cfRule type="expression" priority="2237" id="{A2B84C7D-72AF-4BB8-BB49-8ECB6AEB0C5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B113:F113</xm:sqref>
        </x14:conditionalFormatting>
        <x14:conditionalFormatting xmlns:xm="http://schemas.microsoft.com/office/excel/2006/main">
          <x14:cfRule type="expression" priority="2238" id="{6EFE688D-9DEB-4F41-8C75-C11EECBF11A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A112</xm:sqref>
        </x14:conditionalFormatting>
        <x14:conditionalFormatting xmlns:xm="http://schemas.microsoft.com/office/excel/2006/main">
          <x14:cfRule type="expression" priority="2239" id="{6EFE688D-9DEB-4F41-8C75-C11EECBF11A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B112:F112</xm:sqref>
        </x14:conditionalFormatting>
        <x14:conditionalFormatting xmlns:xm="http://schemas.microsoft.com/office/excel/2006/main">
          <x14:cfRule type="expression" priority="2240" id="{341727FA-FA28-4640-AF7F-B8AC9553D3C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A111</xm:sqref>
        </x14:conditionalFormatting>
        <x14:conditionalFormatting xmlns:xm="http://schemas.microsoft.com/office/excel/2006/main">
          <x14:cfRule type="expression" priority="2241" id="{341727FA-FA28-4640-AF7F-B8AC9553D3C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B111:F111</xm:sqref>
        </x14:conditionalFormatting>
        <x14:conditionalFormatting xmlns:xm="http://schemas.microsoft.com/office/excel/2006/main">
          <x14:cfRule type="expression" priority="2242" id="{F4A24EF8-28C1-422B-82A7-461C2BA08C0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A110</xm:sqref>
        </x14:conditionalFormatting>
        <x14:conditionalFormatting xmlns:xm="http://schemas.microsoft.com/office/excel/2006/main">
          <x14:cfRule type="expression" priority="2243" id="{F4A24EF8-28C1-422B-82A7-461C2BA08C0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B110:F110</xm:sqref>
        </x14:conditionalFormatting>
        <x14:conditionalFormatting xmlns:xm="http://schemas.microsoft.com/office/excel/2006/main">
          <x14:cfRule type="expression" priority="2244" id="{6AA50232-B5DC-4D19-B9AD-5EAEDBD9538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A109</xm:sqref>
        </x14:conditionalFormatting>
        <x14:conditionalFormatting xmlns:xm="http://schemas.microsoft.com/office/excel/2006/main">
          <x14:cfRule type="expression" priority="2245" id="{6AA50232-B5DC-4D19-B9AD-5EAEDBD9538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B109:F109</xm:sqref>
        </x14:conditionalFormatting>
        <x14:conditionalFormatting xmlns:xm="http://schemas.microsoft.com/office/excel/2006/main">
          <x14:cfRule type="expression" priority="2246" id="{0ACD881E-4CDE-4EA5-9D59-B132B3378DE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A108</xm:sqref>
        </x14:conditionalFormatting>
        <x14:conditionalFormatting xmlns:xm="http://schemas.microsoft.com/office/excel/2006/main">
          <x14:cfRule type="expression" priority="2247" id="{0ACD881E-4CDE-4EA5-9D59-B132B3378DE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B108:F108</xm:sqref>
        </x14:conditionalFormatting>
        <x14:conditionalFormatting xmlns:xm="http://schemas.microsoft.com/office/excel/2006/main">
          <x14:cfRule type="expression" priority="2248" id="{14C11082-62D8-4771-96E1-17703133A90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A107</xm:sqref>
        </x14:conditionalFormatting>
        <x14:conditionalFormatting xmlns:xm="http://schemas.microsoft.com/office/excel/2006/main">
          <x14:cfRule type="expression" priority="2249" id="{14C11082-62D8-4771-96E1-17703133A90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B107:F107</xm:sqref>
        </x14:conditionalFormatting>
        <x14:conditionalFormatting xmlns:xm="http://schemas.microsoft.com/office/excel/2006/main">
          <x14:cfRule type="expression" priority="2250" id="{0A916819-3D14-4AEC-9272-34ED01000E4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A106</xm:sqref>
        </x14:conditionalFormatting>
        <x14:conditionalFormatting xmlns:xm="http://schemas.microsoft.com/office/excel/2006/main">
          <x14:cfRule type="expression" priority="2251" id="{0A916819-3D14-4AEC-9272-34ED01000E4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B106:F106</xm:sqref>
        </x14:conditionalFormatting>
        <x14:conditionalFormatting xmlns:xm="http://schemas.microsoft.com/office/excel/2006/main">
          <x14:cfRule type="expression" priority="2252" id="{FCDFAFE8-1B59-4004-AADA-F77D175FBB7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A105</xm:sqref>
        </x14:conditionalFormatting>
        <x14:conditionalFormatting xmlns:xm="http://schemas.microsoft.com/office/excel/2006/main">
          <x14:cfRule type="expression" priority="2253" id="{FCDFAFE8-1B59-4004-AADA-F77D175FBB7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B105:F105</xm:sqref>
        </x14:conditionalFormatting>
        <x14:conditionalFormatting xmlns:xm="http://schemas.microsoft.com/office/excel/2006/main">
          <x14:cfRule type="expression" priority="2254" id="{7554C7EE-F7FE-446C-8E32-EDF592C419D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A104</xm:sqref>
        </x14:conditionalFormatting>
        <x14:conditionalFormatting xmlns:xm="http://schemas.microsoft.com/office/excel/2006/main">
          <x14:cfRule type="expression" priority="2255" id="{7554C7EE-F7FE-446C-8E32-EDF592C419D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B104:F104</xm:sqref>
        </x14:conditionalFormatting>
        <x14:conditionalFormatting xmlns:xm="http://schemas.microsoft.com/office/excel/2006/main">
          <x14:cfRule type="expression" priority="2256" id="{951B96C3-0AE9-436B-A46A-758FAFE393D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A103</xm:sqref>
        </x14:conditionalFormatting>
        <x14:conditionalFormatting xmlns:xm="http://schemas.microsoft.com/office/excel/2006/main">
          <x14:cfRule type="expression" priority="2257" id="{951B96C3-0AE9-436B-A46A-758FAFE393D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B103:F103</xm:sqref>
        </x14:conditionalFormatting>
        <x14:conditionalFormatting xmlns:xm="http://schemas.microsoft.com/office/excel/2006/main">
          <x14:cfRule type="expression" priority="2258" id="{BDF5E8D6-A300-4891-85A8-AA88B89C099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expression" priority="2259" id="{BDF5E8D6-A300-4891-85A8-AA88B89C099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B102:F102</xm:sqref>
        </x14:conditionalFormatting>
        <x14:conditionalFormatting xmlns:xm="http://schemas.microsoft.com/office/excel/2006/main">
          <x14:cfRule type="expression" priority="2260" id="{AD7401C9-0B24-4C06-8EEF-1F1865E5C32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A101</xm:sqref>
        </x14:conditionalFormatting>
        <x14:conditionalFormatting xmlns:xm="http://schemas.microsoft.com/office/excel/2006/main">
          <x14:cfRule type="expression" priority="2261" id="{AD7401C9-0B24-4C06-8EEF-1F1865E5C32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B101:F101</xm:sqref>
        </x14:conditionalFormatting>
        <x14:conditionalFormatting xmlns:xm="http://schemas.microsoft.com/office/excel/2006/main">
          <x14:cfRule type="expression" priority="2262" id="{A26CD82E-5186-4A64-96CE-8E865734631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A100</xm:sqref>
        </x14:conditionalFormatting>
        <x14:conditionalFormatting xmlns:xm="http://schemas.microsoft.com/office/excel/2006/main">
          <x14:cfRule type="expression" priority="2263" id="{A26CD82E-5186-4A64-96CE-8E865734631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B100:F100</xm:sqref>
        </x14:conditionalFormatting>
        <x14:conditionalFormatting xmlns:xm="http://schemas.microsoft.com/office/excel/2006/main">
          <x14:cfRule type="expression" priority="2264" id="{6972BA5A-C66A-4F81-8FCB-969105D78B9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A99</xm:sqref>
        </x14:conditionalFormatting>
        <x14:conditionalFormatting xmlns:xm="http://schemas.microsoft.com/office/excel/2006/main">
          <x14:cfRule type="expression" priority="2265" id="{6972BA5A-C66A-4F81-8FCB-969105D78B9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B99:F99</xm:sqref>
        </x14:conditionalFormatting>
        <x14:conditionalFormatting xmlns:xm="http://schemas.microsoft.com/office/excel/2006/main">
          <x14:cfRule type="expression" priority="2266" id="{3663AF39-329F-4EB0-809E-AA9924B5905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A98</xm:sqref>
        </x14:conditionalFormatting>
        <x14:conditionalFormatting xmlns:xm="http://schemas.microsoft.com/office/excel/2006/main">
          <x14:cfRule type="expression" priority="2267" id="{3663AF39-329F-4EB0-809E-AA9924B5905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B98:F98</xm:sqref>
        </x14:conditionalFormatting>
        <x14:conditionalFormatting xmlns:xm="http://schemas.microsoft.com/office/excel/2006/main">
          <x14:cfRule type="expression" priority="2268" id="{EE144943-BB60-4275-A032-AED9B07E3D2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A97</xm:sqref>
        </x14:conditionalFormatting>
        <x14:conditionalFormatting xmlns:xm="http://schemas.microsoft.com/office/excel/2006/main">
          <x14:cfRule type="expression" priority="2269" id="{EE144943-BB60-4275-A032-AED9B07E3D2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B97:F97</xm:sqref>
        </x14:conditionalFormatting>
        <x14:conditionalFormatting xmlns:xm="http://schemas.microsoft.com/office/excel/2006/main">
          <x14:cfRule type="expression" priority="2270" id="{BE1251B4-BF3D-4578-ABC9-660C2A4BF48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A96</xm:sqref>
        </x14:conditionalFormatting>
        <x14:conditionalFormatting xmlns:xm="http://schemas.microsoft.com/office/excel/2006/main">
          <x14:cfRule type="expression" priority="2271" id="{BE1251B4-BF3D-4578-ABC9-660C2A4BF48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B96:F96</xm:sqref>
        </x14:conditionalFormatting>
        <x14:conditionalFormatting xmlns:xm="http://schemas.microsoft.com/office/excel/2006/main">
          <x14:cfRule type="expression" priority="2272" id="{A065031E-F332-47F9-8BEB-B29E279956E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A95</xm:sqref>
        </x14:conditionalFormatting>
        <x14:conditionalFormatting xmlns:xm="http://schemas.microsoft.com/office/excel/2006/main">
          <x14:cfRule type="expression" priority="2273" id="{A065031E-F332-47F9-8BEB-B29E279956E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B95:F95</xm:sqref>
        </x14:conditionalFormatting>
        <x14:conditionalFormatting xmlns:xm="http://schemas.microsoft.com/office/excel/2006/main">
          <x14:cfRule type="expression" priority="2274" id="{41D959AD-9C83-437B-8D85-3C07AD70D1A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A94</xm:sqref>
        </x14:conditionalFormatting>
        <x14:conditionalFormatting xmlns:xm="http://schemas.microsoft.com/office/excel/2006/main">
          <x14:cfRule type="expression" priority="2275" id="{41D959AD-9C83-437B-8D85-3C07AD70D1A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B94:F94</xm:sqref>
        </x14:conditionalFormatting>
        <x14:conditionalFormatting xmlns:xm="http://schemas.microsoft.com/office/excel/2006/main">
          <x14:cfRule type="expression" priority="2276" id="{9F86212D-713D-4031-98C2-024DCFF24BE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expression" priority="2277" id="{9F86212D-713D-4031-98C2-024DCFF24BE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B93:F93</xm:sqref>
        </x14:conditionalFormatting>
        <x14:conditionalFormatting xmlns:xm="http://schemas.microsoft.com/office/excel/2006/main">
          <x14:cfRule type="expression" priority="2278" id="{4F60DDDC-2629-479E-AFB1-AE86DB1A677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A92</xm:sqref>
        </x14:conditionalFormatting>
        <x14:conditionalFormatting xmlns:xm="http://schemas.microsoft.com/office/excel/2006/main">
          <x14:cfRule type="expression" priority="2279" id="{4F60DDDC-2629-479E-AFB1-AE86DB1A677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B92:F92</xm:sqref>
        </x14:conditionalFormatting>
        <x14:conditionalFormatting xmlns:xm="http://schemas.microsoft.com/office/excel/2006/main">
          <x14:cfRule type="expression" priority="2280" id="{94DECB4C-2DC4-4C65-9665-3E70B07C792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A91</xm:sqref>
        </x14:conditionalFormatting>
        <x14:conditionalFormatting xmlns:xm="http://schemas.microsoft.com/office/excel/2006/main">
          <x14:cfRule type="expression" priority="2281" id="{94DECB4C-2DC4-4C65-9665-3E70B07C792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B91:F91</xm:sqref>
        </x14:conditionalFormatting>
        <x14:conditionalFormatting xmlns:xm="http://schemas.microsoft.com/office/excel/2006/main">
          <x14:cfRule type="expression" priority="2282" id="{D8597C8A-C142-451B-911A-CE16F57E560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A90</xm:sqref>
        </x14:conditionalFormatting>
        <x14:conditionalFormatting xmlns:xm="http://schemas.microsoft.com/office/excel/2006/main">
          <x14:cfRule type="expression" priority="2283" id="{D8597C8A-C142-451B-911A-CE16F57E560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B90:F90</xm:sqref>
        </x14:conditionalFormatting>
        <x14:conditionalFormatting xmlns:xm="http://schemas.microsoft.com/office/excel/2006/main">
          <x14:cfRule type="expression" priority="2284" id="{A3C6CAC6-04A6-4BD2-8306-BB492C46815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A89</xm:sqref>
        </x14:conditionalFormatting>
        <x14:conditionalFormatting xmlns:xm="http://schemas.microsoft.com/office/excel/2006/main">
          <x14:cfRule type="expression" priority="2285" id="{A3C6CAC6-04A6-4BD2-8306-BB492C46815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B89:F89</xm:sqref>
        </x14:conditionalFormatting>
        <x14:conditionalFormatting xmlns:xm="http://schemas.microsoft.com/office/excel/2006/main">
          <x14:cfRule type="expression" priority="2286" id="{C739FD99-279A-4FE5-AAF6-FB801ACDAF0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A88</xm:sqref>
        </x14:conditionalFormatting>
        <x14:conditionalFormatting xmlns:xm="http://schemas.microsoft.com/office/excel/2006/main">
          <x14:cfRule type="expression" priority="2287" id="{C739FD99-279A-4FE5-AAF6-FB801ACDAF0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B88:F88</xm:sqref>
        </x14:conditionalFormatting>
        <x14:conditionalFormatting xmlns:xm="http://schemas.microsoft.com/office/excel/2006/main">
          <x14:cfRule type="expression" priority="2288" id="{FFBE4B4E-1D3A-41AB-8AE1-06A0ACED566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A87</xm:sqref>
        </x14:conditionalFormatting>
        <x14:conditionalFormatting xmlns:xm="http://schemas.microsoft.com/office/excel/2006/main">
          <x14:cfRule type="expression" priority="2289" id="{FFBE4B4E-1D3A-41AB-8AE1-06A0ACED566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B87:F87</xm:sqref>
        </x14:conditionalFormatting>
        <x14:conditionalFormatting xmlns:xm="http://schemas.microsoft.com/office/excel/2006/main">
          <x14:cfRule type="expression" priority="2290" id="{3318E789-5427-409D-89E8-AE42525A07C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A86</xm:sqref>
        </x14:conditionalFormatting>
        <x14:conditionalFormatting xmlns:xm="http://schemas.microsoft.com/office/excel/2006/main">
          <x14:cfRule type="expression" priority="2291" id="{3318E789-5427-409D-89E8-AE42525A07C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B86:F86</xm:sqref>
        </x14:conditionalFormatting>
        <x14:conditionalFormatting xmlns:xm="http://schemas.microsoft.com/office/excel/2006/main">
          <x14:cfRule type="expression" priority="2292" id="{F80C4CEA-5C9D-4E1F-BE5B-CCB455F4477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A85</xm:sqref>
        </x14:conditionalFormatting>
        <x14:conditionalFormatting xmlns:xm="http://schemas.microsoft.com/office/excel/2006/main">
          <x14:cfRule type="expression" priority="2293" id="{F80C4CEA-5C9D-4E1F-BE5B-CCB455F4477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B85:F85</xm:sqref>
        </x14:conditionalFormatting>
        <x14:conditionalFormatting xmlns:xm="http://schemas.microsoft.com/office/excel/2006/main">
          <x14:cfRule type="expression" priority="2294" id="{F8CA4AFE-2E0D-401F-AFCF-84AFC9E056F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A84</xm:sqref>
        </x14:conditionalFormatting>
        <x14:conditionalFormatting xmlns:xm="http://schemas.microsoft.com/office/excel/2006/main">
          <x14:cfRule type="expression" priority="2295" id="{F8CA4AFE-2E0D-401F-AFCF-84AFC9E056F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B84:F84</xm:sqref>
        </x14:conditionalFormatting>
        <x14:conditionalFormatting xmlns:xm="http://schemas.microsoft.com/office/excel/2006/main">
          <x14:cfRule type="expression" priority="2296" id="{C8DAE03A-CDC0-4EAD-ADBC-168E0382125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A83</xm:sqref>
        </x14:conditionalFormatting>
        <x14:conditionalFormatting xmlns:xm="http://schemas.microsoft.com/office/excel/2006/main">
          <x14:cfRule type="expression" priority="2297" id="{C8DAE03A-CDC0-4EAD-ADBC-168E0382125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B83:F83</xm:sqref>
        </x14:conditionalFormatting>
        <x14:conditionalFormatting xmlns:xm="http://schemas.microsoft.com/office/excel/2006/main">
          <x14:cfRule type="expression" priority="2298" id="{D7E16E80-50C2-40F6-8FDF-D956E29486C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A82</xm:sqref>
        </x14:conditionalFormatting>
        <x14:conditionalFormatting xmlns:xm="http://schemas.microsoft.com/office/excel/2006/main">
          <x14:cfRule type="expression" priority="2299" id="{D7E16E80-50C2-40F6-8FDF-D956E29486C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B82:F82</xm:sqref>
        </x14:conditionalFormatting>
        <x14:conditionalFormatting xmlns:xm="http://schemas.microsoft.com/office/excel/2006/main">
          <x14:cfRule type="expression" priority="2300" id="{6942608A-ECB0-46B8-B761-43B37673C09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A81</xm:sqref>
        </x14:conditionalFormatting>
        <x14:conditionalFormatting xmlns:xm="http://schemas.microsoft.com/office/excel/2006/main">
          <x14:cfRule type="expression" priority="2301" id="{6942608A-ECB0-46B8-B761-43B37673C09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B81:F81</xm:sqref>
        </x14:conditionalFormatting>
        <x14:conditionalFormatting xmlns:xm="http://schemas.microsoft.com/office/excel/2006/main">
          <x14:cfRule type="expression" priority="2302" id="{9F5B9AEB-1924-4398-A779-42778115917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A80</xm:sqref>
        </x14:conditionalFormatting>
        <x14:conditionalFormatting xmlns:xm="http://schemas.microsoft.com/office/excel/2006/main">
          <x14:cfRule type="expression" priority="2303" id="{9F5B9AEB-1924-4398-A779-42778115917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B80:F80</xm:sqref>
        </x14:conditionalFormatting>
        <x14:conditionalFormatting xmlns:xm="http://schemas.microsoft.com/office/excel/2006/main">
          <x14:cfRule type="expression" priority="2304" id="{A29909F6-BD46-4068-B08F-3EE4494B3D3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A79</xm:sqref>
        </x14:conditionalFormatting>
        <x14:conditionalFormatting xmlns:xm="http://schemas.microsoft.com/office/excel/2006/main">
          <x14:cfRule type="expression" priority="2305" id="{A29909F6-BD46-4068-B08F-3EE4494B3D3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B79:F79</xm:sqref>
        </x14:conditionalFormatting>
        <x14:conditionalFormatting xmlns:xm="http://schemas.microsoft.com/office/excel/2006/main">
          <x14:cfRule type="expression" priority="2306" id="{2E2ADA05-FECE-48D5-9AD1-DEEC5D3E573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A78</xm:sqref>
        </x14:conditionalFormatting>
        <x14:conditionalFormatting xmlns:xm="http://schemas.microsoft.com/office/excel/2006/main">
          <x14:cfRule type="expression" priority="2307" id="{2E2ADA05-FECE-48D5-9AD1-DEEC5D3E573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B78:F78</xm:sqref>
        </x14:conditionalFormatting>
        <x14:conditionalFormatting xmlns:xm="http://schemas.microsoft.com/office/excel/2006/main">
          <x14:cfRule type="expression" priority="2308" id="{EF5B7B40-F4DF-4073-942A-589BD013B84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expression" priority="2309" id="{EF5B7B40-F4DF-4073-942A-589BD013B84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B77:F77</xm:sqref>
        </x14:conditionalFormatting>
        <x14:conditionalFormatting xmlns:xm="http://schemas.microsoft.com/office/excel/2006/main">
          <x14:cfRule type="expression" priority="2310" id="{807140DE-A806-4B40-90E9-45CA0E21F311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A76</xm:sqref>
        </x14:conditionalFormatting>
        <x14:conditionalFormatting xmlns:xm="http://schemas.microsoft.com/office/excel/2006/main">
          <x14:cfRule type="expression" priority="2311" id="{807140DE-A806-4B40-90E9-45CA0E21F311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B76:F76</xm:sqref>
        </x14:conditionalFormatting>
        <x14:conditionalFormatting xmlns:xm="http://schemas.microsoft.com/office/excel/2006/main">
          <x14:cfRule type="expression" priority="2312" id="{E8622548-8ED9-4806-BC37-67D00B6E4A1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expression" priority="2313" id="{E8622548-8ED9-4806-BC37-67D00B6E4A1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B75:F75</xm:sqref>
        </x14:conditionalFormatting>
        <x14:conditionalFormatting xmlns:xm="http://schemas.microsoft.com/office/excel/2006/main">
          <x14:cfRule type="expression" priority="2314" id="{358DFFB1-0B69-47E1-970A-6F409E7A7B9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expression" priority="2315" id="{358DFFB1-0B69-47E1-970A-6F409E7A7B9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B74:F74</xm:sqref>
        </x14:conditionalFormatting>
        <x14:conditionalFormatting xmlns:xm="http://schemas.microsoft.com/office/excel/2006/main">
          <x14:cfRule type="expression" priority="2316" id="{C4BCED7D-F0D7-4CAF-BFBB-A0189708893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A73</xm:sqref>
        </x14:conditionalFormatting>
        <x14:conditionalFormatting xmlns:xm="http://schemas.microsoft.com/office/excel/2006/main">
          <x14:cfRule type="expression" priority="2317" id="{C4BCED7D-F0D7-4CAF-BFBB-A0189708893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B73:F73</xm:sqref>
        </x14:conditionalFormatting>
        <x14:conditionalFormatting xmlns:xm="http://schemas.microsoft.com/office/excel/2006/main">
          <x14:cfRule type="expression" priority="2318" id="{B87852B5-4B7A-4599-9B15-B6710B658B6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A72</xm:sqref>
        </x14:conditionalFormatting>
        <x14:conditionalFormatting xmlns:xm="http://schemas.microsoft.com/office/excel/2006/main">
          <x14:cfRule type="expression" priority="2319" id="{B87852B5-4B7A-4599-9B15-B6710B658B6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B72:F72</xm:sqref>
        </x14:conditionalFormatting>
        <x14:conditionalFormatting xmlns:xm="http://schemas.microsoft.com/office/excel/2006/main">
          <x14:cfRule type="expression" priority="2320" id="{EA608B6A-9202-48E8-90C2-9548F94B926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expression" priority="2321" id="{EA608B6A-9202-48E8-90C2-9548F94B926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B71:F71</xm:sqref>
        </x14:conditionalFormatting>
        <x14:conditionalFormatting xmlns:xm="http://schemas.microsoft.com/office/excel/2006/main">
          <x14:cfRule type="expression" priority="2322" id="{3D43CD0B-D1FD-4AB6-B4C6-2F9670A03417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A70</xm:sqref>
        </x14:conditionalFormatting>
        <x14:conditionalFormatting xmlns:xm="http://schemas.microsoft.com/office/excel/2006/main">
          <x14:cfRule type="expression" priority="2323" id="{3D43CD0B-D1FD-4AB6-B4C6-2F9670A03417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B70:F70</xm:sqref>
        </x14:conditionalFormatting>
        <x14:conditionalFormatting xmlns:xm="http://schemas.microsoft.com/office/excel/2006/main">
          <x14:cfRule type="expression" priority="2324" id="{A50011F5-6AC3-457B-B5DA-DD98F5C758A6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A69</xm:sqref>
        </x14:conditionalFormatting>
        <x14:conditionalFormatting xmlns:xm="http://schemas.microsoft.com/office/excel/2006/main">
          <x14:cfRule type="expression" priority="2325" id="{A50011F5-6AC3-457B-B5DA-DD98F5C758A6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B69:F69</xm:sqref>
        </x14:conditionalFormatting>
        <x14:conditionalFormatting xmlns:xm="http://schemas.microsoft.com/office/excel/2006/main">
          <x14:cfRule type="expression" priority="2326" id="{15DD9A71-4201-49E8-B35E-675BAEB2A3E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A68</xm:sqref>
        </x14:conditionalFormatting>
        <x14:conditionalFormatting xmlns:xm="http://schemas.microsoft.com/office/excel/2006/main">
          <x14:cfRule type="expression" priority="2327" id="{15DD9A71-4201-49E8-B35E-675BAEB2A3E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B68:F68</xm:sqref>
        </x14:conditionalFormatting>
        <x14:conditionalFormatting xmlns:xm="http://schemas.microsoft.com/office/excel/2006/main">
          <x14:cfRule type="expression" priority="2328" id="{4C6D9258-3945-410F-AE7D-46A8B63D859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A67</xm:sqref>
        </x14:conditionalFormatting>
        <x14:conditionalFormatting xmlns:xm="http://schemas.microsoft.com/office/excel/2006/main">
          <x14:cfRule type="expression" priority="2329" id="{4C6D9258-3945-410F-AE7D-46A8B63D859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B67:F67</xm:sqref>
        </x14:conditionalFormatting>
        <x14:conditionalFormatting xmlns:xm="http://schemas.microsoft.com/office/excel/2006/main">
          <x14:cfRule type="expression" priority="2330" id="{C1AD6184-7B5F-455B-9EF7-4F6C4329363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A66</xm:sqref>
        </x14:conditionalFormatting>
        <x14:conditionalFormatting xmlns:xm="http://schemas.microsoft.com/office/excel/2006/main">
          <x14:cfRule type="expression" priority="2331" id="{C1AD6184-7B5F-455B-9EF7-4F6C4329363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B66:F66</xm:sqref>
        </x14:conditionalFormatting>
        <x14:conditionalFormatting xmlns:xm="http://schemas.microsoft.com/office/excel/2006/main">
          <x14:cfRule type="expression" priority="2332" id="{B6CA1B72-2AF9-45C9-872E-5859E859253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A65</xm:sqref>
        </x14:conditionalFormatting>
        <x14:conditionalFormatting xmlns:xm="http://schemas.microsoft.com/office/excel/2006/main">
          <x14:cfRule type="expression" priority="2333" id="{B6CA1B72-2AF9-45C9-872E-5859E859253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B65:F65</xm:sqref>
        </x14:conditionalFormatting>
        <x14:conditionalFormatting xmlns:xm="http://schemas.microsoft.com/office/excel/2006/main">
          <x14:cfRule type="expression" priority="2334" id="{6611C65C-3B0A-440B-B019-DA658A4466D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A64</xm:sqref>
        </x14:conditionalFormatting>
        <x14:conditionalFormatting xmlns:xm="http://schemas.microsoft.com/office/excel/2006/main">
          <x14:cfRule type="expression" priority="2335" id="{6611C65C-3B0A-440B-B019-DA658A4466D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B64:F64</xm:sqref>
        </x14:conditionalFormatting>
        <x14:conditionalFormatting xmlns:xm="http://schemas.microsoft.com/office/excel/2006/main">
          <x14:cfRule type="expression" priority="2336" id="{A7C0F12D-E257-4DB3-866D-845E8B370ED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A63</xm:sqref>
        </x14:conditionalFormatting>
        <x14:conditionalFormatting xmlns:xm="http://schemas.microsoft.com/office/excel/2006/main">
          <x14:cfRule type="expression" priority="2337" id="{A7C0F12D-E257-4DB3-866D-845E8B370ED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B63:F63</xm:sqref>
        </x14:conditionalFormatting>
        <x14:conditionalFormatting xmlns:xm="http://schemas.microsoft.com/office/excel/2006/main">
          <x14:cfRule type="expression" priority="2338" id="{0C9A2CD9-0E13-4309-95F7-204BE1F8F3D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A62</xm:sqref>
        </x14:conditionalFormatting>
        <x14:conditionalFormatting xmlns:xm="http://schemas.microsoft.com/office/excel/2006/main">
          <x14:cfRule type="expression" priority="2339" id="{0C9A2CD9-0E13-4309-95F7-204BE1F8F3D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B62:F62</xm:sqref>
        </x14:conditionalFormatting>
        <x14:conditionalFormatting xmlns:xm="http://schemas.microsoft.com/office/excel/2006/main">
          <x14:cfRule type="expression" priority="2340" id="{D5C21DF4-5B80-434F-8CCD-DE7DB5F6FA1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A61</xm:sqref>
        </x14:conditionalFormatting>
        <x14:conditionalFormatting xmlns:xm="http://schemas.microsoft.com/office/excel/2006/main">
          <x14:cfRule type="expression" priority="2341" id="{D5C21DF4-5B80-434F-8CCD-DE7DB5F6FA1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B61:F61</xm:sqref>
        </x14:conditionalFormatting>
        <x14:conditionalFormatting xmlns:xm="http://schemas.microsoft.com/office/excel/2006/main">
          <x14:cfRule type="expression" priority="2342" id="{1C880301-6A61-4A02-ADF6-17EF40952EAB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A60</xm:sqref>
        </x14:conditionalFormatting>
        <x14:conditionalFormatting xmlns:xm="http://schemas.microsoft.com/office/excel/2006/main">
          <x14:cfRule type="expression" priority="2343" id="{1C880301-6A61-4A02-ADF6-17EF40952EAB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B60:F60</xm:sqref>
        </x14:conditionalFormatting>
        <x14:conditionalFormatting xmlns:xm="http://schemas.microsoft.com/office/excel/2006/main">
          <x14:cfRule type="expression" priority="2344" id="{DF15BA0F-49B6-462B-A605-59B5FAD3FDB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A59</xm:sqref>
        </x14:conditionalFormatting>
        <x14:conditionalFormatting xmlns:xm="http://schemas.microsoft.com/office/excel/2006/main">
          <x14:cfRule type="expression" priority="2345" id="{DF15BA0F-49B6-462B-A605-59B5FAD3FDB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B59:F59</xm:sqref>
        </x14:conditionalFormatting>
        <x14:conditionalFormatting xmlns:xm="http://schemas.microsoft.com/office/excel/2006/main">
          <x14:cfRule type="expression" priority="2346" id="{35D19C66-6712-4B16-9FCB-466FD95DCA2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A58</xm:sqref>
        </x14:conditionalFormatting>
        <x14:conditionalFormatting xmlns:xm="http://schemas.microsoft.com/office/excel/2006/main">
          <x14:cfRule type="expression" priority="2347" id="{35D19C66-6712-4B16-9FCB-466FD95DCA2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B58:F58</xm:sqref>
        </x14:conditionalFormatting>
        <x14:conditionalFormatting xmlns:xm="http://schemas.microsoft.com/office/excel/2006/main">
          <x14:cfRule type="expression" priority="2348" id="{5EE43027-0416-48F2-9538-9AB4FD06FFB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expression" priority="2349" id="{5EE43027-0416-48F2-9538-9AB4FD06FFB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B57:F57</xm:sqref>
        </x14:conditionalFormatting>
        <x14:conditionalFormatting xmlns:xm="http://schemas.microsoft.com/office/excel/2006/main">
          <x14:cfRule type="expression" priority="2350" id="{20F2B0D5-155E-41AA-99A8-A2BEA466F91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A56</xm:sqref>
        </x14:conditionalFormatting>
        <x14:conditionalFormatting xmlns:xm="http://schemas.microsoft.com/office/excel/2006/main">
          <x14:cfRule type="expression" priority="2351" id="{20F2B0D5-155E-41AA-99A8-A2BEA466F91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B56:F56</xm:sqref>
        </x14:conditionalFormatting>
        <x14:conditionalFormatting xmlns:xm="http://schemas.microsoft.com/office/excel/2006/main">
          <x14:cfRule type="expression" priority="2352" id="{BACBC130-5CAA-48D6-92E2-DA19A643D9B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A55</xm:sqref>
        </x14:conditionalFormatting>
        <x14:conditionalFormatting xmlns:xm="http://schemas.microsoft.com/office/excel/2006/main">
          <x14:cfRule type="expression" priority="2353" id="{BACBC130-5CAA-48D6-92E2-DA19A643D9B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B55:F55</xm:sqref>
        </x14:conditionalFormatting>
        <x14:conditionalFormatting xmlns:xm="http://schemas.microsoft.com/office/excel/2006/main">
          <x14:cfRule type="expression" priority="2354" id="{FD9B129C-6B57-4516-A481-E0F2E355560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A54</xm:sqref>
        </x14:conditionalFormatting>
        <x14:conditionalFormatting xmlns:xm="http://schemas.microsoft.com/office/excel/2006/main">
          <x14:cfRule type="expression" priority="2355" id="{FD9B129C-6B57-4516-A481-E0F2E355560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B54:F54</xm:sqref>
        </x14:conditionalFormatting>
        <x14:conditionalFormatting xmlns:xm="http://schemas.microsoft.com/office/excel/2006/main">
          <x14:cfRule type="expression" priority="2356" id="{0DC6A1C7-7B59-4E6C-90CD-0AA924710BD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A53</xm:sqref>
        </x14:conditionalFormatting>
        <x14:conditionalFormatting xmlns:xm="http://schemas.microsoft.com/office/excel/2006/main">
          <x14:cfRule type="expression" priority="2357" id="{0DC6A1C7-7B59-4E6C-90CD-0AA924710BD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B53:F53</xm:sqref>
        </x14:conditionalFormatting>
        <x14:conditionalFormatting xmlns:xm="http://schemas.microsoft.com/office/excel/2006/main">
          <x14:cfRule type="expression" priority="2358" id="{112C0DFE-BE40-474C-A123-376D75C8DFA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A52</xm:sqref>
        </x14:conditionalFormatting>
        <x14:conditionalFormatting xmlns:xm="http://schemas.microsoft.com/office/excel/2006/main">
          <x14:cfRule type="expression" priority="2359" id="{112C0DFE-BE40-474C-A123-376D75C8DFA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B52:F52</xm:sqref>
        </x14:conditionalFormatting>
        <x14:conditionalFormatting xmlns:xm="http://schemas.microsoft.com/office/excel/2006/main">
          <x14:cfRule type="expression" priority="2360" id="{1D2A8E16-0D14-4CD2-A751-C2474C878EB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A51</xm:sqref>
        </x14:conditionalFormatting>
        <x14:conditionalFormatting xmlns:xm="http://schemas.microsoft.com/office/excel/2006/main">
          <x14:cfRule type="expression" priority="2361" id="{1D2A8E16-0D14-4CD2-A751-C2474C878EB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B51:F51</xm:sqref>
        </x14:conditionalFormatting>
        <x14:conditionalFormatting xmlns:xm="http://schemas.microsoft.com/office/excel/2006/main">
          <x14:cfRule type="expression" priority="2362" id="{F10B6149-6508-49BB-876A-738E669E864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A50</xm:sqref>
        </x14:conditionalFormatting>
        <x14:conditionalFormatting xmlns:xm="http://schemas.microsoft.com/office/excel/2006/main">
          <x14:cfRule type="expression" priority="2363" id="{F10B6149-6508-49BB-876A-738E669E864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B50:F50</xm:sqref>
        </x14:conditionalFormatting>
        <x14:conditionalFormatting xmlns:xm="http://schemas.microsoft.com/office/excel/2006/main">
          <x14:cfRule type="expression" priority="2364" id="{CE355548-1DC3-4E02-BA8B-3A5E409A055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expression" priority="2365" id="{CE355548-1DC3-4E02-BA8B-3A5E409A055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B49:F49</xm:sqref>
        </x14:conditionalFormatting>
        <x14:conditionalFormatting xmlns:xm="http://schemas.microsoft.com/office/excel/2006/main">
          <x14:cfRule type="expression" priority="2366" id="{40131AE8-B9FA-457D-9D7C-1A81A9141F3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A48</xm:sqref>
        </x14:conditionalFormatting>
        <x14:conditionalFormatting xmlns:xm="http://schemas.microsoft.com/office/excel/2006/main">
          <x14:cfRule type="expression" priority="2367" id="{40131AE8-B9FA-457D-9D7C-1A81A9141F3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B48:F48</xm:sqref>
        </x14:conditionalFormatting>
        <x14:conditionalFormatting xmlns:xm="http://schemas.microsoft.com/office/excel/2006/main">
          <x14:cfRule type="expression" priority="2368" id="{FA7B6FF5-B13F-4725-AFE4-2E743DD77DA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A47</xm:sqref>
        </x14:conditionalFormatting>
        <x14:conditionalFormatting xmlns:xm="http://schemas.microsoft.com/office/excel/2006/main">
          <x14:cfRule type="expression" priority="2369" id="{FA7B6FF5-B13F-4725-AFE4-2E743DD77DA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B47:F47</xm:sqref>
        </x14:conditionalFormatting>
        <x14:conditionalFormatting xmlns:xm="http://schemas.microsoft.com/office/excel/2006/main">
          <x14:cfRule type="expression" priority="2370" id="{5B140998-D3C3-4464-81F1-AC7087532AA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A46</xm:sqref>
        </x14:conditionalFormatting>
        <x14:conditionalFormatting xmlns:xm="http://schemas.microsoft.com/office/excel/2006/main">
          <x14:cfRule type="expression" priority="2371" id="{5B140998-D3C3-4464-81F1-AC7087532AA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B46:F46</xm:sqref>
        </x14:conditionalFormatting>
        <x14:conditionalFormatting xmlns:xm="http://schemas.microsoft.com/office/excel/2006/main">
          <x14:cfRule type="expression" priority="2372" id="{A5DE2DE2-84AB-42C3-A60B-0D0524F5642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A45</xm:sqref>
        </x14:conditionalFormatting>
        <x14:conditionalFormatting xmlns:xm="http://schemas.microsoft.com/office/excel/2006/main">
          <x14:cfRule type="expression" priority="2373" id="{A5DE2DE2-84AB-42C3-A60B-0D0524F5642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B45:F45</xm:sqref>
        </x14:conditionalFormatting>
        <x14:conditionalFormatting xmlns:xm="http://schemas.microsoft.com/office/excel/2006/main">
          <x14:cfRule type="expression" priority="2374" id="{7C1AE794-EBAB-49A4-8DC1-8A32F86A3DD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A44</xm:sqref>
        </x14:conditionalFormatting>
        <x14:conditionalFormatting xmlns:xm="http://schemas.microsoft.com/office/excel/2006/main">
          <x14:cfRule type="expression" priority="2375" id="{7C1AE794-EBAB-49A4-8DC1-8A32F86A3DD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B44:F44</xm:sqref>
        </x14:conditionalFormatting>
        <x14:conditionalFormatting xmlns:xm="http://schemas.microsoft.com/office/excel/2006/main">
          <x14:cfRule type="expression" priority="2376" id="{A5814A61-8669-455F-8333-1BE294E8503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expression" priority="2377" id="{A5814A61-8669-455F-8333-1BE294E8503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B43:F43</xm:sqref>
        </x14:conditionalFormatting>
        <x14:conditionalFormatting xmlns:xm="http://schemas.microsoft.com/office/excel/2006/main">
          <x14:cfRule type="expression" priority="2378" id="{5D1B99FF-C2AA-4689-8E85-029C04BD1B7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expression" priority="2379" id="{5D1B99FF-C2AA-4689-8E85-029C04BD1B7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B42:F42</xm:sqref>
        </x14:conditionalFormatting>
        <x14:conditionalFormatting xmlns:xm="http://schemas.microsoft.com/office/excel/2006/main">
          <x14:cfRule type="expression" priority="2380" id="{69AB0793-7BD5-49E5-81F2-DFE4BB53DC9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A41</xm:sqref>
        </x14:conditionalFormatting>
        <x14:conditionalFormatting xmlns:xm="http://schemas.microsoft.com/office/excel/2006/main">
          <x14:cfRule type="expression" priority="2381" id="{69AB0793-7BD5-49E5-81F2-DFE4BB53DC9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B41:F41</xm:sqref>
        </x14:conditionalFormatting>
        <x14:conditionalFormatting xmlns:xm="http://schemas.microsoft.com/office/excel/2006/main">
          <x14:cfRule type="expression" priority="2382" id="{B00B2BE8-55D6-4FAE-89EE-B24D5C2CA56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A40</xm:sqref>
        </x14:conditionalFormatting>
        <x14:conditionalFormatting xmlns:xm="http://schemas.microsoft.com/office/excel/2006/main">
          <x14:cfRule type="expression" priority="2383" id="{B00B2BE8-55D6-4FAE-89EE-B24D5C2CA56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B40:F40</xm:sqref>
        </x14:conditionalFormatting>
        <x14:conditionalFormatting xmlns:xm="http://schemas.microsoft.com/office/excel/2006/main">
          <x14:cfRule type="expression" priority="2384" id="{36EC9391-856D-46D1-ABC0-3ACAA00540E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A39</xm:sqref>
        </x14:conditionalFormatting>
        <x14:conditionalFormatting xmlns:xm="http://schemas.microsoft.com/office/excel/2006/main">
          <x14:cfRule type="expression" priority="2385" id="{36EC9391-856D-46D1-ABC0-3ACAA00540E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B39:F39</xm:sqref>
        </x14:conditionalFormatting>
        <x14:conditionalFormatting xmlns:xm="http://schemas.microsoft.com/office/excel/2006/main">
          <x14:cfRule type="expression" priority="2386" id="{59BF7DB2-EEAB-4E1C-8452-82FC2F37112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A38</xm:sqref>
        </x14:conditionalFormatting>
        <x14:conditionalFormatting xmlns:xm="http://schemas.microsoft.com/office/excel/2006/main">
          <x14:cfRule type="expression" priority="2387" id="{59BF7DB2-EEAB-4E1C-8452-82FC2F37112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B38:F38</xm:sqref>
        </x14:conditionalFormatting>
        <x14:conditionalFormatting xmlns:xm="http://schemas.microsoft.com/office/excel/2006/main">
          <x14:cfRule type="expression" priority="2388" id="{434A631E-491E-48E6-A673-EC3C335093F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A37</xm:sqref>
        </x14:conditionalFormatting>
        <x14:conditionalFormatting xmlns:xm="http://schemas.microsoft.com/office/excel/2006/main">
          <x14:cfRule type="expression" priority="2389" id="{434A631E-491E-48E6-A673-EC3C335093F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B37:F37</xm:sqref>
        </x14:conditionalFormatting>
        <x14:conditionalFormatting xmlns:xm="http://schemas.microsoft.com/office/excel/2006/main">
          <x14:cfRule type="expression" priority="2390" id="{C3C32CC2-E897-4310-AE48-CF4F127A953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A36</xm:sqref>
        </x14:conditionalFormatting>
        <x14:conditionalFormatting xmlns:xm="http://schemas.microsoft.com/office/excel/2006/main">
          <x14:cfRule type="expression" priority="2391" id="{C3C32CC2-E897-4310-AE48-CF4F127A953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B36:F36</xm:sqref>
        </x14:conditionalFormatting>
        <x14:conditionalFormatting xmlns:xm="http://schemas.microsoft.com/office/excel/2006/main">
          <x14:cfRule type="expression" priority="2392" id="{8659B68A-B751-42A2-812B-F3FD77ADC37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A35</xm:sqref>
        </x14:conditionalFormatting>
        <x14:conditionalFormatting xmlns:xm="http://schemas.microsoft.com/office/excel/2006/main">
          <x14:cfRule type="expression" priority="2393" id="{8659B68A-B751-42A2-812B-F3FD77ADC37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B35:F35</xm:sqref>
        </x14:conditionalFormatting>
        <x14:conditionalFormatting xmlns:xm="http://schemas.microsoft.com/office/excel/2006/main">
          <x14:cfRule type="expression" priority="2394" id="{F4CEA392-F610-40EC-9BA1-ED7C626C805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A34</xm:sqref>
        </x14:conditionalFormatting>
        <x14:conditionalFormatting xmlns:xm="http://schemas.microsoft.com/office/excel/2006/main">
          <x14:cfRule type="expression" priority="2395" id="{F4CEA392-F610-40EC-9BA1-ED7C626C805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B34:F34</xm:sqref>
        </x14:conditionalFormatting>
        <x14:conditionalFormatting xmlns:xm="http://schemas.microsoft.com/office/excel/2006/main">
          <x14:cfRule type="expression" priority="2396" id="{2CA4CEFF-B5A8-4440-AE3B-F76F71971CE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A33</xm:sqref>
        </x14:conditionalFormatting>
        <x14:conditionalFormatting xmlns:xm="http://schemas.microsoft.com/office/excel/2006/main">
          <x14:cfRule type="expression" priority="2397" id="{2CA4CEFF-B5A8-4440-AE3B-F76F71971CE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B33:F33</xm:sqref>
        </x14:conditionalFormatting>
        <x14:conditionalFormatting xmlns:xm="http://schemas.microsoft.com/office/excel/2006/main">
          <x14:cfRule type="expression" priority="2398" id="{81573C18-4B2C-409F-A3A8-F17B94A0D500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expression" priority="2399" id="{81573C18-4B2C-409F-A3A8-F17B94A0D500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B32:F32</xm:sqref>
        </x14:conditionalFormatting>
        <x14:conditionalFormatting xmlns:xm="http://schemas.microsoft.com/office/excel/2006/main">
          <x14:cfRule type="expression" priority="2400" id="{DDA604AA-D678-4362-B6A0-755BC0D0460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A31</xm:sqref>
        </x14:conditionalFormatting>
        <x14:conditionalFormatting xmlns:xm="http://schemas.microsoft.com/office/excel/2006/main">
          <x14:cfRule type="expression" priority="2401" id="{DDA604AA-D678-4362-B6A0-755BC0D0460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B31:F31</xm:sqref>
        </x14:conditionalFormatting>
        <x14:conditionalFormatting xmlns:xm="http://schemas.microsoft.com/office/excel/2006/main">
          <x14:cfRule type="expression" priority="2402" id="{21ACB1EA-B68A-493A-BF6A-F2BF189594C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A30</xm:sqref>
        </x14:conditionalFormatting>
        <x14:conditionalFormatting xmlns:xm="http://schemas.microsoft.com/office/excel/2006/main">
          <x14:cfRule type="expression" priority="2403" id="{21ACB1EA-B68A-493A-BF6A-F2BF189594C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B30:F30</xm:sqref>
        </x14:conditionalFormatting>
        <x14:conditionalFormatting xmlns:xm="http://schemas.microsoft.com/office/excel/2006/main">
          <x14:cfRule type="expression" priority="2404" id="{481CE37C-6D43-4205-A000-0B2AC3BA455F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A29</xm:sqref>
        </x14:conditionalFormatting>
        <x14:conditionalFormatting xmlns:xm="http://schemas.microsoft.com/office/excel/2006/main">
          <x14:cfRule type="expression" priority="2405" id="{481CE37C-6D43-4205-A000-0B2AC3BA455F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B29:F29</xm:sqref>
        </x14:conditionalFormatting>
        <x14:conditionalFormatting xmlns:xm="http://schemas.microsoft.com/office/excel/2006/main">
          <x14:cfRule type="expression" priority="2406" id="{56BCA408-07D9-42A6-A3F6-FF02D5D2355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A28</xm:sqref>
        </x14:conditionalFormatting>
        <x14:conditionalFormatting xmlns:xm="http://schemas.microsoft.com/office/excel/2006/main">
          <x14:cfRule type="expression" priority="2407" id="{56BCA408-07D9-42A6-A3F6-FF02D5D2355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B28:F28</xm:sqref>
        </x14:conditionalFormatting>
        <x14:conditionalFormatting xmlns:xm="http://schemas.microsoft.com/office/excel/2006/main">
          <x14:cfRule type="expression" priority="2408" id="{960F093A-291D-47A8-AA81-9620004DB3A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A27</xm:sqref>
        </x14:conditionalFormatting>
        <x14:conditionalFormatting xmlns:xm="http://schemas.microsoft.com/office/excel/2006/main">
          <x14:cfRule type="expression" priority="2409" id="{960F093A-291D-47A8-AA81-9620004DB3A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B27:F27</xm:sqref>
        </x14:conditionalFormatting>
        <x14:conditionalFormatting xmlns:xm="http://schemas.microsoft.com/office/excel/2006/main">
          <x14:cfRule type="expression" priority="2410" id="{45081F5C-9D35-4E22-A2B5-581A4C3ACE3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expression" priority="2411" id="{45081F5C-9D35-4E22-A2B5-581A4C3ACE3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B26:F26</xm:sqref>
        </x14:conditionalFormatting>
        <x14:conditionalFormatting xmlns:xm="http://schemas.microsoft.com/office/excel/2006/main">
          <x14:cfRule type="expression" priority="2412" id="{87E49C6C-F4C6-4DB0-BBBE-13CB08D5152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A25</xm:sqref>
        </x14:conditionalFormatting>
        <x14:conditionalFormatting xmlns:xm="http://schemas.microsoft.com/office/excel/2006/main">
          <x14:cfRule type="expression" priority="2413" id="{87E49C6C-F4C6-4DB0-BBBE-13CB08D5152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B25:F25</xm:sqref>
        </x14:conditionalFormatting>
        <x14:conditionalFormatting xmlns:xm="http://schemas.microsoft.com/office/excel/2006/main">
          <x14:cfRule type="expression" priority="2414" id="{98E24F82-6D42-49D3-806A-B9FCA422861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A24</xm:sqref>
        </x14:conditionalFormatting>
        <x14:conditionalFormatting xmlns:xm="http://schemas.microsoft.com/office/excel/2006/main">
          <x14:cfRule type="expression" priority="2415" id="{98E24F82-6D42-49D3-806A-B9FCA422861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B24:F24</xm:sqref>
        </x14:conditionalFormatting>
        <x14:conditionalFormatting xmlns:xm="http://schemas.microsoft.com/office/excel/2006/main">
          <x14:cfRule type="expression" priority="2416" id="{748815B0-2988-4C40-A3AD-A95A6D2D455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A23</xm:sqref>
        </x14:conditionalFormatting>
        <x14:conditionalFormatting xmlns:xm="http://schemas.microsoft.com/office/excel/2006/main">
          <x14:cfRule type="expression" priority="2417" id="{748815B0-2988-4C40-A3AD-A95A6D2D455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B23:F23</xm:sqref>
        </x14:conditionalFormatting>
        <x14:conditionalFormatting xmlns:xm="http://schemas.microsoft.com/office/excel/2006/main">
          <x14:cfRule type="expression" priority="2418" id="{30EA9EBB-90E4-490E-9911-02E57FE790F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A22</xm:sqref>
        </x14:conditionalFormatting>
        <x14:conditionalFormatting xmlns:xm="http://schemas.microsoft.com/office/excel/2006/main">
          <x14:cfRule type="expression" priority="2419" id="{30EA9EBB-90E4-490E-9911-02E57FE790F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B22:F22</xm:sqref>
        </x14:conditionalFormatting>
        <x14:conditionalFormatting xmlns:xm="http://schemas.microsoft.com/office/excel/2006/main">
          <x14:cfRule type="expression" priority="2420" id="{07155E21-C787-4986-B819-6519FE0ED0D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A21</xm:sqref>
        </x14:conditionalFormatting>
        <x14:conditionalFormatting xmlns:xm="http://schemas.microsoft.com/office/excel/2006/main">
          <x14:cfRule type="expression" priority="2421" id="{07155E21-C787-4986-B819-6519FE0ED0D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B21:F21</xm:sqref>
        </x14:conditionalFormatting>
        <x14:conditionalFormatting xmlns:xm="http://schemas.microsoft.com/office/excel/2006/main">
          <x14:cfRule type="expression" priority="2422" id="{5797E438-F4F1-4DEE-8D6C-3F00B4BBD53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A20</xm:sqref>
        </x14:conditionalFormatting>
        <x14:conditionalFormatting xmlns:xm="http://schemas.microsoft.com/office/excel/2006/main">
          <x14:cfRule type="expression" priority="2423" id="{5797E438-F4F1-4DEE-8D6C-3F00B4BBD53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B20:F20</xm:sqref>
        </x14:conditionalFormatting>
        <x14:conditionalFormatting xmlns:xm="http://schemas.microsoft.com/office/excel/2006/main">
          <x14:cfRule type="expression" priority="2424" id="{901D0981-986F-472F-9D39-8341BE5046B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A19</xm:sqref>
        </x14:conditionalFormatting>
        <x14:conditionalFormatting xmlns:xm="http://schemas.microsoft.com/office/excel/2006/main">
          <x14:cfRule type="expression" priority="2425" id="{901D0981-986F-472F-9D39-8341BE5046B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B19:F19</xm:sqref>
        </x14:conditionalFormatting>
        <x14:conditionalFormatting xmlns:xm="http://schemas.microsoft.com/office/excel/2006/main">
          <x14:cfRule type="expression" priority="2426" id="{9D00B47A-9075-4CAE-A771-DA761D675AF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A18</xm:sqref>
        </x14:conditionalFormatting>
        <x14:conditionalFormatting xmlns:xm="http://schemas.microsoft.com/office/excel/2006/main">
          <x14:cfRule type="expression" priority="2427" id="{9D00B47A-9075-4CAE-A771-DA761D675AF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B18:F18</xm:sqref>
        </x14:conditionalFormatting>
        <x14:conditionalFormatting xmlns:xm="http://schemas.microsoft.com/office/excel/2006/main">
          <x14:cfRule type="expression" priority="2428" id="{7258B52A-47F7-48FF-A52D-6144CB7183D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A17</xm:sqref>
        </x14:conditionalFormatting>
        <x14:conditionalFormatting xmlns:xm="http://schemas.microsoft.com/office/excel/2006/main">
          <x14:cfRule type="expression" priority="2429" id="{7258B52A-47F7-48FF-A52D-6144CB7183D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B17:F17</xm:sqref>
        </x14:conditionalFormatting>
        <x14:conditionalFormatting xmlns:xm="http://schemas.microsoft.com/office/excel/2006/main">
          <x14:cfRule type="expression" priority="2430" id="{C7DCFCD2-4B75-476C-B003-EE8924FA6A6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expression" priority="2431" id="{C7DCFCD2-4B75-476C-B003-EE8924FA6A6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B16:F16</xm:sqref>
        </x14:conditionalFormatting>
        <x14:conditionalFormatting xmlns:xm="http://schemas.microsoft.com/office/excel/2006/main">
          <x14:cfRule type="expression" priority="2432" id="{13F286AB-8A86-466A-87D5-914E4FBB112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A15</xm:sqref>
        </x14:conditionalFormatting>
        <x14:conditionalFormatting xmlns:xm="http://schemas.microsoft.com/office/excel/2006/main">
          <x14:cfRule type="expression" priority="2433" id="{13F286AB-8A86-466A-87D5-914E4FBB112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B15:F15</xm:sqref>
        </x14:conditionalFormatting>
        <x14:conditionalFormatting xmlns:xm="http://schemas.microsoft.com/office/excel/2006/main">
          <x14:cfRule type="expression" priority="2434" id="{9C08354D-8D7F-43B3-BB83-9DB2916D7B4D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A14</xm:sqref>
        </x14:conditionalFormatting>
        <x14:conditionalFormatting xmlns:xm="http://schemas.microsoft.com/office/excel/2006/main">
          <x14:cfRule type="expression" priority="2435" id="{9C08354D-8D7F-43B3-BB83-9DB2916D7B4D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B14:F14</xm:sqref>
        </x14:conditionalFormatting>
        <x14:conditionalFormatting xmlns:xm="http://schemas.microsoft.com/office/excel/2006/main">
          <x14:cfRule type="expression" priority="2436" id="{12934750-1D50-4F02-AAE8-7ED0A3D36B6A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A13</xm:sqref>
        </x14:conditionalFormatting>
        <x14:conditionalFormatting xmlns:xm="http://schemas.microsoft.com/office/excel/2006/main">
          <x14:cfRule type="expression" priority="2437" id="{12934750-1D50-4F02-AAE8-7ED0A3D36B6A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B13:F13</xm:sqref>
        </x14:conditionalFormatting>
        <x14:conditionalFormatting xmlns:xm="http://schemas.microsoft.com/office/excel/2006/main">
          <x14:cfRule type="expression" priority="2438" id="{CE9022E2-8D1B-48AC-BBD1-6AB26C3D0E5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expression" priority="2439" id="{CE9022E2-8D1B-48AC-BBD1-6AB26C3D0E5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B12:F12</xm:sqref>
        </x14:conditionalFormatting>
        <x14:conditionalFormatting xmlns:xm="http://schemas.microsoft.com/office/excel/2006/main">
          <x14:cfRule type="expression" priority="2440" id="{38B8F042-F41E-4B0F-88EB-6E0CC586DCDE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A11</xm:sqref>
        </x14:conditionalFormatting>
        <x14:conditionalFormatting xmlns:xm="http://schemas.microsoft.com/office/excel/2006/main">
          <x14:cfRule type="expression" priority="2441" id="{38B8F042-F41E-4B0F-88EB-6E0CC586DCDE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B11:F11</xm:sqref>
        </x14:conditionalFormatting>
        <x14:conditionalFormatting xmlns:xm="http://schemas.microsoft.com/office/excel/2006/main">
          <x14:cfRule type="expression" priority="2442" id="{9BEEED65-87CB-435E-A43D-FC3C50DC45C2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expression" priority="2443" id="{9BEEED65-87CB-435E-A43D-FC3C50DC45C2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B10:F10</xm:sqref>
        </x14:conditionalFormatting>
        <x14:conditionalFormatting xmlns:xm="http://schemas.microsoft.com/office/excel/2006/main">
          <x14:cfRule type="expression" priority="2444" id="{0BDD920D-C950-48D5-B5AD-63FC0E1810C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expression" priority="2445" id="{0BDD920D-C950-48D5-B5AD-63FC0E1810C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B9:F9</xm:sqref>
        </x14:conditionalFormatting>
        <x14:conditionalFormatting xmlns:xm="http://schemas.microsoft.com/office/excel/2006/main">
          <x14:cfRule type="expression" priority="2446" id="{F16D8DE6-810D-43E4-A91B-C22DBDB774D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expression" priority="2447" id="{F16D8DE6-810D-43E4-A91B-C22DBDB774D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B8:F8</xm:sqref>
        </x14:conditionalFormatting>
        <x14:conditionalFormatting xmlns:xm="http://schemas.microsoft.com/office/excel/2006/main">
          <x14:cfRule type="expression" priority="2448" id="{6028EA72-56BB-425C-91B9-FFFB30C54534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expression" priority="2449" id="{6028EA72-56BB-425C-91B9-FFFB30C54534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B7:F7</xm:sqref>
        </x14:conditionalFormatting>
        <x14:conditionalFormatting xmlns:xm="http://schemas.microsoft.com/office/excel/2006/main">
          <x14:cfRule type="expression" priority="2450" id="{BC21A295-4423-40CB-A134-69818370E3AC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expression" priority="2451" id="{BC21A295-4423-40CB-A134-69818370E3AC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B6:F6</xm:sqref>
        </x14:conditionalFormatting>
        <x14:conditionalFormatting xmlns:xm="http://schemas.microsoft.com/office/excel/2006/main">
          <x14:cfRule type="expression" priority="2452" id="{39BC54C4-FC2D-4263-AD2F-2EE6B1695AF8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expression" priority="2453" id="{39BC54C4-FC2D-4263-AD2F-2EE6B1695AF8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B5:F5</xm:sqref>
        </x14:conditionalFormatting>
        <x14:conditionalFormatting xmlns:xm="http://schemas.microsoft.com/office/excel/2006/main">
          <x14:cfRule type="expression" priority="2454" id="{48DD4AC6-CF26-4904-B952-FED5818171F3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2455" id="{48DD4AC6-CF26-4904-B952-FED5818171F3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B4:F4</xm:sqref>
        </x14:conditionalFormatting>
        <x14:conditionalFormatting xmlns:xm="http://schemas.microsoft.com/office/excel/2006/main">
          <x14:cfRule type="expression" priority="2456" id="{73355445-9AF2-43DD-BCEB-38363FD8F9B5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2457" id="{73355445-9AF2-43DD-BCEB-38363FD8F9B5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B3:F3</xm:sqref>
        </x14:conditionalFormatting>
        <x14:conditionalFormatting xmlns:xm="http://schemas.microsoft.com/office/excel/2006/main">
          <x14:cfRule type="expression" priority="2458" id="{9658622F-3B42-4E07-98B7-5D5338DEC9F9}">
            <xm:f xml:space="preserve"> ISBLANK('TM matin'!#REF!)</xm:f>
            <x14:dxf>
              <fill>
                <patternFill>
                  <bgColor rgb="FFFF0000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expression" priority="2459" id="{9658622F-3B42-4E07-98B7-5D5338DEC9F9}">
            <xm:f xml:space="preserve"> ISBLANK('TM matin'!A4)</xm:f>
            <x14:dxf>
              <fill>
                <patternFill>
                  <bgColor rgb="FFFF0000"/>
                </patternFill>
              </fill>
            </x14:dxf>
          </x14:cfRule>
          <xm:sqref>B2:F2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57</vt:i4>
      </vt:variant>
    </vt:vector>
  </HeadingPairs>
  <TitlesOfParts>
    <vt:vector size="64" baseType="lpstr">
      <vt:lpstr>TM matin</vt:lpstr>
      <vt:lpstr>TCD1</vt:lpstr>
      <vt:lpstr>Tbl</vt:lpstr>
      <vt:lpstr>Feuil1</vt:lpstr>
      <vt:lpstr>TCD2</vt:lpstr>
      <vt:lpstr>Feuil7</vt:lpstr>
      <vt:lpstr>Feuil5</vt:lpstr>
      <vt:lpstr>HAUTEUR15</vt:lpstr>
      <vt:lpstr>HSR15_</vt:lpstr>
      <vt:lpstr>HSR15GC_</vt:lpstr>
      <vt:lpstr>HSR15LK_</vt:lpstr>
      <vt:lpstr>HSR20_</vt:lpstr>
      <vt:lpstr>HSR20GC_</vt:lpstr>
      <vt:lpstr>HSR20LK_</vt:lpstr>
      <vt:lpstr>HSR25_</vt:lpstr>
      <vt:lpstr>HSR25GC_</vt:lpstr>
      <vt:lpstr>HSR25LK_</vt:lpstr>
      <vt:lpstr>HSR30_</vt:lpstr>
      <vt:lpstr>HSR30GC_</vt:lpstr>
      <vt:lpstr>HSR30LK_</vt:lpstr>
      <vt:lpstr>HSR35_</vt:lpstr>
      <vt:lpstr>HSR35GC_</vt:lpstr>
      <vt:lpstr>HSR35LK_</vt:lpstr>
      <vt:lpstr>HSR45_</vt:lpstr>
      <vt:lpstr>HSR45GC_</vt:lpstr>
      <vt:lpstr>HSR45LK_</vt:lpstr>
      <vt:lpstr>SHS15_</vt:lpstr>
      <vt:lpstr>SHS15GC_</vt:lpstr>
      <vt:lpstr>SHS15LK_</vt:lpstr>
      <vt:lpstr>SHS20_</vt:lpstr>
      <vt:lpstr>SHS20GC_</vt:lpstr>
      <vt:lpstr>SHS20LK_</vt:lpstr>
      <vt:lpstr>SHS25_</vt:lpstr>
      <vt:lpstr>SHS25GC_</vt:lpstr>
      <vt:lpstr>SHS25LK_</vt:lpstr>
      <vt:lpstr>SHS30_</vt:lpstr>
      <vt:lpstr>SHS30GC_</vt:lpstr>
      <vt:lpstr>SHS30LK_</vt:lpstr>
      <vt:lpstr>SHS35_</vt:lpstr>
      <vt:lpstr>SHS35GC_</vt:lpstr>
      <vt:lpstr>SHS35LK_</vt:lpstr>
      <vt:lpstr>SHS45_</vt:lpstr>
      <vt:lpstr>SHS45GC_</vt:lpstr>
      <vt:lpstr>SHS45LK_</vt:lpstr>
      <vt:lpstr>SR15_</vt:lpstr>
      <vt:lpstr>SR15GC_</vt:lpstr>
      <vt:lpstr>SR15L_</vt:lpstr>
      <vt:lpstr>SR15LK_</vt:lpstr>
      <vt:lpstr>SR20_</vt:lpstr>
      <vt:lpstr>SR20GC_</vt:lpstr>
      <vt:lpstr>SR20LK_</vt:lpstr>
      <vt:lpstr>SR25_</vt:lpstr>
      <vt:lpstr>SR25GC_</vt:lpstr>
      <vt:lpstr>SR25L_</vt:lpstr>
      <vt:lpstr>SR25LK_</vt:lpstr>
      <vt:lpstr>SR30_</vt:lpstr>
      <vt:lpstr>SR30GC_</vt:lpstr>
      <vt:lpstr>SR30LK_</vt:lpstr>
      <vt:lpstr>SR35_</vt:lpstr>
      <vt:lpstr>SR35GC_</vt:lpstr>
      <vt:lpstr>SR35LK_</vt:lpstr>
      <vt:lpstr>YAC</vt:lpstr>
      <vt:lpstr>YDR</vt:lpstr>
      <vt:lpstr>'TM matin'!Zone_d_impression</vt:lpstr>
    </vt:vector>
  </TitlesOfParts>
  <Company>THK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g.bebga@thk.eu</dc:creator>
  <cp:lastModifiedBy>maison</cp:lastModifiedBy>
  <cp:lastPrinted>2020-06-11T11:49:11Z</cp:lastPrinted>
  <dcterms:created xsi:type="dcterms:W3CDTF">2007-05-14T11:04:52Z</dcterms:created>
  <dcterms:modified xsi:type="dcterms:W3CDTF">2020-06-15T05:42:41Z</dcterms:modified>
</cp:coreProperties>
</file>