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14115" windowHeight="4620"/>
  </bookViews>
  <sheets>
    <sheet name="Modèle" sheetId="1" r:id="rId1"/>
  </sheets>
  <calcPr calcId="145621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E5" i="1"/>
  <c r="F5" i="1" s="1"/>
  <c r="E6" i="1"/>
  <c r="D6" i="1" s="1"/>
  <c r="E7" i="1"/>
  <c r="D7" i="1" s="1"/>
  <c r="E8" i="1"/>
  <c r="D8" i="1" s="1"/>
  <c r="E9" i="1"/>
  <c r="F9" i="1" s="1"/>
  <c r="E10" i="1"/>
  <c r="F10" i="1" s="1"/>
  <c r="E11" i="1"/>
  <c r="F11" i="1" s="1"/>
  <c r="D5" i="1"/>
  <c r="F6" i="1" l="1"/>
  <c r="D10" i="1"/>
  <c r="D9" i="1"/>
  <c r="F8" i="1"/>
  <c r="F7" i="1"/>
  <c r="H5" i="1"/>
  <c r="H6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4" i="1"/>
  <c r="I10" i="1" l="1"/>
  <c r="G11" i="1" l="1"/>
  <c r="G12" i="1"/>
  <c r="G13" i="1"/>
  <c r="G14" i="1"/>
  <c r="G15" i="1"/>
  <c r="G16" i="1"/>
  <c r="G17" i="1"/>
  <c r="G18" i="1"/>
  <c r="G19" i="1"/>
  <c r="G20" i="1"/>
  <c r="G21" i="1"/>
  <c r="G22" i="1"/>
  <c r="G4" i="1"/>
  <c r="D11" i="1"/>
  <c r="E12" i="1"/>
  <c r="E13" i="1"/>
  <c r="D13" i="1" s="1"/>
  <c r="E14" i="1"/>
  <c r="D14" i="1" s="1"/>
  <c r="E15" i="1"/>
  <c r="D15" i="1" s="1"/>
  <c r="E16" i="1"/>
  <c r="D16" i="1" s="1"/>
  <c r="E17" i="1"/>
  <c r="D17" i="1" s="1"/>
  <c r="E18" i="1"/>
  <c r="D18" i="1" s="1"/>
  <c r="E19" i="1"/>
  <c r="D19" i="1" s="1"/>
  <c r="E20" i="1"/>
  <c r="D20" i="1" s="1"/>
  <c r="E21" i="1"/>
  <c r="D21" i="1" s="1"/>
  <c r="E22" i="1"/>
  <c r="D22" i="1" s="1"/>
  <c r="E4" i="1"/>
  <c r="D4" i="1" s="1"/>
  <c r="D12" i="1" l="1"/>
  <c r="F12" i="1"/>
  <c r="F20" i="1"/>
  <c r="F17" i="1"/>
  <c r="F16" i="1"/>
  <c r="F21" i="1"/>
  <c r="F13" i="1"/>
  <c r="F4" i="1"/>
  <c r="F19" i="1"/>
  <c r="F15" i="1"/>
  <c r="F22" i="1"/>
  <c r="F18" i="1"/>
  <c r="F14" i="1"/>
  <c r="E23" i="1"/>
  <c r="G23" i="1"/>
  <c r="F23" i="1" l="1"/>
  <c r="I9" i="1"/>
  <c r="D23" i="1"/>
</calcChain>
</file>

<file path=xl/sharedStrings.xml><?xml version="1.0" encoding="utf-8"?>
<sst xmlns="http://schemas.openxmlformats.org/spreadsheetml/2006/main" count="11" uniqueCount="11">
  <si>
    <t>Date</t>
  </si>
  <si>
    <t>Décimal</t>
  </si>
  <si>
    <t>Mois</t>
  </si>
  <si>
    <t xml:space="preserve">Moyenne du mois </t>
  </si>
  <si>
    <t>Production
en T/H</t>
  </si>
  <si>
    <t>Temps 
d'arrêt</t>
  </si>
  <si>
    <t>Taux de
marche</t>
  </si>
  <si>
    <t>Tonnage
réalisé</t>
  </si>
  <si>
    <t>(Prod.sans 
arrêt)</t>
  </si>
  <si>
    <t>Outil fermé</t>
  </si>
  <si>
    <t xml:space="preserve">Production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</si>
</sst>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2" fillId="3" borderId="4" xfId="0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1" fillId="2" borderId="4" xfId="0" applyNumberFormat="1" applyFont="1" applyFill="1" applyBorder="1" applyAlignment="1">
      <alignment horizontal="center" vertical="center"/>
    </xf>
    <xf numFmtId="2" fontId="0" fillId="4" borderId="7" xfId="0" applyNumberFormat="1" applyFill="1" applyBorder="1" applyAlignment="1">
      <alignment horizontal="center"/>
    </xf>
    <xf numFmtId="2" fontId="0" fillId="4" borderId="9" xfId="0" applyNumberFormat="1" applyFill="1" applyBorder="1" applyAlignment="1">
      <alignment horizontal="center"/>
    </xf>
    <xf numFmtId="2" fontId="0" fillId="4" borderId="13" xfId="0" applyNumberFormat="1" applyFill="1" applyBorder="1" applyAlignment="1">
      <alignment horizontal="center"/>
    </xf>
    <xf numFmtId="2" fontId="0" fillId="5" borderId="5" xfId="0" applyNumberForma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0" fontId="0" fillId="0" borderId="0" xfId="0" applyNumberFormat="1"/>
    <xf numFmtId="10" fontId="1" fillId="2" borderId="4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" fontId="2" fillId="3" borderId="10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10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2" fontId="0" fillId="4" borderId="5" xfId="0" applyNumberFormat="1" applyFill="1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38100</xdr:rowOff>
        </xdr:from>
        <xdr:to>
          <xdr:col>1</xdr:col>
          <xdr:colOff>28575</xdr:colOff>
          <xdr:row>1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5"/>
  <sheetViews>
    <sheetView tabSelected="1" workbookViewId="0">
      <selection activeCell="L5" sqref="L5"/>
    </sheetView>
  </sheetViews>
  <sheetFormatPr baseColWidth="10" defaultRowHeight="15" x14ac:dyDescent="0.25"/>
  <cols>
    <col min="1" max="1" width="15.7109375" style="26" customWidth="1"/>
    <col min="2" max="2" width="15.7109375" style="1" customWidth="1"/>
    <col min="3" max="3" width="15.7109375" style="2" customWidth="1"/>
    <col min="4" max="4" width="15.7109375" style="21" customWidth="1"/>
    <col min="5" max="5" width="15.7109375" style="7" hidden="1" customWidth="1"/>
    <col min="6" max="6" width="15.7109375" style="7" customWidth="1"/>
    <col min="7" max="7" width="15.7109375" style="10" customWidth="1"/>
    <col min="8" max="9" width="0" hidden="1" customWidth="1"/>
  </cols>
  <sheetData>
    <row r="1" spans="1:13" ht="15" customHeight="1" x14ac:dyDescent="0.25">
      <c r="A1" s="45" t="s">
        <v>10</v>
      </c>
      <c r="B1" s="46"/>
      <c r="C1" s="46"/>
      <c r="D1" s="46"/>
      <c r="E1" s="46"/>
      <c r="F1" s="46"/>
      <c r="G1" s="47"/>
    </row>
    <row r="2" spans="1:13" ht="15.75" customHeight="1" thickBot="1" x14ac:dyDescent="0.3">
      <c r="A2" s="48"/>
      <c r="B2" s="49"/>
      <c r="C2" s="49"/>
      <c r="D2" s="49"/>
      <c r="E2" s="49"/>
      <c r="F2" s="49"/>
      <c r="G2" s="50"/>
    </row>
    <row r="3" spans="1:13" ht="38.25" thickBot="1" x14ac:dyDescent="0.3">
      <c r="A3" s="27" t="s">
        <v>0</v>
      </c>
      <c r="B3" s="33" t="s">
        <v>7</v>
      </c>
      <c r="C3" s="31" t="s">
        <v>5</v>
      </c>
      <c r="D3" s="32" t="s">
        <v>6</v>
      </c>
      <c r="E3" s="8" t="s">
        <v>1</v>
      </c>
      <c r="F3" s="30" t="s">
        <v>4</v>
      </c>
      <c r="G3" s="34" t="s">
        <v>8</v>
      </c>
      <c r="H3" s="1" t="s">
        <v>2</v>
      </c>
    </row>
    <row r="4" spans="1:13" x14ac:dyDescent="0.25">
      <c r="A4" s="28">
        <v>42005</v>
      </c>
      <c r="B4" s="39"/>
      <c r="C4" s="40"/>
      <c r="D4" s="22">
        <f>(8-$E4)/8</f>
        <v>1</v>
      </c>
      <c r="E4" s="9">
        <f>$C4*24</f>
        <v>0</v>
      </c>
      <c r="F4" s="11">
        <f>$B4/(8-$E4)</f>
        <v>0</v>
      </c>
      <c r="G4" s="17">
        <f>$B4/8</f>
        <v>0</v>
      </c>
      <c r="H4" s="25">
        <f>$A4</f>
        <v>42005</v>
      </c>
      <c r="K4" s="36"/>
      <c r="L4" s="37"/>
      <c r="M4" s="38"/>
    </row>
    <row r="5" spans="1:13" x14ac:dyDescent="0.25">
      <c r="A5" s="28">
        <v>42010</v>
      </c>
      <c r="B5" s="5">
        <v>118.85</v>
      </c>
      <c r="C5" s="6">
        <v>6.1805555555555558E-2</v>
      </c>
      <c r="D5" s="22">
        <f t="shared" ref="D5:D10" si="0">(8-$E5)/8</f>
        <v>0.81458333333333333</v>
      </c>
      <c r="E5" s="9">
        <f t="shared" ref="E5:E11" si="1">$C5*24</f>
        <v>1.4833333333333334</v>
      </c>
      <c r="F5" s="11">
        <f t="shared" ref="F5:F12" si="2">$B5/(8-$E5)</f>
        <v>18.23785166240409</v>
      </c>
      <c r="G5" s="17">
        <f t="shared" ref="G5:G10" si="3">$B5/8</f>
        <v>14.856249999999999</v>
      </c>
      <c r="H5" s="25">
        <f>$A5</f>
        <v>42010</v>
      </c>
      <c r="K5" s="36"/>
      <c r="L5" s="37"/>
      <c r="M5" s="38"/>
    </row>
    <row r="6" spans="1:13" x14ac:dyDescent="0.25">
      <c r="A6" s="28">
        <v>42011</v>
      </c>
      <c r="B6" s="3">
        <v>141.13</v>
      </c>
      <c r="C6" s="4">
        <v>3.8194444444444441E-2</v>
      </c>
      <c r="D6" s="22">
        <f t="shared" si="0"/>
        <v>0.88541666666666674</v>
      </c>
      <c r="E6" s="9">
        <f t="shared" si="1"/>
        <v>0.91666666666666652</v>
      </c>
      <c r="F6" s="11">
        <f t="shared" si="2"/>
        <v>19.924235294117643</v>
      </c>
      <c r="G6" s="17">
        <f t="shared" si="3"/>
        <v>17.641249999999999</v>
      </c>
      <c r="H6" s="25">
        <f>$A6</f>
        <v>42011</v>
      </c>
      <c r="I6" s="23"/>
      <c r="K6" s="36"/>
      <c r="L6" s="37"/>
      <c r="M6" s="38"/>
    </row>
    <row r="7" spans="1:13" x14ac:dyDescent="0.25">
      <c r="A7" s="28">
        <v>42012</v>
      </c>
      <c r="B7" s="41"/>
      <c r="C7" s="42"/>
      <c r="D7" s="22">
        <f t="shared" si="0"/>
        <v>1</v>
      </c>
      <c r="E7" s="9">
        <f t="shared" si="1"/>
        <v>0</v>
      </c>
      <c r="F7" s="11">
        <f t="shared" si="2"/>
        <v>0</v>
      </c>
      <c r="G7" s="17">
        <f t="shared" si="3"/>
        <v>0</v>
      </c>
      <c r="H7" s="25"/>
      <c r="I7" s="23"/>
      <c r="K7" s="36"/>
      <c r="L7" s="37"/>
      <c r="M7" s="38"/>
    </row>
    <row r="8" spans="1:13" x14ac:dyDescent="0.25">
      <c r="A8" s="28">
        <v>42013</v>
      </c>
      <c r="B8" s="41"/>
      <c r="C8" s="42"/>
      <c r="D8" s="22">
        <f t="shared" si="0"/>
        <v>1</v>
      </c>
      <c r="E8" s="9">
        <f t="shared" si="1"/>
        <v>0</v>
      </c>
      <c r="F8" s="11">
        <f t="shared" si="2"/>
        <v>0</v>
      </c>
      <c r="G8" s="17">
        <f t="shared" si="3"/>
        <v>0</v>
      </c>
      <c r="H8" s="25"/>
      <c r="I8" s="23"/>
      <c r="K8" s="36"/>
      <c r="L8" s="37"/>
      <c r="M8" s="38"/>
    </row>
    <row r="9" spans="1:13" x14ac:dyDescent="0.25">
      <c r="A9" s="28">
        <v>42014</v>
      </c>
      <c r="B9" s="3">
        <v>95.96</v>
      </c>
      <c r="C9" s="4">
        <v>0.10208333333333335</v>
      </c>
      <c r="D9" s="22">
        <f t="shared" si="0"/>
        <v>0.69374999999999998</v>
      </c>
      <c r="E9" s="9">
        <f t="shared" si="1"/>
        <v>2.4500000000000002</v>
      </c>
      <c r="F9" s="11">
        <f t="shared" si="2"/>
        <v>17.290090090090089</v>
      </c>
      <c r="G9" s="17">
        <f t="shared" si="3"/>
        <v>11.994999999999999</v>
      </c>
      <c r="H9" s="25" t="e">
        <f>#REF!</f>
        <v>#REF!</v>
      </c>
      <c r="I9" s="23">
        <f>SUMIF(B4:B22,"&gt;0",D4:D22)</f>
        <v>3.2791666666666668</v>
      </c>
      <c r="K9" s="36"/>
      <c r="L9" s="37"/>
      <c r="M9" s="38"/>
    </row>
    <row r="10" spans="1:13" x14ac:dyDescent="0.25">
      <c r="A10" s="28">
        <v>42015</v>
      </c>
      <c r="B10" s="3">
        <v>114.31</v>
      </c>
      <c r="C10" s="4">
        <v>3.8194444444444441E-2</v>
      </c>
      <c r="D10" s="22">
        <f t="shared" si="0"/>
        <v>0.88541666666666674</v>
      </c>
      <c r="E10" s="9">
        <f t="shared" si="1"/>
        <v>0.91666666666666652</v>
      </c>
      <c r="F10" s="11">
        <f t="shared" si="2"/>
        <v>16.137882352941176</v>
      </c>
      <c r="G10" s="17">
        <f t="shared" si="3"/>
        <v>14.28875</v>
      </c>
      <c r="H10" s="25" t="e">
        <f>#REF!</f>
        <v>#REF!</v>
      </c>
      <c r="I10">
        <f>COUNTA(B4:B22)</f>
        <v>4</v>
      </c>
      <c r="K10" s="35"/>
      <c r="L10" s="35"/>
      <c r="M10" s="35"/>
    </row>
    <row r="11" spans="1:13" x14ac:dyDescent="0.25">
      <c r="A11" s="29">
        <v>42020</v>
      </c>
      <c r="B11" s="3"/>
      <c r="C11" s="4"/>
      <c r="D11" s="22">
        <f t="shared" ref="D11:D22" si="4">(8-$E11)/8</f>
        <v>1</v>
      </c>
      <c r="E11" s="9">
        <f t="shared" si="1"/>
        <v>0</v>
      </c>
      <c r="F11" s="11">
        <f t="shared" si="2"/>
        <v>0</v>
      </c>
      <c r="G11" s="18">
        <f t="shared" ref="G11:G22" si="5">$B11/8</f>
        <v>0</v>
      </c>
      <c r="H11" s="25">
        <f t="shared" ref="H11:H20" si="6">$A13</f>
        <v>42022</v>
      </c>
      <c r="I11" s="23"/>
    </row>
    <row r="12" spans="1:13" x14ac:dyDescent="0.25">
      <c r="A12" s="29">
        <v>42021</v>
      </c>
      <c r="B12" s="3"/>
      <c r="C12" s="4"/>
      <c r="D12" s="22">
        <f t="shared" si="4"/>
        <v>1</v>
      </c>
      <c r="E12" s="9">
        <f t="shared" ref="E12:E22" si="7">$C12*24</f>
        <v>0</v>
      </c>
      <c r="F12" s="11">
        <f t="shared" si="2"/>
        <v>0</v>
      </c>
      <c r="G12" s="18">
        <f t="shared" si="5"/>
        <v>0</v>
      </c>
      <c r="H12" s="25">
        <f t="shared" si="6"/>
        <v>42023</v>
      </c>
      <c r="I12" s="23"/>
    </row>
    <row r="13" spans="1:13" x14ac:dyDescent="0.25">
      <c r="A13" s="29">
        <v>42022</v>
      </c>
      <c r="B13" s="3"/>
      <c r="C13" s="4"/>
      <c r="D13" s="22">
        <f t="shared" si="4"/>
        <v>1</v>
      </c>
      <c r="E13" s="9">
        <f t="shared" si="7"/>
        <v>0</v>
      </c>
      <c r="F13" s="11">
        <f t="shared" ref="F13:F22" si="8">$B13/(8-$E13)</f>
        <v>0</v>
      </c>
      <c r="G13" s="18">
        <f t="shared" si="5"/>
        <v>0</v>
      </c>
      <c r="H13" s="25">
        <f t="shared" si="6"/>
        <v>42024</v>
      </c>
      <c r="I13" s="23"/>
    </row>
    <row r="14" spans="1:13" x14ac:dyDescent="0.25">
      <c r="A14" s="29">
        <v>42023</v>
      </c>
      <c r="B14" s="3"/>
      <c r="C14" s="4"/>
      <c r="D14" s="22">
        <f t="shared" si="4"/>
        <v>1</v>
      </c>
      <c r="E14" s="9">
        <f t="shared" si="7"/>
        <v>0</v>
      </c>
      <c r="F14" s="11">
        <f t="shared" si="8"/>
        <v>0</v>
      </c>
      <c r="G14" s="18">
        <f t="shared" si="5"/>
        <v>0</v>
      </c>
      <c r="H14" s="25">
        <f t="shared" si="6"/>
        <v>42025</v>
      </c>
      <c r="J14" s="23"/>
      <c r="L14" s="35"/>
    </row>
    <row r="15" spans="1:13" x14ac:dyDescent="0.25">
      <c r="A15" s="29">
        <v>42024</v>
      </c>
      <c r="B15" s="3"/>
      <c r="C15" s="4"/>
      <c r="D15" s="22">
        <f t="shared" si="4"/>
        <v>1</v>
      </c>
      <c r="E15" s="9">
        <f t="shared" si="7"/>
        <v>0</v>
      </c>
      <c r="F15" s="11">
        <f t="shared" si="8"/>
        <v>0</v>
      </c>
      <c r="G15" s="18">
        <f t="shared" si="5"/>
        <v>0</v>
      </c>
      <c r="H15" s="25">
        <f t="shared" si="6"/>
        <v>42030</v>
      </c>
    </row>
    <row r="16" spans="1:13" x14ac:dyDescent="0.25">
      <c r="A16" s="29">
        <v>42025</v>
      </c>
      <c r="B16" s="3"/>
      <c r="C16" s="4"/>
      <c r="D16" s="22">
        <f t="shared" si="4"/>
        <v>1</v>
      </c>
      <c r="E16" s="9">
        <f t="shared" si="7"/>
        <v>0</v>
      </c>
      <c r="F16" s="11">
        <f t="shared" si="8"/>
        <v>0</v>
      </c>
      <c r="G16" s="18">
        <f t="shared" si="5"/>
        <v>0</v>
      </c>
      <c r="H16" s="25">
        <f t="shared" si="6"/>
        <v>42031</v>
      </c>
    </row>
    <row r="17" spans="1:8" x14ac:dyDescent="0.25">
      <c r="A17" s="29">
        <v>42030</v>
      </c>
      <c r="B17" s="3"/>
      <c r="C17" s="4"/>
      <c r="D17" s="22">
        <f t="shared" si="4"/>
        <v>1</v>
      </c>
      <c r="E17" s="9">
        <f t="shared" si="7"/>
        <v>0</v>
      </c>
      <c r="F17" s="11">
        <f t="shared" si="8"/>
        <v>0</v>
      </c>
      <c r="G17" s="18">
        <f t="shared" si="5"/>
        <v>0</v>
      </c>
      <c r="H17" s="25">
        <f t="shared" si="6"/>
        <v>42032</v>
      </c>
    </row>
    <row r="18" spans="1:8" x14ac:dyDescent="0.25">
      <c r="A18" s="29">
        <v>42031</v>
      </c>
      <c r="B18" s="3"/>
      <c r="C18" s="4"/>
      <c r="D18" s="22">
        <f t="shared" si="4"/>
        <v>1</v>
      </c>
      <c r="E18" s="9">
        <f t="shared" si="7"/>
        <v>0</v>
      </c>
      <c r="F18" s="11">
        <f t="shared" si="8"/>
        <v>0</v>
      </c>
      <c r="G18" s="18">
        <f t="shared" si="5"/>
        <v>0</v>
      </c>
      <c r="H18" s="25">
        <f t="shared" si="6"/>
        <v>42033</v>
      </c>
    </row>
    <row r="19" spans="1:8" x14ac:dyDescent="0.25">
      <c r="A19" s="29">
        <v>42032</v>
      </c>
      <c r="B19" s="3"/>
      <c r="C19" s="4"/>
      <c r="D19" s="22">
        <f t="shared" si="4"/>
        <v>1</v>
      </c>
      <c r="E19" s="9">
        <f t="shared" si="7"/>
        <v>0</v>
      </c>
      <c r="F19" s="11">
        <f t="shared" si="8"/>
        <v>0</v>
      </c>
      <c r="G19" s="18">
        <f t="shared" si="5"/>
        <v>0</v>
      </c>
      <c r="H19" s="25">
        <f t="shared" si="6"/>
        <v>42034</v>
      </c>
    </row>
    <row r="20" spans="1:8" x14ac:dyDescent="0.25">
      <c r="A20" s="29">
        <v>42033</v>
      </c>
      <c r="B20" s="3"/>
      <c r="C20" s="4"/>
      <c r="D20" s="22">
        <f t="shared" si="4"/>
        <v>1</v>
      </c>
      <c r="E20" s="9">
        <f t="shared" si="7"/>
        <v>0</v>
      </c>
      <c r="F20" s="11">
        <f t="shared" si="8"/>
        <v>0</v>
      </c>
      <c r="G20" s="18">
        <f t="shared" si="5"/>
        <v>0</v>
      </c>
      <c r="H20" s="25">
        <f t="shared" si="6"/>
        <v>42035</v>
      </c>
    </row>
    <row r="21" spans="1:8" x14ac:dyDescent="0.25">
      <c r="A21" s="29">
        <v>42034</v>
      </c>
      <c r="B21" s="3"/>
      <c r="C21" s="4"/>
      <c r="D21" s="22">
        <f t="shared" si="4"/>
        <v>1</v>
      </c>
      <c r="E21" s="9">
        <f t="shared" si="7"/>
        <v>0</v>
      </c>
      <c r="F21" s="11">
        <f t="shared" si="8"/>
        <v>0</v>
      </c>
      <c r="G21" s="18">
        <f t="shared" si="5"/>
        <v>0</v>
      </c>
      <c r="H21" s="25" t="e">
        <f>#REF!</f>
        <v>#REF!</v>
      </c>
    </row>
    <row r="22" spans="1:8" ht="15.75" thickBot="1" x14ac:dyDescent="0.3">
      <c r="A22" s="29">
        <v>42035</v>
      </c>
      <c r="B22" s="12"/>
      <c r="C22" s="13"/>
      <c r="D22" s="22">
        <f t="shared" si="4"/>
        <v>1</v>
      </c>
      <c r="E22" s="14">
        <f t="shared" si="7"/>
        <v>0</v>
      </c>
      <c r="F22" s="15">
        <f t="shared" si="8"/>
        <v>0</v>
      </c>
      <c r="G22" s="19">
        <f t="shared" si="5"/>
        <v>0</v>
      </c>
      <c r="H22" s="25" t="e">
        <f>#REF!</f>
        <v>#REF!</v>
      </c>
    </row>
    <row r="23" spans="1:8" ht="15.75" thickBot="1" x14ac:dyDescent="0.3">
      <c r="A23" s="51" t="s">
        <v>3</v>
      </c>
      <c r="B23" s="52"/>
      <c r="C23" s="52"/>
      <c r="D23" s="24">
        <f>SUMIF(B4:B22,"&gt;0",D4:D22)/COUNTA(B4:B22)</f>
        <v>0.8197916666666667</v>
      </c>
      <c r="E23" s="16">
        <f>SUM(E4:E22)/(COUNT(E4:E22)-COUNTIF(E4:E22,"=0"))</f>
        <v>1.4416666666666664</v>
      </c>
      <c r="F23" s="16">
        <f>SUM(F4:F22)/(COUNT(F4:F22)-COUNTIF(F4:F22,"=0"))</f>
        <v>17.89751484988825</v>
      </c>
      <c r="G23" s="20">
        <f>SUM(G4:G22)/(COUNT(G4:G22)-COUNTIF(G4:G22,"=0"))</f>
        <v>14.6953125</v>
      </c>
    </row>
    <row r="24" spans="1:8" ht="15.75" thickBot="1" x14ac:dyDescent="0.3"/>
    <row r="25" spans="1:8" ht="15.75" thickBot="1" x14ac:dyDescent="0.3">
      <c r="B25" s="43"/>
      <c r="C25" s="44" t="s">
        <v>9</v>
      </c>
    </row>
  </sheetData>
  <mergeCells count="2">
    <mergeCell ref="A1:G2"/>
    <mergeCell ref="A23:C2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47625</xdr:colOff>
                <xdr:row>0</xdr:row>
                <xdr:rowOff>38100</xdr:rowOff>
              </from>
              <to>
                <xdr:col>1</xdr:col>
                <xdr:colOff>28575</xdr:colOff>
                <xdr:row>1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2015-01-14T16:22:01Z</cp:lastPrinted>
  <dcterms:created xsi:type="dcterms:W3CDTF">2015-01-12T03:12:43Z</dcterms:created>
  <dcterms:modified xsi:type="dcterms:W3CDTF">2015-01-14T16:24:53Z</dcterms:modified>
</cp:coreProperties>
</file>