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730" windowHeight="7995"/>
  </bookViews>
  <sheets>
    <sheet name="Sélection" sheetId="1" r:id="rId1"/>
    <sheet name="Mensuel" sheetId="2" r:id="rId2"/>
    <sheet name="Trimestriel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3" l="1" a="1"/>
  <c r="B13" i="3" a="1"/>
  <c r="B11" i="3" a="1"/>
  <c r="D10" i="3" a="1"/>
  <c r="B14" i="3" a="1"/>
  <c r="B8" i="3" a="1"/>
  <c r="C10" i="3" a="1"/>
  <c r="C4" i="2" a="1"/>
  <c r="B9" i="3" a="1"/>
  <c r="B7" i="3" a="1"/>
  <c r="D9" i="2" a="1"/>
  <c r="B8" i="2" a="1"/>
  <c r="B13" i="2" a="1"/>
  <c r="C8" i="2" a="1"/>
  <c r="C13" i="2" a="1"/>
  <c r="D11" i="2" a="1"/>
  <c r="D7" i="2" a="1"/>
  <c r="B5" i="2" a="1"/>
  <c r="C8" i="3" a="1"/>
  <c r="D15" i="3" a="1"/>
  <c r="D4" i="2" a="1"/>
  <c r="C13" i="3" a="1"/>
  <c r="C11" i="3" a="1"/>
  <c r="D14" i="3" a="1"/>
  <c r="D8" i="3" a="1"/>
  <c r="C5" i="3" a="1"/>
  <c r="B12" i="3" a="1"/>
  <c r="D5" i="2" a="1"/>
  <c r="B4" i="2" a="1"/>
  <c r="D12" i="2" a="1"/>
  <c r="D6" i="3" a="1"/>
  <c r="B6" i="3" a="1"/>
  <c r="D9" i="3" a="1"/>
  <c r="B10" i="3" a="1"/>
  <c r="B15" i="3" a="1"/>
  <c r="B5" i="3" a="1"/>
  <c r="C15" i="3" a="1"/>
  <c r="B4" i="3" a="1"/>
  <c r="C14" i="3" a="1"/>
  <c r="D10" i="2" a="1"/>
  <c r="D14" i="2" a="1"/>
  <c r="C7" i="2" a="1"/>
  <c r="B10" i="2" a="1"/>
  <c r="D13" i="2" a="1"/>
  <c r="B7" i="2" a="1"/>
  <c r="B11" i="2" a="1"/>
  <c r="C6" i="2" a="1"/>
  <c r="C9" i="3" a="1"/>
  <c r="D4" i="3" a="1"/>
  <c r="C12" i="3" a="1"/>
  <c r="C7" i="3" a="1"/>
  <c r="D13" i="3" a="1"/>
  <c r="D7" i="3" a="1"/>
  <c r="C4" i="3" a="1"/>
  <c r="C6" i="3" a="1"/>
  <c r="D12" i="3" a="1"/>
  <c r="C9" i="2" a="1"/>
  <c r="C12" i="2" a="1"/>
  <c r="D6" i="2" a="1"/>
  <c r="B12" i="2" a="1"/>
  <c r="C5" i="2" a="1"/>
  <c r="C14" i="2" a="1"/>
  <c r="B9" i="2" a="1"/>
  <c r="B6" i="2" a="1"/>
  <c r="D11" i="3" a="1"/>
  <c r="D8" i="2" a="1"/>
  <c r="C11" i="2" a="1"/>
  <c r="C10" i="2" a="1"/>
  <c r="B14" i="2" a="1"/>
  <c r="B14" i="2" l="1"/>
  <c r="C10" i="2"/>
  <c r="C11" i="2"/>
  <c r="D8" i="2"/>
  <c r="D11" i="3"/>
  <c r="B6" i="2"/>
  <c r="B9" i="2"/>
  <c r="C14" i="2"/>
  <c r="C5" i="2"/>
  <c r="B12" i="2"/>
  <c r="D6" i="2"/>
  <c r="C12" i="2"/>
  <c r="C9" i="2"/>
  <c r="D12" i="3"/>
  <c r="C6" i="3"/>
  <c r="C4" i="3"/>
  <c r="D7" i="3"/>
  <c r="D13" i="3"/>
  <c r="C7" i="3"/>
  <c r="C12" i="3"/>
  <c r="D4" i="3"/>
  <c r="C9" i="3"/>
  <c r="C6" i="2"/>
  <c r="B11" i="2"/>
  <c r="B7" i="2"/>
  <c r="D13" i="2"/>
  <c r="B10" i="2"/>
  <c r="C7" i="2"/>
  <c r="D14" i="2"/>
  <c r="D10" i="2"/>
  <c r="C14" i="3"/>
  <c r="B4" i="3"/>
  <c r="C15" i="3"/>
  <c r="B5" i="3"/>
  <c r="B15" i="3"/>
  <c r="B10" i="3"/>
  <c r="D9" i="3"/>
  <c r="B6" i="3"/>
  <c r="D6" i="3"/>
  <c r="D12" i="2"/>
  <c r="B4" i="2"/>
  <c r="D5" i="2"/>
  <c r="B12" i="3"/>
  <c r="C5" i="3"/>
  <c r="D8" i="3"/>
  <c r="D14" i="3"/>
  <c r="C11" i="3"/>
  <c r="C13" i="3"/>
  <c r="D4" i="2"/>
  <c r="D15" i="3"/>
  <c r="C8" i="3"/>
  <c r="B5" i="2"/>
  <c r="D7" i="2"/>
  <c r="D11" i="2"/>
  <c r="C13" i="2"/>
  <c r="C8" i="2"/>
  <c r="B13" i="2"/>
  <c r="B8" i="2"/>
  <c r="D9" i="2"/>
  <c r="B7" i="3"/>
  <c r="B9" i="3"/>
  <c r="C4" i="2"/>
  <c r="C10" i="3"/>
  <c r="B8" i="3"/>
  <c r="B14" i="3"/>
  <c r="D10" i="3"/>
  <c r="B11" i="3"/>
  <c r="B13" i="3"/>
  <c r="D5" i="3"/>
</calcChain>
</file>

<file path=xl/sharedStrings.xml><?xml version="1.0" encoding="utf-8"?>
<sst xmlns="http://schemas.openxmlformats.org/spreadsheetml/2006/main" count="67" uniqueCount="46">
  <si>
    <t>Trimestriel</t>
  </si>
  <si>
    <t>Mensuel</t>
  </si>
  <si>
    <t xml:space="preserve">CTP </t>
  </si>
  <si>
    <t>Libellé</t>
  </si>
  <si>
    <t>taux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</si>
  <si>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</si>
  <si>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</si>
  <si>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</si>
  <si>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</si>
  <si>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</si>
  <si>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</si>
  <si>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</si>
  <si>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</si>
  <si>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</si>
  <si>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</si>
  <si>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</si>
  <si>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</si>
  <si>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X</t>
  </si>
  <si>
    <t>CTP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</si>
  <si>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</si>
  <si>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</si>
  <si>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</si>
  <si>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</si>
  <si>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</si>
  <si>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</si>
  <si>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</si>
  <si>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</si>
  <si>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</si>
  <si>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</si>
  <si>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</si>
  <si>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</si>
  <si>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1er trim</t>
  </si>
  <si>
    <t>2e trim</t>
  </si>
  <si>
    <t>3e trim</t>
  </si>
  <si>
    <t>4e trim</t>
  </si>
  <si>
    <t>Taux</t>
  </si>
  <si>
    <t>x</t>
  </si>
  <si>
    <r>
      <t>Actuellement, en </t>
    </r>
    <r>
      <rPr>
        <sz val="11"/>
        <color rgb="FF0040FF"/>
        <rFont val="Arial"/>
        <family val="2"/>
      </rPr>
      <t>feuille "sélection"</t>
    </r>
    <r>
      <rPr>
        <sz val="11"/>
        <color rgb="FF4A5359"/>
        <rFont val="Arial"/>
        <family val="2"/>
      </rPr>
      <t>, </t>
    </r>
    <r>
      <rPr>
        <sz val="11"/>
        <color rgb="FF0040FF"/>
        <rFont val="Arial"/>
        <family val="2"/>
      </rPr>
      <t>plusieurs choix</t>
    </r>
    <r>
      <rPr>
        <sz val="11"/>
        <color rgb="FF4A5359"/>
        <rFont val="Arial"/>
        <family val="2"/>
      </rPr>
      <t> s'opèrent:</t>
    </r>
  </si>
  <si>
    <r>
      <t>- </t>
    </r>
    <r>
      <rPr>
        <sz val="11"/>
        <color rgb="FF0040FF"/>
        <rFont val="Arial"/>
        <family val="2"/>
      </rPr>
      <t>Mensuel</t>
    </r>
    <r>
      <rPr>
        <sz val="11"/>
        <color rgb="FF4A5359"/>
        <rFont val="Arial"/>
        <family val="2"/>
      </rPr>
      <t> en C4</t>
    </r>
  </si>
  <si>
    <r>
      <t>- </t>
    </r>
    <r>
      <rPr>
        <sz val="11"/>
        <color rgb="FF0040FF"/>
        <rFont val="Arial"/>
        <family val="2"/>
      </rPr>
      <t>Trimestriel</t>
    </r>
    <r>
      <rPr>
        <sz val="11"/>
        <color rgb="FF4A5359"/>
        <rFont val="Arial"/>
        <family val="2"/>
      </rPr>
      <t> en C3</t>
    </r>
  </si>
  <si>
    <t>- Sélection dans la zone C9:J20</t>
  </si>
  <si>
    <r>
      <t>Les données cochées</t>
    </r>
    <r>
      <rPr>
        <sz val="11"/>
        <color rgb="FF4A5359"/>
        <rFont val="Arial"/>
        <family val="2"/>
      </rPr>
      <t> sont </t>
    </r>
    <r>
      <rPr>
        <sz val="11"/>
        <color rgb="FF0040FF"/>
        <rFont val="Arial"/>
        <family val="2"/>
      </rPr>
      <t>transférées dans les feuilles correspondantes</t>
    </r>
    <r>
      <rPr>
        <sz val="11"/>
        <color rgb="FF4A5359"/>
        <rFont val="Arial"/>
        <family val="2"/>
      </rPr>
      <t> au moyen de formules.</t>
    </r>
  </si>
  <si>
    <t>Actuellement, il y a un tableau/année dans les feuilles "Mensuel" et "Trimestriel".</t>
  </si>
  <si>
    <t>Disons que je ne souhaite en conserver qu'un seul sur "Mensuel" avec choix de l'année en B2 (Titre).</t>
  </si>
  <si>
    <t>Comment adapter ma formule pour qu'elle prenne en compte la bonne colonne sur la feuille "Selection" ?</t>
  </si>
  <si>
    <t>https://forum.excel-pratique.com/viewtopic.php?f=2&amp;t=123576&amp;p=755592#p755592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</si>
</sst>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4A5359"/>
      <name val="Arial"/>
      <family val="2"/>
    </font>
    <font>
      <sz val="11"/>
      <color rgb="FF0040FF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FF0000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FF0000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FF0000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0" fontId="0" fillId="0" borderId="10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0" fontId="1" fillId="2" borderId="4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0" fillId="0" borderId="15" xfId="0" applyBorder="1"/>
    <xf numFmtId="0" fontId="0" fillId="0" borderId="3" xfId="0" applyBorder="1"/>
    <xf numFmtId="0" fontId="1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10" fontId="0" fillId="0" borderId="25" xfId="0" applyNumberFormat="1" applyBorder="1"/>
    <xf numFmtId="0" fontId="2" fillId="0" borderId="26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0" xfId="0" applyBorder="1" applyAlignment="1">
      <alignment horizontal="center"/>
    </xf>
    <xf numFmtId="10" fontId="0" fillId="0" borderId="0" xfId="0" applyNumberFormat="1" applyBorder="1"/>
    <xf numFmtId="0" fontId="2" fillId="0" borderId="29" xfId="0" applyFon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10" fontId="0" fillId="0" borderId="31" xfId="0" applyNumberFormat="1" applyBorder="1"/>
    <xf numFmtId="0" fontId="2" fillId="0" borderId="32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0" borderId="19" xfId="0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9" fontId="0" fillId="0" borderId="33" xfId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6" fillId="0" borderId="0" xfId="0" applyFont="1"/>
    <xf numFmtId="0" fontId="7" fillId="4" borderId="34" xfId="0" applyFont="1" applyFill="1" applyBorder="1" applyAlignment="1">
      <alignment horizontal="center" vertical="center"/>
    </xf>
    <xf numFmtId="0" fontId="7" fillId="4" borderId="35" xfId="0" applyFont="1" applyFill="1" applyBorder="1" applyAlignment="1">
      <alignment horizontal="center" vertical="center"/>
    </xf>
    <xf numFmtId="0" fontId="7" fillId="4" borderId="36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1</xdr:row>
      <xdr:rowOff>161925</xdr:rowOff>
    </xdr:from>
    <xdr:to>
      <xdr:col>3</xdr:col>
      <xdr:colOff>1609725</xdr:colOff>
      <xdr:row>4</xdr:row>
      <xdr:rowOff>38100</xdr:rowOff>
    </xdr:to>
    <xdr:sp macro="" textlink="">
      <xdr:nvSpPr>
        <xdr:cNvPr id="2" name="ZoneTexte 1"/>
        <xdr:cNvSpPr txBox="1"/>
      </xdr:nvSpPr>
      <xdr:spPr>
        <a:xfrm>
          <a:off x="2314575" y="352425"/>
          <a:ext cx="1104900" cy="44767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Choix destination</a:t>
          </a:r>
        </a:p>
      </xdr:txBody>
    </xdr:sp>
    <xdr:clientData/>
  </xdr:twoCellAnchor>
  <xdr:twoCellAnchor>
    <xdr:from>
      <xdr:col>3</xdr:col>
      <xdr:colOff>0</xdr:colOff>
      <xdr:row>2</xdr:row>
      <xdr:rowOff>85725</xdr:rowOff>
    </xdr:from>
    <xdr:to>
      <xdr:col>3</xdr:col>
      <xdr:colOff>504825</xdr:colOff>
      <xdr:row>3</xdr:row>
      <xdr:rowOff>4763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1809750" y="466725"/>
          <a:ext cx="504825" cy="109538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752475</xdr:colOff>
      <xdr:row>3</xdr:row>
      <xdr:rowOff>4763</xdr:rowOff>
    </xdr:from>
    <xdr:to>
      <xdr:col>3</xdr:col>
      <xdr:colOff>504825</xdr:colOff>
      <xdr:row>3</xdr:row>
      <xdr:rowOff>104775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>
          <a:off x="1800225" y="576263"/>
          <a:ext cx="514350" cy="10001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9</xdr:row>
      <xdr:rowOff>0</xdr:rowOff>
    </xdr:from>
    <xdr:to>
      <xdr:col>11</xdr:col>
      <xdr:colOff>523875</xdr:colOff>
      <xdr:row>10</xdr:row>
      <xdr:rowOff>114300</xdr:rowOff>
    </xdr:to>
    <xdr:sp macro="" textlink="">
      <xdr:nvSpPr>
        <xdr:cNvPr id="9" name="ZoneTexte 8"/>
        <xdr:cNvSpPr txBox="1"/>
      </xdr:nvSpPr>
      <xdr:spPr>
        <a:xfrm>
          <a:off x="10953750" y="1752600"/>
          <a:ext cx="533400" cy="31432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Choix</a:t>
          </a:r>
        </a:p>
      </xdr:txBody>
    </xdr:sp>
    <xdr:clientData/>
  </xdr:twoCellAnchor>
  <xdr:twoCellAnchor>
    <xdr:from>
      <xdr:col>10</xdr:col>
      <xdr:colOff>9525</xdr:colOff>
      <xdr:row>9</xdr:row>
      <xdr:rowOff>142875</xdr:rowOff>
    </xdr:from>
    <xdr:to>
      <xdr:col>10</xdr:col>
      <xdr:colOff>752475</xdr:colOff>
      <xdr:row>9</xdr:row>
      <xdr:rowOff>157163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flipH="1" flipV="1">
          <a:off x="10210800" y="1895475"/>
          <a:ext cx="742950" cy="14288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J33"/>
  <sheetViews>
    <sheetView tabSelected="1" workbookViewId="0">
      <selection activeCell="E2" sqref="E2"/>
    </sheetView>
  </sheetViews>
  <sheetFormatPr baseColWidth="10" defaultColWidth="11.42578125" defaultRowHeight="15" x14ac:dyDescent="0.25"/>
  <cols>
    <col min="1" max="1" width="4.28515625" customWidth="1"/>
    <col min="4" max="4" width="33.42578125" customWidth="1"/>
  </cols>
  <sheetData>
    <row r="2" spans="2:10" ht="15.75" thickBot="1" x14ac:dyDescent="0.3">
      <c r="E2" s="53" t="s">
        <v>45</v>
      </c>
    </row>
    <row r="3" spans="2:10" ht="15.75" thickBot="1" x14ac:dyDescent="0.3">
      <c r="B3" s="26" t="s">
        <v>0</v>
      </c>
      <c r="C3" s="27" t="s">
        <v>36</v>
      </c>
    </row>
    <row r="4" spans="2:10" ht="16.5" thickBot="1" x14ac:dyDescent="0.3">
      <c r="B4" s="25" t="s">
        <v>1</v>
      </c>
      <c r="C4" s="48" t="s">
        <v>36</v>
      </c>
    </row>
    <row r="8" spans="2:10" x14ac:dyDescent="0.25">
      <c r="C8" s="1" t="s">
        <v>2</v>
      </c>
      <c r="D8" s="1" t="s">
        <v>3</v>
      </c>
      <c r="E8" s="1" t="s">
        <v>4</v>
      </c>
      <c r="F8" s="1">
        <v>2015</v>
      </c>
      <c r="G8" s="1">
        <v>2016</v>
      </c>
      <c r="H8" s="1">
        <v>2017</v>
      </c>
      <c r="I8" s="1">
        <v>2018</v>
      </c>
      <c r="J8" s="1">
        <v>2019</v>
      </c>
    </row>
    <row r="9" spans="2:10" ht="15.75" x14ac:dyDescent="0.25">
      <c r="C9" s="32">
        <v>508</v>
      </c>
      <c r="D9" s="33" t="s">
        <v>5</v>
      </c>
      <c r="E9" s="34">
        <v>0.05</v>
      </c>
      <c r="F9" s="35" t="s">
        <v>17</v>
      </c>
      <c r="G9" s="36"/>
      <c r="H9" s="36"/>
      <c r="I9" s="36" t="s">
        <v>17</v>
      </c>
      <c r="J9" s="37"/>
    </row>
    <row r="10" spans="2:10" ht="15.75" x14ac:dyDescent="0.25">
      <c r="C10" s="38">
        <v>518</v>
      </c>
      <c r="D10" s="39" t="s">
        <v>6</v>
      </c>
      <c r="E10" s="40">
        <v>0.06</v>
      </c>
      <c r="F10" s="29"/>
      <c r="G10" s="28" t="s">
        <v>17</v>
      </c>
      <c r="H10" s="28"/>
      <c r="I10" s="28"/>
      <c r="J10" s="41" t="s">
        <v>17</v>
      </c>
    </row>
    <row r="11" spans="2:10" ht="15.75" x14ac:dyDescent="0.25">
      <c r="C11" s="38">
        <v>528</v>
      </c>
      <c r="D11" s="39" t="s">
        <v>7</v>
      </c>
      <c r="E11" s="40">
        <v>7.0000000000000007E-2</v>
      </c>
      <c r="F11" s="29" t="s">
        <v>17</v>
      </c>
      <c r="G11" s="28"/>
      <c r="H11" s="28"/>
      <c r="I11" s="28" t="s">
        <v>17</v>
      </c>
      <c r="J11" s="41"/>
    </row>
    <row r="12" spans="2:10" ht="15.75" x14ac:dyDescent="0.25">
      <c r="C12" s="38">
        <v>538</v>
      </c>
      <c r="D12" s="39" t="s">
        <v>8</v>
      </c>
      <c r="E12" s="40">
        <v>0.08</v>
      </c>
      <c r="F12" s="29"/>
      <c r="G12" s="28"/>
      <c r="H12" s="28" t="s">
        <v>17</v>
      </c>
      <c r="I12" s="28"/>
      <c r="J12" s="41"/>
    </row>
    <row r="13" spans="2:10" ht="15.75" x14ac:dyDescent="0.25">
      <c r="C13" s="38">
        <v>688</v>
      </c>
      <c r="D13" s="39" t="s">
        <v>9</v>
      </c>
      <c r="E13" s="40">
        <v>0.09</v>
      </c>
      <c r="F13" s="29"/>
      <c r="G13" s="28" t="s">
        <v>17</v>
      </c>
      <c r="H13" s="28"/>
      <c r="I13" s="28"/>
      <c r="J13" s="41"/>
    </row>
    <row r="14" spans="2:10" ht="15.75" x14ac:dyDescent="0.25">
      <c r="C14" s="38">
        <v>630</v>
      </c>
      <c r="D14" s="39" t="s">
        <v>10</v>
      </c>
      <c r="E14" s="40">
        <v>0.1</v>
      </c>
      <c r="F14" s="29"/>
      <c r="G14" s="28"/>
      <c r="H14" s="28" t="s">
        <v>17</v>
      </c>
      <c r="I14" s="28" t="s">
        <v>17</v>
      </c>
      <c r="J14" s="41" t="s">
        <v>17</v>
      </c>
    </row>
    <row r="15" spans="2:10" ht="15.75" x14ac:dyDescent="0.25">
      <c r="C15" s="38">
        <v>645</v>
      </c>
      <c r="D15" s="39" t="s">
        <v>11</v>
      </c>
      <c r="E15" s="40">
        <v>0.11</v>
      </c>
      <c r="F15" s="29"/>
      <c r="G15" s="28"/>
      <c r="H15" s="28" t="s">
        <v>17</v>
      </c>
      <c r="I15" s="28"/>
      <c r="J15" s="41"/>
    </row>
    <row r="16" spans="2:10" ht="15.75" x14ac:dyDescent="0.25">
      <c r="C16" s="38">
        <v>684</v>
      </c>
      <c r="D16" s="39" t="s">
        <v>12</v>
      </c>
      <c r="E16" s="40">
        <v>0.12</v>
      </c>
      <c r="F16" s="29"/>
      <c r="G16" s="28" t="s">
        <v>17</v>
      </c>
      <c r="H16" s="28"/>
      <c r="I16" s="28"/>
      <c r="J16" s="41"/>
    </row>
    <row r="17" spans="2:10" ht="15.75" x14ac:dyDescent="0.25">
      <c r="C17" s="38">
        <v>631</v>
      </c>
      <c r="D17" s="39" t="s">
        <v>13</v>
      </c>
      <c r="E17" s="40">
        <v>0.13</v>
      </c>
      <c r="F17" s="29"/>
      <c r="G17" s="28"/>
      <c r="H17" s="28"/>
      <c r="I17" s="28"/>
      <c r="J17" s="41" t="s">
        <v>17</v>
      </c>
    </row>
    <row r="18" spans="2:10" ht="15.75" x14ac:dyDescent="0.25">
      <c r="C18" s="38">
        <v>646</v>
      </c>
      <c r="D18" s="39" t="s">
        <v>14</v>
      </c>
      <c r="E18" s="40">
        <v>0.14000000000000001</v>
      </c>
      <c r="F18" s="29"/>
      <c r="G18" s="28"/>
      <c r="H18" s="28"/>
      <c r="I18" s="28"/>
      <c r="J18" s="41" t="s">
        <v>17</v>
      </c>
    </row>
    <row r="19" spans="2:10" ht="15.75" x14ac:dyDescent="0.25">
      <c r="C19" s="38">
        <v>685</v>
      </c>
      <c r="D19" s="39" t="s">
        <v>15</v>
      </c>
      <c r="E19" s="40">
        <v>0.15</v>
      </c>
      <c r="F19" s="29"/>
      <c r="G19" s="28" t="s">
        <v>17</v>
      </c>
      <c r="H19" s="28"/>
      <c r="I19" s="28"/>
      <c r="J19" s="41"/>
    </row>
    <row r="20" spans="2:10" ht="15.75" x14ac:dyDescent="0.25">
      <c r="C20" s="42">
        <v>689</v>
      </c>
      <c r="D20" s="43" t="s">
        <v>16</v>
      </c>
      <c r="E20" s="44">
        <v>0.16</v>
      </c>
      <c r="F20" s="45" t="s">
        <v>36</v>
      </c>
      <c r="G20" s="46"/>
      <c r="H20" s="46"/>
      <c r="I20" s="46"/>
      <c r="J20" s="47"/>
    </row>
    <row r="23" spans="2:10" x14ac:dyDescent="0.25">
      <c r="B23" s="30" t="s">
        <v>37</v>
      </c>
    </row>
    <row r="24" spans="2:10" x14ac:dyDescent="0.25">
      <c r="B24" s="30" t="s">
        <v>38</v>
      </c>
    </row>
    <row r="25" spans="2:10" x14ac:dyDescent="0.25">
      <c r="B25" s="30" t="s">
        <v>39</v>
      </c>
    </row>
    <row r="26" spans="2:10" x14ac:dyDescent="0.25">
      <c r="B26" s="30" t="s">
        <v>40</v>
      </c>
    </row>
    <row r="27" spans="2:10" x14ac:dyDescent="0.25">
      <c r="B27" s="31" t="s">
        <v>41</v>
      </c>
    </row>
    <row r="29" spans="2:10" x14ac:dyDescent="0.25">
      <c r="B29" s="30" t="s">
        <v>42</v>
      </c>
    </row>
    <row r="31" spans="2:10" x14ac:dyDescent="0.25">
      <c r="B31" s="30" t="s">
        <v>43</v>
      </c>
    </row>
    <row r="33" spans="2:2" x14ac:dyDescent="0.25">
      <c r="B33" s="30" t="s">
        <v>44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P16"/>
  <sheetViews>
    <sheetView workbookViewId="0">
      <selection activeCell="K22" sqref="K22"/>
    </sheetView>
  </sheetViews>
  <sheetFormatPr baseColWidth="10" defaultColWidth="11.42578125" defaultRowHeight="15" x14ac:dyDescent="0.25"/>
  <cols>
    <col min="1" max="1" width="6.42578125" style="2" customWidth="1"/>
    <col min="2" max="2" width="11.42578125" style="2"/>
    <col min="3" max="3" width="17.7109375" style="2" customWidth="1"/>
    <col min="4" max="4" width="9.28515625" style="5" customWidth="1"/>
    <col min="5" max="16384" width="11.42578125" style="2"/>
  </cols>
  <sheetData>
    <row r="1" spans="1:16" ht="15.75" thickBot="1" x14ac:dyDescent="0.3"/>
    <row r="2" spans="1:16" ht="16.5" thickBot="1" x14ac:dyDescent="0.3">
      <c r="A2" s="51"/>
      <c r="B2" s="54">
        <v>2016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6"/>
    </row>
    <row r="3" spans="1:16" s="14" customFormat="1" ht="15.75" thickBot="1" x14ac:dyDescent="0.3">
      <c r="A3" s="52"/>
      <c r="B3" s="15" t="s">
        <v>18</v>
      </c>
      <c r="C3" s="16" t="s">
        <v>3</v>
      </c>
      <c r="D3" s="17" t="s">
        <v>35</v>
      </c>
      <c r="E3" s="16" t="s">
        <v>19</v>
      </c>
      <c r="F3" s="16" t="s">
        <v>20</v>
      </c>
      <c r="G3" s="16" t="s">
        <v>21</v>
      </c>
      <c r="H3" s="16" t="s">
        <v>22</v>
      </c>
      <c r="I3" s="16" t="s">
        <v>23</v>
      </c>
      <c r="J3" s="16" t="s">
        <v>24</v>
      </c>
      <c r="K3" s="16" t="s">
        <v>25</v>
      </c>
      <c r="L3" s="16" t="s">
        <v>26</v>
      </c>
      <c r="M3" s="16" t="s">
        <v>27</v>
      </c>
      <c r="N3" s="16" t="s">
        <v>28</v>
      </c>
      <c r="O3" s="16" t="s">
        <v>29</v>
      </c>
      <c r="P3" s="18" t="s">
        <v>30</v>
      </c>
    </row>
    <row r="4" spans="1:16" x14ac:dyDescent="0.25">
      <c r="A4" s="14"/>
      <c r="B4" s="49">
        <f t="array" aca="1" ref="B4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518</v>
      </c>
      <c r="C4" s="20" t="str">
        <f t="array" aca="1" ref="C4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B</v>
      </c>
      <c r="D4" s="50">
        <f t="array" aca="1" ref="D4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0.06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7"/>
    </row>
    <row r="5" spans="1:16" x14ac:dyDescent="0.25">
      <c r="B5" s="49">
        <f t="array" aca="1" ref="B5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688</v>
      </c>
      <c r="C5" s="6" t="str">
        <f t="array" aca="1" ref="C5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E</v>
      </c>
      <c r="D5" s="50">
        <f t="array" aca="1" ref="D5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0.09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9"/>
    </row>
    <row r="6" spans="1:16" x14ac:dyDescent="0.25">
      <c r="B6" s="49">
        <f t="array" aca="1" ref="B6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684</v>
      </c>
      <c r="C6" s="6" t="str">
        <f t="array" aca="1" ref="C6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H</v>
      </c>
      <c r="D6" s="50">
        <f t="array" aca="1" ref="D6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0.12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9"/>
    </row>
    <row r="7" spans="1:16" x14ac:dyDescent="0.25">
      <c r="B7" s="49">
        <f t="array" aca="1" ref="B7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>685</v>
      </c>
      <c r="C7" s="6" t="str">
        <f t="array" aca="1" ref="C7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>K</v>
      </c>
      <c r="D7" s="50">
        <f t="array" aca="1" ref="D7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>0.15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9"/>
    </row>
    <row r="8" spans="1:16" x14ac:dyDescent="0.25">
      <c r="B8" s="49" t="str">
        <f t="array" aca="1" ref="B8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C8" s="6" t="str">
        <f t="array" aca="1" ref="C8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D8" s="50" t="str">
        <f t="array" aca="1" ref="D8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9"/>
    </row>
    <row r="9" spans="1:16" x14ac:dyDescent="0.25">
      <c r="B9" s="49" t="str">
        <f t="array" aca="1" ref="B9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C9" s="6" t="str">
        <f t="array" aca="1" ref="C9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D9" s="50" t="str">
        <f t="array" aca="1" ref="D9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9"/>
    </row>
    <row r="10" spans="1:16" x14ac:dyDescent="0.25">
      <c r="B10" s="49" t="str">
        <f t="array" aca="1" ref="B10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C10" s="6" t="str">
        <f t="array" aca="1" ref="C10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D10" s="50" t="str">
        <f t="array" aca="1" ref="D10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9"/>
    </row>
    <row r="11" spans="1:16" x14ac:dyDescent="0.25">
      <c r="B11" s="49" t="str">
        <f t="array" aca="1" ref="B11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C11" s="6" t="str">
        <f t="array" aca="1" ref="C11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D11" s="50" t="str">
        <f t="array" aca="1" ref="D11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9"/>
    </row>
    <row r="12" spans="1:16" x14ac:dyDescent="0.25">
      <c r="B12" s="49" t="str">
        <f t="array" aca="1" ref="B12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C12" s="6" t="str">
        <f t="array" aca="1" ref="C12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D12" s="50" t="str">
        <f t="array" aca="1" ref="D12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9"/>
    </row>
    <row r="13" spans="1:16" x14ac:dyDescent="0.25">
      <c r="B13" s="49" t="str">
        <f t="array" aca="1" ref="B13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C13" s="6" t="str">
        <f t="array" aca="1" ref="C13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D13" s="50" t="str">
        <f t="array" aca="1" ref="D13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9"/>
    </row>
    <row r="14" spans="1:16" x14ac:dyDescent="0.25">
      <c r="B14" s="49" t="str">
        <f t="array" aca="1" ref="B14" ca="1">IF(Sélection!$C$4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C14" s="6" t="str">
        <f t="array" aca="1" ref="C14" ca="1">IF(Sélection!$C$4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D14" s="50" t="str">
        <f t="array" aca="1" ref="D14" ca="1">IF(Sélection!$C$4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9"/>
    </row>
    <row r="15" spans="1:16" ht="15.75" thickBot="1" x14ac:dyDescent="0.3">
      <c r="B15" s="10"/>
      <c r="C15" s="11"/>
      <c r="D15" s="12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3"/>
    </row>
    <row r="16" spans="1:16" x14ac:dyDescent="0.25">
      <c r="B16" s="4"/>
    </row>
  </sheetData>
  <mergeCells count="1">
    <mergeCell ref="B2:P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Sélection!$F$8:$J$8</xm:f>
          </x14:formula1>
          <xm:sqref>B2:P2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B1:H15"/>
  <sheetViews>
    <sheetView workbookViewId="0">
      <selection activeCell="E18" sqref="E18"/>
    </sheetView>
  </sheetViews>
  <sheetFormatPr baseColWidth="10" defaultColWidth="11.42578125" defaultRowHeight="15" x14ac:dyDescent="0.25"/>
  <cols>
    <col min="1" max="2" width="11.42578125" style="2"/>
    <col min="3" max="3" width="38.28515625" style="2" customWidth="1"/>
    <col min="4" max="4" width="10.85546875" style="2" customWidth="1"/>
    <col min="5" max="16384" width="11.42578125" style="2"/>
  </cols>
  <sheetData>
    <row r="1" spans="2:8" ht="15.75" thickBot="1" x14ac:dyDescent="0.3"/>
    <row r="2" spans="2:8" ht="15.75" thickBot="1" x14ac:dyDescent="0.3">
      <c r="B2" s="57">
        <v>2018</v>
      </c>
      <c r="C2" s="58"/>
      <c r="D2" s="58"/>
      <c r="E2" s="58"/>
      <c r="F2" s="58"/>
      <c r="G2" s="58"/>
      <c r="H2" s="59"/>
    </row>
    <row r="3" spans="2:8" ht="15.75" thickBot="1" x14ac:dyDescent="0.3">
      <c r="B3" s="22" t="s">
        <v>18</v>
      </c>
      <c r="C3" s="23" t="s">
        <v>3</v>
      </c>
      <c r="D3" s="23" t="s">
        <v>35</v>
      </c>
      <c r="E3" s="23" t="s">
        <v>31</v>
      </c>
      <c r="F3" s="23" t="s">
        <v>32</v>
      </c>
      <c r="G3" s="23" t="s">
        <v>33</v>
      </c>
      <c r="H3" s="24" t="s">
        <v>34</v>
      </c>
    </row>
    <row r="4" spans="2:8" x14ac:dyDescent="0.25">
      <c r="B4" s="19">
        <f t="array" aca="1" ref="B4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508</v>
      </c>
      <c r="C4" s="20" t="str">
        <f t="array" aca="1" ref="C4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A</v>
      </c>
      <c r="D4" s="20">
        <f t="array" aca="1" ref="D4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1))),""),"")</f>
        <v>0.05</v>
      </c>
      <c r="E4" s="20"/>
      <c r="F4" s="20"/>
      <c r="G4" s="20"/>
      <c r="H4" s="21"/>
    </row>
    <row r="5" spans="2:8" x14ac:dyDescent="0.25">
      <c r="B5" s="8">
        <f t="array" aca="1" ref="B5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528</v>
      </c>
      <c r="C5" s="3" t="str">
        <f t="array" aca="1" ref="C5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C</v>
      </c>
      <c r="D5" s="3">
        <f t="array" aca="1" ref="D5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2))),""),"")</f>
        <v>7.0000000000000007E-2</v>
      </c>
      <c r="E5" s="3"/>
      <c r="F5" s="3"/>
      <c r="G5" s="3"/>
      <c r="H5" s="9"/>
    </row>
    <row r="6" spans="2:8" x14ac:dyDescent="0.25">
      <c r="B6" s="8">
        <f t="array" aca="1" ref="B6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630</v>
      </c>
      <c r="C6" s="3" t="str">
        <f t="array" aca="1" ref="C6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F</v>
      </c>
      <c r="D6" s="3">
        <f t="array" aca="1" ref="D6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3))),""),"")</f>
        <v>0.1</v>
      </c>
      <c r="E6" s="3"/>
      <c r="F6" s="3"/>
      <c r="G6" s="3"/>
      <c r="H6" s="9"/>
    </row>
    <row r="7" spans="2:8" x14ac:dyDescent="0.25">
      <c r="B7" s="8" t="str">
        <f t="array" aca="1" ref="B7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/>
      </c>
      <c r="C7" s="3" t="str">
        <f t="array" aca="1" ref="C7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/>
      </c>
      <c r="D7" s="3" t="str">
        <f t="array" aca="1" ref="D7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4))),""),"")</f>
        <v/>
      </c>
      <c r="E7" s="3"/>
      <c r="F7" s="3"/>
      <c r="G7" s="3"/>
      <c r="H7" s="9"/>
    </row>
    <row r="8" spans="2:8" x14ac:dyDescent="0.25">
      <c r="B8" s="8" t="str">
        <f t="array" aca="1" ref="B8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C8" s="3" t="str">
        <f t="array" aca="1" ref="C8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D8" s="3" t="str">
        <f t="array" aca="1" ref="D8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5))),""),"")</f>
        <v/>
      </c>
      <c r="E8" s="3"/>
      <c r="F8" s="3"/>
      <c r="G8" s="3"/>
      <c r="H8" s="9"/>
    </row>
    <row r="9" spans="2:8" x14ac:dyDescent="0.25">
      <c r="B9" s="8" t="str">
        <f t="array" aca="1" ref="B9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C9" s="3" t="str">
        <f t="array" aca="1" ref="C9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D9" s="3" t="str">
        <f t="array" aca="1" ref="D9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6))),""),"")</f>
        <v/>
      </c>
      <c r="E9" s="3"/>
      <c r="F9" s="3"/>
      <c r="G9" s="3"/>
      <c r="H9" s="9"/>
    </row>
    <row r="10" spans="2:8" x14ac:dyDescent="0.25">
      <c r="B10" s="8" t="str">
        <f t="array" aca="1" ref="B10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C10" s="3" t="str">
        <f t="array" aca="1" ref="C10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D10" s="3" t="str">
        <f t="array" aca="1" ref="D10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7))),""),"")</f>
        <v/>
      </c>
      <c r="E10" s="3"/>
      <c r="F10" s="3"/>
      <c r="G10" s="3"/>
      <c r="H10" s="9"/>
    </row>
    <row r="11" spans="2:8" x14ac:dyDescent="0.25">
      <c r="B11" s="8" t="str">
        <f t="array" aca="1" ref="B11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C11" s="3" t="str">
        <f t="array" aca="1" ref="C11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D11" s="3" t="str">
        <f t="array" aca="1" ref="D11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8))),""),"")</f>
        <v/>
      </c>
      <c r="E11" s="3"/>
      <c r="F11" s="3"/>
      <c r="G11" s="3"/>
      <c r="H11" s="9"/>
    </row>
    <row r="12" spans="2:8" x14ac:dyDescent="0.25">
      <c r="B12" s="8" t="str">
        <f t="array" aca="1" ref="B12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C12" s="3" t="str">
        <f t="array" aca="1" ref="C12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D12" s="3" t="str">
        <f t="array" aca="1" ref="D12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9))),""),"")</f>
        <v/>
      </c>
      <c r="E12" s="3"/>
      <c r="F12" s="3"/>
      <c r="G12" s="3"/>
      <c r="H12" s="9"/>
    </row>
    <row r="13" spans="2:8" x14ac:dyDescent="0.25">
      <c r="B13" s="8" t="str">
        <f t="array" aca="1" ref="B13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C13" s="3" t="str">
        <f t="array" aca="1" ref="C13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D13" s="3" t="str">
        <f t="array" aca="1" ref="D13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10))),""),"")</f>
        <v/>
      </c>
      <c r="E13" s="3"/>
      <c r="F13" s="3"/>
      <c r="G13" s="3"/>
      <c r="H13" s="9"/>
    </row>
    <row r="14" spans="2:8" x14ac:dyDescent="0.25">
      <c r="B14" s="8" t="str">
        <f t="array" aca="1" ref="B14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C14" s="3" t="str">
        <f t="array" aca="1" ref="C14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D14" s="3" t="str">
        <f t="array" aca="1" ref="D14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11))),""),"")</f>
        <v/>
      </c>
      <c r="E14" s="3"/>
      <c r="F14" s="3"/>
      <c r="G14" s="3"/>
      <c r="H14" s="9"/>
    </row>
    <row r="15" spans="2:8" ht="15.75" thickBot="1" x14ac:dyDescent="0.3">
      <c r="B15" s="10" t="str">
        <f t="array" aca="1" ref="B15" ca="1">IF(Sélection!$C$3="X",IFERROR(INDEX(Sélection!C$9:C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12))),""),"")</f>
        <v/>
      </c>
      <c r="C15" s="11" t="str">
        <f t="array" aca="1" ref="C15" ca="1">IF(Sélection!$C$3="X",IFERROR(INDEX(Sélection!D$9:D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12))),""),"")</f>
        <v/>
      </c>
      <c r="D15" s="11" t="str">
        <f t="array" aca="1" ref="D15" ca="1">IF(Sélection!$C$3="X",IFERROR(INDEX(Sélection!E$9:E$20,SMALL(IF(INDIRECT("Sélection!"&amp;ADDRESS(9,MATCH($B$2,Sélection!$8:$8,0),4)&amp;":"&amp;ADDRESS(20,MATCH($B$2,Sélection!$8:$8,0),4))="x",ROW(INDIRECT("Sélection!"&amp;ADDRESS(9,MATCH($B$2,Sélection!$8:$8,0),4)&amp;":"&amp;ADDRESS(20,MATCH($B$2,Sélection!$8:$8,0),4)))-8,""),ROW($A12))),""),"")</f>
        <v/>
      </c>
      <c r="E15" s="11"/>
      <c r="F15" s="11"/>
      <c r="G15" s="11"/>
      <c r="H15" s="13"/>
    </row>
  </sheetData>
  <mergeCells count="1">
    <mergeCell ref="B2:H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Sélection!$F$8:$J$8</xm:f>
          </x14:formula1>
          <xm:sqref>B2:H2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Sélection</vt:lpstr>
      <vt:lpstr>Mensuel</vt:lpstr>
      <vt:lpstr>Trimestriel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UR73700035</dc:creator>
  <cp:lastModifiedBy>maison</cp:lastModifiedBy>
  <dcterms:created xsi:type="dcterms:W3CDTF">2019-04-16T11:21:22Z</dcterms:created>
  <dcterms:modified xsi:type="dcterms:W3CDTF">2019-04-22T16:44:21Z</dcterms:modified>
</cp:coreProperties>
</file>