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585" yWindow="525" windowWidth="20730" windowHeight="11700" firstSheet="1" activeTab="7"/>
  </bookViews>
  <sheets>
    <sheet name="DÉBUT" sheetId="5" r:id="rId1"/>
    <sheet name="SITUATION 1" sheetId="59" r:id="rId2"/>
    <sheet name="SITUATION 2" sheetId="60" r:id="rId3"/>
    <sheet name="SITUATION 3" sheetId="61" r:id="rId4"/>
    <sheet name="SITUATION 4" sheetId="62" r:id="rId5"/>
    <sheet name="SITUATION 5" sheetId="63" r:id="rId6"/>
    <sheet name="FIN" sheetId="6" r:id="rId7"/>
    <sheet name="TOTAL" sheetId="49" r:id="rId8"/>
    <sheet name="MODÈLE TYPE" sheetId="50" r:id="rId9"/>
    <sheet name="SITUATION TYPE" sheetId="1" r:id="rId10"/>
    <sheet name="CRITÈRES D'ANALYSE" sheetId="2" r:id="rId11"/>
  </sheets>
  <definedNames>
    <definedName name="_xlnm._FilterDatabase" localSheetId="10" hidden="1">'CRITÈRES D''ANALYSE'!$C$2:$M$15</definedName>
    <definedName name="_xlnm._FilterDatabase" localSheetId="7" hidden="1">TOTAL!$F$2:$H$16</definedName>
    <definedName name="Argentine">'CRITÈRES D''ANALYSE'!$D$3:$D$15</definedName>
    <definedName name="Équipe">'CRITÈRES D''ANALYSE'!$A$3:$A$5</definedName>
    <definedName name="France">'CRITÈRES D''ANALYSE'!$C$3:$C$15</definedName>
    <definedName name="UTI">'CRITÈRES D''ANALYSE'!$E$3:$E$14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V11" i="63" l="1"/>
  <c r="U11" i="63"/>
  <c r="T11" i="63"/>
  <c r="S11" i="63"/>
  <c r="R11" i="63"/>
  <c r="Q11" i="63"/>
  <c r="P11" i="63"/>
  <c r="O11" i="63"/>
  <c r="N11" i="63"/>
  <c r="M11" i="63"/>
  <c r="L11" i="63"/>
  <c r="K11" i="63"/>
  <c r="J11" i="63"/>
  <c r="I11" i="63"/>
  <c r="H11" i="63"/>
  <c r="G10" i="63"/>
  <c r="G8" i="63"/>
  <c r="G7" i="63"/>
  <c r="G6" i="63"/>
  <c r="G5" i="63"/>
  <c r="G4" i="63"/>
  <c r="G3" i="63"/>
  <c r="V11" i="62"/>
  <c r="U11" i="62"/>
  <c r="T11" i="62"/>
  <c r="S11" i="62"/>
  <c r="R11" i="62"/>
  <c r="Q11" i="62"/>
  <c r="P11" i="62"/>
  <c r="O11" i="62"/>
  <c r="N11" i="62"/>
  <c r="M11" i="62"/>
  <c r="L11" i="62"/>
  <c r="K11" i="62"/>
  <c r="J11" i="62"/>
  <c r="I11" i="62"/>
  <c r="H11" i="62"/>
  <c r="G10" i="62"/>
  <c r="G8" i="62"/>
  <c r="G7" i="62"/>
  <c r="G6" i="62"/>
  <c r="G5" i="62"/>
  <c r="G4" i="62"/>
  <c r="G3" i="62"/>
  <c r="V16" i="63" a="1"/>
  <c r="N16" i="63" a="1"/>
  <c r="U16" i="63" a="1"/>
  <c r="M16" i="63" a="1"/>
  <c r="V16" i="62" a="1"/>
  <c r="N16" i="62" a="1"/>
  <c r="U16" i="62" a="1"/>
  <c r="M16" i="62" a="1"/>
  <c r="L16" i="62" a="1"/>
  <c r="Q16" i="63" a="1"/>
  <c r="Q16" i="62" a="1"/>
  <c r="T16" i="63" a="1"/>
  <c r="L16" i="63" a="1"/>
  <c r="S16" i="63" a="1"/>
  <c r="K16" i="63" a="1"/>
  <c r="T16" i="62" a="1"/>
  <c r="S16" i="62" a="1"/>
  <c r="J16" i="62" a="1"/>
  <c r="R16" i="63" a="1"/>
  <c r="J16" i="63" a="1"/>
  <c r="I16" i="63" a="1"/>
  <c r="I16" i="62" a="1"/>
  <c r="P16" i="63" a="1"/>
  <c r="H16" i="63" a="1"/>
  <c r="O16" i="63" a="1"/>
  <c r="G16" i="63" a="1"/>
  <c r="P16" i="62" a="1"/>
  <c r="H16" i="62" a="1"/>
  <c r="O16" i="62" a="1"/>
  <c r="G16" i="62" a="1"/>
  <c r="K16" i="62" a="1"/>
  <c r="R16" i="62" a="1"/>
  <c r="G16" i="63" l="1"/>
  <c r="I16" i="63"/>
  <c r="K16" i="63"/>
  <c r="M16" i="63"/>
  <c r="O16" i="63"/>
  <c r="Q16" i="63"/>
  <c r="S16" i="63"/>
  <c r="U16" i="63"/>
  <c r="H16" i="63"/>
  <c r="J16" i="63"/>
  <c r="L16" i="63"/>
  <c r="N16" i="63"/>
  <c r="P16" i="63"/>
  <c r="R16" i="63"/>
  <c r="T16" i="63"/>
  <c r="V16" i="63"/>
  <c r="G16" i="62"/>
  <c r="I16" i="62"/>
  <c r="K16" i="62"/>
  <c r="M16" i="62"/>
  <c r="O16" i="62"/>
  <c r="Q16" i="62"/>
  <c r="S16" i="62"/>
  <c r="U16" i="62"/>
  <c r="H16" i="62"/>
  <c r="J16" i="62"/>
  <c r="L16" i="62"/>
  <c r="N16" i="62"/>
  <c r="P16" i="62"/>
  <c r="R16" i="62"/>
  <c r="T16" i="62"/>
  <c r="V16" i="62"/>
  <c r="V11" i="61"/>
  <c r="U11" i="61"/>
  <c r="T11" i="61"/>
  <c r="S11" i="61"/>
  <c r="R11" i="61"/>
  <c r="Q11" i="61"/>
  <c r="P11" i="61"/>
  <c r="O11" i="61"/>
  <c r="N11" i="61"/>
  <c r="M11" i="61"/>
  <c r="L11" i="61"/>
  <c r="K11" i="61"/>
  <c r="J11" i="61"/>
  <c r="I11" i="61"/>
  <c r="H11" i="61"/>
  <c r="G10" i="61"/>
  <c r="V11" i="60"/>
  <c r="U11" i="60"/>
  <c r="T11" i="60"/>
  <c r="S11" i="60"/>
  <c r="R11" i="60"/>
  <c r="Q11" i="60"/>
  <c r="P11" i="60"/>
  <c r="O11" i="60"/>
  <c r="N11" i="60"/>
  <c r="M11" i="60"/>
  <c r="L11" i="60"/>
  <c r="K11" i="60"/>
  <c r="J11" i="60"/>
  <c r="I11" i="60"/>
  <c r="H11" i="60"/>
  <c r="G10" i="60"/>
  <c r="P16" i="61" a="1"/>
  <c r="O16" i="60" a="1"/>
  <c r="U16" i="60" a="1"/>
  <c r="P16" i="60" a="1"/>
  <c r="K16" i="61" a="1"/>
  <c r="J16" i="60" a="1"/>
  <c r="I16" i="60" a="1"/>
  <c r="H16" i="60" a="1"/>
  <c r="L16" i="61" a="1"/>
  <c r="K16" i="60" a="1"/>
  <c r="M16" i="60" a="1"/>
  <c r="L16" i="60" a="1"/>
  <c r="V16" i="60" a="1"/>
  <c r="R16" i="61" a="1"/>
  <c r="U16" i="61" a="1"/>
  <c r="G16" i="60" a="1"/>
  <c r="H16" i="61" a="1"/>
  <c r="V16" i="61" a="1"/>
  <c r="Q16" i="61" a="1"/>
  <c r="S16" i="61" a="1"/>
  <c r="R16" i="60" a="1"/>
  <c r="N16" i="61" a="1"/>
  <c r="I16" i="61" a="1"/>
  <c r="T16" i="61" a="1"/>
  <c r="S16" i="60" a="1"/>
  <c r="J16" i="61" a="1"/>
  <c r="M16" i="61" a="1"/>
  <c r="O16" i="61" a="1"/>
  <c r="N16" i="60" a="1"/>
  <c r="Q16" i="60" a="1"/>
  <c r="T16" i="60" a="1"/>
  <c r="H16" i="60" l="1"/>
  <c r="T16" i="60"/>
  <c r="I16" i="61"/>
  <c r="U16" i="61"/>
  <c r="I16" i="60"/>
  <c r="Q16" i="60"/>
  <c r="N16" i="61"/>
  <c r="R16" i="61"/>
  <c r="J16" i="60"/>
  <c r="N16" i="60"/>
  <c r="R16" i="60"/>
  <c r="V16" i="60"/>
  <c r="K16" i="61"/>
  <c r="O16" i="61"/>
  <c r="S16" i="61"/>
  <c r="L16" i="60"/>
  <c r="P16" i="60"/>
  <c r="M16" i="61"/>
  <c r="Q16" i="61"/>
  <c r="M16" i="60"/>
  <c r="U16" i="60"/>
  <c r="J16" i="61"/>
  <c r="V16" i="61"/>
  <c r="K16" i="60"/>
  <c r="O16" i="60"/>
  <c r="S16" i="60"/>
  <c r="H16" i="61"/>
  <c r="L16" i="61"/>
  <c r="P16" i="61"/>
  <c r="T16" i="61"/>
  <c r="G16" i="60"/>
  <c r="A1" i="49"/>
  <c r="D11" i="1"/>
  <c r="G10" i="59"/>
  <c r="G3" i="59"/>
  <c r="G11" i="49" l="1"/>
  <c r="V11" i="59"/>
  <c r="U11" i="59"/>
  <c r="T11" i="59"/>
  <c r="S11" i="59"/>
  <c r="R11" i="59"/>
  <c r="Q11" i="59"/>
  <c r="P11" i="59"/>
  <c r="O11" i="59"/>
  <c r="N11" i="59"/>
  <c r="M11" i="59"/>
  <c r="L11" i="59"/>
  <c r="K11" i="59"/>
  <c r="J11" i="59"/>
  <c r="I11" i="59"/>
  <c r="H11" i="59"/>
  <c r="J16" i="59" a="1"/>
  <c r="N16" i="59" a="1"/>
  <c r="I16" i="59" a="1"/>
  <c r="T16" i="59" a="1"/>
  <c r="O16" i="59" a="1"/>
  <c r="U16" i="59" a="1"/>
  <c r="P16" i="59" a="1"/>
  <c r="V16" i="59" a="1"/>
  <c r="K16" i="59" a="1"/>
  <c r="Q16" i="59" a="1"/>
  <c r="R16" i="59" a="1"/>
  <c r="L16" i="59" a="1"/>
  <c r="S16" i="59" a="1"/>
  <c r="M16" i="59" a="1"/>
  <c r="H16" i="59" a="1"/>
  <c r="V16" i="59" l="1"/>
  <c r="O16" i="59"/>
  <c r="H16" i="59"/>
  <c r="L16" i="59"/>
  <c r="P16" i="59"/>
  <c r="T16" i="59"/>
  <c r="J16" i="59"/>
  <c r="R16" i="59"/>
  <c r="K16" i="59"/>
  <c r="I16" i="59"/>
  <c r="M16" i="59"/>
  <c r="Q16" i="59"/>
  <c r="U16" i="59"/>
  <c r="N16" i="59"/>
  <c r="S16" i="59"/>
  <c r="S12" i="1"/>
  <c r="S17" i="1" a="1"/>
  <c r="S17" i="1" l="1"/>
  <c r="E12" i="1"/>
  <c r="O12" i="1"/>
  <c r="P12" i="1"/>
  <c r="Q12" i="1"/>
  <c r="R12" i="1"/>
  <c r="F12" i="1"/>
  <c r="G12" i="1"/>
  <c r="H12" i="1"/>
  <c r="I12" i="1"/>
  <c r="J12" i="1"/>
  <c r="K12" i="1"/>
  <c r="L12" i="1"/>
  <c r="M12" i="1"/>
  <c r="N12" i="1"/>
  <c r="G4" i="59"/>
  <c r="G5" i="59"/>
  <c r="G7" i="59"/>
  <c r="G6" i="59"/>
  <c r="G8" i="59"/>
  <c r="G9" i="59"/>
  <c r="G11" i="59" s="1"/>
  <c r="G3" i="60"/>
  <c r="M17" i="1" a="1"/>
  <c r="O17" i="1" a="1"/>
  <c r="Q17" i="1" a="1"/>
  <c r="G17" i="1" a="1"/>
  <c r="R17" i="1" a="1"/>
  <c r="K17" i="1" a="1"/>
  <c r="H17" i="1" a="1"/>
  <c r="P17" i="1" a="1"/>
  <c r="F17" i="1" a="1"/>
  <c r="N17" i="1" a="1"/>
  <c r="I17" i="1" a="1"/>
  <c r="J17" i="1" a="1"/>
  <c r="G16" i="59" a="1"/>
  <c r="L17" i="1" a="1"/>
  <c r="E17" i="1" a="1"/>
  <c r="N17" i="1" l="1"/>
  <c r="L17" i="1"/>
  <c r="H17" i="1"/>
  <c r="R17" i="1"/>
  <c r="O17" i="1"/>
  <c r="G16" i="59"/>
  <c r="K17" i="1"/>
  <c r="G17" i="1"/>
  <c r="E17" i="1"/>
  <c r="J17" i="1"/>
  <c r="F17" i="1"/>
  <c r="Q17" i="1"/>
  <c r="M17" i="1"/>
  <c r="I17" i="1"/>
  <c r="P17" i="1"/>
  <c r="G5" i="60"/>
  <c r="G6" i="60"/>
  <c r="G8" i="60"/>
  <c r="G7" i="60"/>
  <c r="G4" i="60"/>
  <c r="G3" i="61"/>
  <c r="G16" i="61" a="1"/>
  <c r="G16" i="61" l="1"/>
  <c r="G4" i="61"/>
  <c r="G6" i="61"/>
  <c r="G7" i="61"/>
  <c r="G8" i="61"/>
  <c r="D17" i="1" a="1"/>
  <c r="D17" i="1" l="1"/>
  <c r="G9" i="60"/>
  <c r="G11" i="60"/>
  <c r="G9" i="62"/>
  <c r="G11" i="62"/>
  <c r="D4" i="1"/>
  <c r="D6" i="1"/>
  <c r="D5" i="1"/>
  <c r="D8" i="1"/>
  <c r="D14" i="1"/>
  <c r="D7" i="1"/>
  <c r="D16" i="1"/>
  <c r="G9" i="63"/>
  <c r="G11" i="63"/>
  <c r="D13" i="1"/>
  <c r="D9" i="1"/>
  <c r="G11" i="61"/>
  <c r="G9" i="61"/>
  <c r="D10" i="1"/>
  <c r="D12" i="1"/>
  <c r="G5" i="61"/>
  <c r="D15" i="1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<sst xmlns="http://schemas.openxmlformats.org/spreadsheetml/2006/main" count="289" uniqueCount="98">
  <si>
    <t>Temps en seconde</t>
  </si>
  <si>
    <t>UTI 6</t>
  </si>
  <si>
    <t>UTI observé</t>
  </si>
  <si>
    <t>UTI 1</t>
  </si>
  <si>
    <t>UTI 5</t>
  </si>
  <si>
    <t>Option défensive observée</t>
  </si>
  <si>
    <t>Équilibré</t>
  </si>
  <si>
    <t>Défavorable</t>
  </si>
  <si>
    <t>Roll</t>
  </si>
  <si>
    <t>Tir extérieur</t>
  </si>
  <si>
    <t>Décision du poseur d'écran observée</t>
  </si>
  <si>
    <t>Décision du porteur de balle observée</t>
  </si>
  <si>
    <t>Favorable</t>
  </si>
  <si>
    <t>Time line</t>
  </si>
  <si>
    <t>Joueur porteur de balle</t>
  </si>
  <si>
    <t>E. FOURNIER</t>
  </si>
  <si>
    <t>A. ALBICY</t>
  </si>
  <si>
    <t>N. DE COLO</t>
  </si>
  <si>
    <t>P. LACOMBE</t>
  </si>
  <si>
    <t>F. NTILIKINA</t>
  </si>
  <si>
    <t>N. BATUM</t>
  </si>
  <si>
    <t>A. TOUPANE</t>
  </si>
  <si>
    <t>A. M'BAYE</t>
  </si>
  <si>
    <t>L. LABEYRIE</t>
  </si>
  <si>
    <t>M. LESSORT</t>
  </si>
  <si>
    <t>R. GOBERT</t>
  </si>
  <si>
    <t>V. POIRIER</t>
  </si>
  <si>
    <t>A. CAFFARO</t>
  </si>
  <si>
    <t>L. VILDOZA</t>
  </si>
  <si>
    <t>L. SCOLA</t>
  </si>
  <si>
    <t>F. CAMPAZZO</t>
  </si>
  <si>
    <t>N. LAPROVITTOLA</t>
  </si>
  <si>
    <t>N. BRUSSINO</t>
  </si>
  <si>
    <t>M. FJELLERUP</t>
  </si>
  <si>
    <t>M. DELIA</t>
  </si>
  <si>
    <t>G. DECK</t>
  </si>
  <si>
    <t>L. REDIVO</t>
  </si>
  <si>
    <t>P. GARINO</t>
  </si>
  <si>
    <t>T. GALLIZZI</t>
  </si>
  <si>
    <t>Équipe</t>
  </si>
  <si>
    <t>Équipe observée</t>
  </si>
  <si>
    <t>France</t>
  </si>
  <si>
    <t>Argentine</t>
  </si>
  <si>
    <t>UTI</t>
  </si>
  <si>
    <t>UTI 2</t>
  </si>
  <si>
    <t>UTI 3</t>
  </si>
  <si>
    <t>UTI 4</t>
  </si>
  <si>
    <t>UTI 7</t>
  </si>
  <si>
    <t>UTI 8</t>
  </si>
  <si>
    <t>UTI 9</t>
  </si>
  <si>
    <t>UTI 10</t>
  </si>
  <si>
    <t>UTI 11</t>
  </si>
  <si>
    <t>UTI 12</t>
  </si>
  <si>
    <t>Joueur poseur d'écran</t>
  </si>
  <si>
    <t>Possibles PB</t>
  </si>
  <si>
    <t>Possibles PE</t>
  </si>
  <si>
    <t>Pop</t>
  </si>
  <si>
    <t>Flash</t>
  </si>
  <si>
    <t>Re-pick</t>
  </si>
  <si>
    <t>Passe</t>
  </si>
  <si>
    <t>Aide défensive</t>
  </si>
  <si>
    <t>INITIATIVE ATTAQUE</t>
  </si>
  <si>
    <t>INITIATIVE DÉFENSE</t>
  </si>
  <si>
    <t>Option déf</t>
  </si>
  <si>
    <t>Rouge</t>
  </si>
  <si>
    <t>Noir</t>
  </si>
  <si>
    <t>Blanc</t>
  </si>
  <si>
    <t>Jaune</t>
  </si>
  <si>
    <t>Vert</t>
  </si>
  <si>
    <t>Bleu</t>
  </si>
  <si>
    <t>Aide déf</t>
  </si>
  <si>
    <t>/</t>
  </si>
  <si>
    <t>Opposé</t>
  </si>
  <si>
    <t>Côté ballon</t>
  </si>
  <si>
    <t>Joueur qui tir</t>
  </si>
  <si>
    <t>Porteur de balle</t>
  </si>
  <si>
    <t>Poseur d'écran</t>
  </si>
  <si>
    <t>Autre joueur après 1 passe</t>
  </si>
  <si>
    <t>Autre joueur après 2 passes</t>
  </si>
  <si>
    <t>Autre joueur après +2 passes</t>
  </si>
  <si>
    <t>Joueur au rebond</t>
  </si>
  <si>
    <t>DEF porteur de balle</t>
  </si>
  <si>
    <t>DEF poseur d'écran</t>
  </si>
  <si>
    <t>DEF de l'aide</t>
  </si>
  <si>
    <t>Autre joueur</t>
  </si>
  <si>
    <t>Joueur prenant le tir</t>
  </si>
  <si>
    <t>Joueur prenant le rebond</t>
  </si>
  <si>
    <t>Rapport d'opposition</t>
  </si>
  <si>
    <t>Possibles DEF PB</t>
  </si>
  <si>
    <t>Suivre</t>
  </si>
  <si>
    <t>Contourner</t>
  </si>
  <si>
    <t>Décision du DEF du porteur de balle</t>
  </si>
  <si>
    <t>Pénétration tir</t>
  </si>
  <si>
    <t>Pénétration passe</t>
  </si>
  <si>
    <t>Récapitulatif</t>
  </si>
  <si>
    <t>Choisir équipe</t>
  </si>
  <si>
    <t>Variable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</si>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</sst>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777B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A19F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D5CD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/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4" borderId="0" xfId="0" applyFill="1"/>
    <xf numFmtId="0" fontId="1" fillId="4" borderId="0" xfId="0" applyFont="1" applyFill="1" applyBorder="1" applyAlignment="1">
      <alignment horizontal="left" vertical="center"/>
    </xf>
    <xf numFmtId="0" fontId="1" fillId="7" borderId="1" xfId="0" applyFont="1" applyFill="1" applyBorder="1" applyAlignment="1">
      <alignment horizontal="left" vertical="center"/>
    </xf>
    <xf numFmtId="0" fontId="1" fillId="7" borderId="1" xfId="0" applyFont="1" applyFill="1" applyBorder="1" applyAlignment="1">
      <alignment horizontal="left" vertical="center" wrapText="1"/>
    </xf>
    <xf numFmtId="0" fontId="1" fillId="7" borderId="2" xfId="0" applyFont="1" applyFill="1" applyBorder="1" applyAlignment="1">
      <alignment horizontal="left" vertical="center" wrapText="1"/>
    </xf>
    <xf numFmtId="0" fontId="0" fillId="4" borderId="0" xfId="0" applyFill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0" fillId="8" borderId="1" xfId="0" applyFill="1" applyBorder="1" applyAlignment="1">
      <alignment horizontal="center" vertical="center" wrapText="1"/>
    </xf>
    <xf numFmtId="0" fontId="1" fillId="4" borderId="0" xfId="0" applyFont="1" applyFill="1" applyBorder="1" applyAlignment="1">
      <alignment horizontal="center" vertical="center"/>
    </xf>
    <xf numFmtId="0" fontId="1" fillId="9" borderId="1" xfId="0" applyFont="1" applyFill="1" applyBorder="1" applyAlignment="1">
      <alignment horizontal="center" vertical="center"/>
    </xf>
    <xf numFmtId="0" fontId="1" fillId="9" borderId="1" xfId="0" applyFont="1" applyFill="1" applyBorder="1" applyAlignment="1">
      <alignment horizontal="left" vertical="center"/>
    </xf>
    <xf numFmtId="0" fontId="0" fillId="10" borderId="1" xfId="0" applyFill="1" applyBorder="1" applyAlignment="1">
      <alignment horizontal="center" vertical="center" wrapText="1"/>
    </xf>
    <xf numFmtId="0" fontId="1" fillId="11" borderId="1" xfId="0" applyFont="1" applyFill="1" applyBorder="1" applyAlignment="1">
      <alignment horizontal="left" vertical="center" wrapText="1"/>
    </xf>
    <xf numFmtId="0" fontId="1" fillId="11" borderId="1" xfId="0" applyFont="1" applyFill="1" applyBorder="1" applyAlignment="1">
      <alignment horizontal="left" vertical="center"/>
    </xf>
    <xf numFmtId="0" fontId="0" fillId="6" borderId="1" xfId="0" applyFill="1" applyBorder="1" applyAlignment="1">
      <alignment horizontal="center" vertical="center" wrapText="1"/>
    </xf>
    <xf numFmtId="0" fontId="0" fillId="12" borderId="1" xfId="0" applyFill="1" applyBorder="1" applyAlignment="1">
      <alignment horizontal="center" vertical="center" wrapText="1"/>
    </xf>
    <xf numFmtId="0" fontId="0" fillId="13" borderId="0" xfId="0" applyFill="1"/>
    <xf numFmtId="0" fontId="4" fillId="4" borderId="0" xfId="0" applyFont="1" applyFill="1" applyBorder="1" applyAlignment="1">
      <alignment horizontal="center" vertical="center"/>
    </xf>
    <xf numFmtId="0" fontId="0" fillId="14" borderId="1" xfId="0" applyFill="1" applyBorder="1" applyAlignment="1">
      <alignment horizontal="center" vertical="center" wrapText="1"/>
    </xf>
    <xf numFmtId="0" fontId="0" fillId="4" borderId="3" xfId="0" applyFill="1" applyBorder="1"/>
    <xf numFmtId="0" fontId="0" fillId="8" borderId="8" xfId="0" applyFill="1" applyBorder="1" applyAlignment="1">
      <alignment horizontal="center" vertical="center" wrapText="1"/>
    </xf>
    <xf numFmtId="0" fontId="0" fillId="12" borderId="8" xfId="0" applyFill="1" applyBorder="1" applyAlignment="1">
      <alignment horizontal="center" vertical="center" wrapText="1"/>
    </xf>
    <xf numFmtId="0" fontId="4" fillId="9" borderId="11" xfId="0" applyFont="1" applyFill="1" applyBorder="1" applyAlignment="1">
      <alignment horizontal="center" vertical="center"/>
    </xf>
    <xf numFmtId="0" fontId="4" fillId="9" borderId="9" xfId="0" applyFont="1" applyFill="1" applyBorder="1" applyAlignment="1">
      <alignment horizontal="center" vertical="center"/>
    </xf>
    <xf numFmtId="0" fontId="4" fillId="9" borderId="10" xfId="0" applyFont="1" applyFill="1" applyBorder="1" applyAlignment="1">
      <alignment horizontal="center" vertical="center"/>
    </xf>
    <xf numFmtId="0" fontId="0" fillId="11" borderId="8" xfId="0" applyFill="1" applyBorder="1" applyAlignment="1">
      <alignment horizontal="center" vertical="center" wrapText="1"/>
    </xf>
    <xf numFmtId="0" fontId="0" fillId="6" borderId="10" xfId="0" applyFill="1" applyBorder="1" applyAlignment="1">
      <alignment horizontal="center" vertical="center"/>
    </xf>
    <xf numFmtId="0" fontId="1" fillId="15" borderId="2" xfId="0" applyFont="1" applyFill="1" applyBorder="1" applyAlignment="1">
      <alignment horizontal="left" vertical="center" wrapText="1"/>
    </xf>
    <xf numFmtId="0" fontId="1" fillId="15" borderId="1" xfId="0" applyFont="1" applyFill="1" applyBorder="1" applyAlignment="1">
      <alignment horizontal="left" vertical="center" wrapText="1"/>
    </xf>
    <xf numFmtId="0" fontId="1" fillId="15" borderId="1" xfId="0" applyFont="1" applyFill="1" applyBorder="1" applyAlignment="1">
      <alignment horizontal="left" vertical="center"/>
    </xf>
    <xf numFmtId="0" fontId="0" fillId="16" borderId="10" xfId="0" applyFill="1" applyBorder="1" applyAlignment="1">
      <alignment horizontal="center" vertical="center"/>
    </xf>
    <xf numFmtId="0" fontId="0" fillId="9" borderId="10" xfId="0" applyFill="1" applyBorder="1" applyAlignment="1">
      <alignment horizontal="center" vertical="center"/>
    </xf>
    <xf numFmtId="0" fontId="0" fillId="6" borderId="1" xfId="0" quotePrefix="1" applyFill="1" applyBorder="1" applyAlignment="1">
      <alignment horizontal="center" vertical="center" wrapText="1"/>
    </xf>
    <xf numFmtId="0" fontId="0" fillId="9" borderId="1" xfId="0" applyFill="1" applyBorder="1" applyAlignment="1">
      <alignment horizontal="center" vertical="center" wrapText="1"/>
    </xf>
    <xf numFmtId="0" fontId="0" fillId="4" borderId="0" xfId="0" quotePrefix="1" applyFill="1"/>
    <xf numFmtId="0" fontId="0" fillId="4" borderId="0" xfId="0" applyFill="1" applyAlignment="1">
      <alignment horizontal="center"/>
    </xf>
    <xf numFmtId="0" fontId="1" fillId="9" borderId="8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0" fillId="4" borderId="6" xfId="0" applyFill="1" applyBorder="1" applyAlignment="1">
      <alignment horizontal="center"/>
    </xf>
    <xf numFmtId="0" fontId="3" fillId="5" borderId="1" xfId="0" applyFont="1" applyFill="1" applyBorder="1" applyAlignment="1">
      <alignment horizontal="center" vertical="center" textRotation="255" wrapText="1"/>
    </xf>
    <xf numFmtId="0" fontId="3" fillId="2" borderId="1" xfId="0" applyFont="1" applyFill="1" applyBorder="1" applyAlignment="1">
      <alignment horizontal="center" vertical="center" textRotation="255" wrapText="1"/>
    </xf>
  </cellXfs>
  <cellStyles count="1">
    <cellStyle name="Normal" xfId="0" builtinId="0"/>
  </cellStyles>
  <dxfs count="90">
    <dxf>
      <fill>
        <patternFill>
          <fgColor theme="7"/>
          <bgColor theme="7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fgColor theme="7"/>
          <bgColor theme="7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fgColor theme="7"/>
          <bgColor theme="7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fgColor theme="7"/>
          <bgColor theme="7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fgColor theme="7"/>
          <bgColor theme="7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fgColor theme="7"/>
          <bgColor theme="7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fgColor theme="7"/>
          <bgColor theme="7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fgColor theme="7"/>
          <bgColor theme="7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fgColor theme="7"/>
          <bgColor theme="7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fgColor theme="7"/>
          <bgColor theme="7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fgColor theme="7"/>
          <bgColor theme="7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fgColor theme="7"/>
          <bgColor theme="7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fgColor theme="7"/>
          <bgColor theme="7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fgColor theme="7"/>
          <bgColor theme="7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fgColor theme="7"/>
          <bgColor theme="7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fgColor theme="7"/>
          <bgColor theme="7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fgColor theme="7"/>
          <bgColor theme="7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fgColor theme="7"/>
          <bgColor theme="7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fgColor theme="7"/>
          <bgColor theme="7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fgColor theme="7"/>
          <bgColor theme="7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fgColor theme="7"/>
          <bgColor theme="7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fgColor theme="7"/>
          <bgColor theme="7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fgColor theme="7"/>
          <bgColor theme="7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fgColor theme="7"/>
          <bgColor theme="7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fgColor theme="7"/>
          <bgColor theme="7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fgColor theme="7"/>
          <bgColor theme="7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fgColor theme="7"/>
          <bgColor theme="7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fgColor theme="7"/>
          <bgColor theme="7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fgColor theme="7"/>
          <bgColor theme="7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fgColor theme="7"/>
          <bgColor theme="7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D5CD"/>
      <color rgb="FFFFA19F"/>
      <color rgb="FFFF777B"/>
      <color rgb="FF01FE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eetMetadata" Target="metadata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40929</xdr:colOff>
      <xdr:row>9</xdr:row>
      <xdr:rowOff>214218</xdr:rowOff>
    </xdr:from>
    <xdr:to>
      <xdr:col>3</xdr:col>
      <xdr:colOff>1315903</xdr:colOff>
      <xdr:row>12</xdr:row>
      <xdr:rowOff>137712</xdr:rowOff>
    </xdr:to>
    <xdr:sp macro="[0]!Situation" textlink="">
      <xdr:nvSpPr>
        <xdr:cNvPr id="2" name="ZoneTexte 1">
          <a:extLst>
            <a:ext uri="{FF2B5EF4-FFF2-40B4-BE49-F238E27FC236}">
              <a16:creationId xmlns:a16="http://schemas.microsoft.com/office/drawing/2014/main" xmlns="" id="{FF739430-3182-9247-ACBE-A43E4942EB9F}"/>
            </a:ext>
          </a:extLst>
        </xdr:cNvPr>
        <xdr:cNvSpPr txBox="1"/>
      </xdr:nvSpPr>
      <xdr:spPr>
        <a:xfrm>
          <a:off x="40929" y="3643218"/>
          <a:ext cx="5351674" cy="1066494"/>
        </a:xfrm>
        <a:prstGeom prst="rect">
          <a:avLst/>
        </a:prstGeom>
        <a:solidFill>
          <a:schemeClr val="accent6">
            <a:lumMod val="75000"/>
          </a:schemeClr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800" b="1">
              <a:solidFill>
                <a:schemeClr val="bg1"/>
              </a:solidFill>
            </a:rPr>
            <a:t>NOUVELLE SITUATION</a:t>
          </a:r>
        </a:p>
      </xdr:txBody>
    </xdr:sp>
    <xdr:clientData/>
  </xdr:twoCellAnchor>
  <xdr:twoCellAnchor>
    <xdr:from>
      <xdr:col>0</xdr:col>
      <xdr:colOff>45904</xdr:colOff>
      <xdr:row>6</xdr:row>
      <xdr:rowOff>225802</xdr:rowOff>
    </xdr:from>
    <xdr:to>
      <xdr:col>3</xdr:col>
      <xdr:colOff>1315903</xdr:colOff>
      <xdr:row>9</xdr:row>
      <xdr:rowOff>148060</xdr:rowOff>
    </xdr:to>
    <xdr:sp macro="[0]!Supprimer_colonne" textlink="">
      <xdr:nvSpPr>
        <xdr:cNvPr id="3" name="ZoneTexte 2">
          <a:extLst>
            <a:ext uri="{FF2B5EF4-FFF2-40B4-BE49-F238E27FC236}">
              <a16:creationId xmlns:a16="http://schemas.microsoft.com/office/drawing/2014/main" xmlns="" id="{08723312-5BB6-924E-9ADF-240530B9678A}"/>
            </a:ext>
          </a:extLst>
        </xdr:cNvPr>
        <xdr:cNvSpPr txBox="1"/>
      </xdr:nvSpPr>
      <xdr:spPr>
        <a:xfrm>
          <a:off x="45904" y="2511802"/>
          <a:ext cx="5346699" cy="1065258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400" b="1"/>
            <a:t>AJUSTER LE</a:t>
          </a:r>
          <a:r>
            <a:rPr lang="fr-FR" sz="2400" b="1" baseline="0"/>
            <a:t> TEMPS DE LA SITUATION</a:t>
          </a:r>
          <a:endParaRPr lang="fr-FR" sz="2400" b="1"/>
        </a:p>
      </xdr:txBody>
    </xdr:sp>
    <xdr:clientData/>
  </xdr:twoCellAnchor>
  <xdr:twoCellAnchor>
    <xdr:from>
      <xdr:col>2</xdr:col>
      <xdr:colOff>76288</xdr:colOff>
      <xdr:row>0</xdr:row>
      <xdr:rowOff>127286</xdr:rowOff>
    </xdr:from>
    <xdr:to>
      <xdr:col>3</xdr:col>
      <xdr:colOff>1009879</xdr:colOff>
      <xdr:row>6</xdr:row>
      <xdr:rowOff>137710</xdr:rowOff>
    </xdr:to>
    <xdr:sp macro="[0]!Reset" textlink="">
      <xdr:nvSpPr>
        <xdr:cNvPr id="4" name="Ellipse 3">
          <a:extLst>
            <a:ext uri="{FF2B5EF4-FFF2-40B4-BE49-F238E27FC236}">
              <a16:creationId xmlns:a16="http://schemas.microsoft.com/office/drawing/2014/main" xmlns="" id="{BB543EC0-E484-1A4B-BABC-51AFACC9B812}"/>
            </a:ext>
          </a:extLst>
        </xdr:cNvPr>
        <xdr:cNvSpPr/>
      </xdr:nvSpPr>
      <xdr:spPr>
        <a:xfrm>
          <a:off x="2794088" y="127286"/>
          <a:ext cx="2292491" cy="2296424"/>
        </a:xfrm>
        <a:prstGeom prst="ellipse">
          <a:avLst/>
        </a:prstGeom>
        <a:solidFill>
          <a:srgbClr val="C00000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 b="1"/>
            <a:t>RESET</a:t>
          </a:r>
        </a:p>
        <a:p>
          <a:pPr algn="ctr"/>
          <a:r>
            <a:rPr lang="fr-FR" sz="2400" b="1"/>
            <a:t>SITUATION</a:t>
          </a:r>
        </a:p>
      </xdr:txBody>
    </xdr:sp>
    <xdr:clientData/>
  </xdr:twoCellAnchor>
  <xdr:twoCellAnchor>
    <xdr:from>
      <xdr:col>0</xdr:col>
      <xdr:colOff>219607</xdr:colOff>
      <xdr:row>0</xdr:row>
      <xdr:rowOff>378703</xdr:rowOff>
    </xdr:from>
    <xdr:to>
      <xdr:col>1</xdr:col>
      <xdr:colOff>1025181</xdr:colOff>
      <xdr:row>5</xdr:row>
      <xdr:rowOff>244818</xdr:rowOff>
    </xdr:to>
    <xdr:sp macro="[0]!Démarer" textlink="">
      <xdr:nvSpPr>
        <xdr:cNvPr id="5" name="ZoneTexte 4">
          <a:extLst>
            <a:ext uri="{FF2B5EF4-FFF2-40B4-BE49-F238E27FC236}">
              <a16:creationId xmlns:a16="http://schemas.microsoft.com/office/drawing/2014/main" xmlns="" id="{1C81EC06-BE8E-E14B-92D4-357A6D30CAF9}"/>
            </a:ext>
          </a:extLst>
        </xdr:cNvPr>
        <xdr:cNvSpPr txBox="1"/>
      </xdr:nvSpPr>
      <xdr:spPr>
        <a:xfrm>
          <a:off x="219607" y="378703"/>
          <a:ext cx="2164474" cy="1771115"/>
        </a:xfrm>
        <a:prstGeom prst="rect">
          <a:avLst/>
        </a:prstGeom>
        <a:solidFill>
          <a:schemeClr val="accent6">
            <a:lumMod val="50000"/>
          </a:schemeClr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3200" b="1">
              <a:solidFill>
                <a:schemeClr val="bg1"/>
              </a:solidFill>
            </a:rPr>
            <a:t>DÉMARER</a:t>
          </a:r>
          <a:endParaRPr lang="fr-FR" sz="2800" b="1">
            <a:solidFill>
              <a:schemeClr val="bg1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40929</xdr:colOff>
      <xdr:row>9</xdr:row>
      <xdr:rowOff>214218</xdr:rowOff>
    </xdr:from>
    <xdr:to>
      <xdr:col>3</xdr:col>
      <xdr:colOff>1315903</xdr:colOff>
      <xdr:row>12</xdr:row>
      <xdr:rowOff>137712</xdr:rowOff>
    </xdr:to>
    <xdr:sp macro="[0]!Situation" textlink="">
      <xdr:nvSpPr>
        <xdr:cNvPr id="2" name="ZoneTexte 1">
          <a:extLst>
            <a:ext uri="{FF2B5EF4-FFF2-40B4-BE49-F238E27FC236}">
              <a16:creationId xmlns:a16="http://schemas.microsoft.com/office/drawing/2014/main" xmlns="" id="{F0EA622B-45AA-DC41-B245-193B517C8F72}"/>
            </a:ext>
          </a:extLst>
        </xdr:cNvPr>
        <xdr:cNvSpPr txBox="1"/>
      </xdr:nvSpPr>
      <xdr:spPr>
        <a:xfrm>
          <a:off x="40929" y="3643218"/>
          <a:ext cx="5351674" cy="1066494"/>
        </a:xfrm>
        <a:prstGeom prst="rect">
          <a:avLst/>
        </a:prstGeom>
        <a:solidFill>
          <a:schemeClr val="accent6">
            <a:lumMod val="75000"/>
          </a:schemeClr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800" b="1">
              <a:solidFill>
                <a:schemeClr val="bg1"/>
              </a:solidFill>
            </a:rPr>
            <a:t>NOUVELLE SITUATION</a:t>
          </a:r>
        </a:p>
      </xdr:txBody>
    </xdr:sp>
    <xdr:clientData/>
  </xdr:twoCellAnchor>
  <xdr:twoCellAnchor>
    <xdr:from>
      <xdr:col>0</xdr:col>
      <xdr:colOff>45904</xdr:colOff>
      <xdr:row>6</xdr:row>
      <xdr:rowOff>225802</xdr:rowOff>
    </xdr:from>
    <xdr:to>
      <xdr:col>3</xdr:col>
      <xdr:colOff>1315903</xdr:colOff>
      <xdr:row>9</xdr:row>
      <xdr:rowOff>148060</xdr:rowOff>
    </xdr:to>
    <xdr:sp macro="[0]!Supprimer_colonne" textlink="">
      <xdr:nvSpPr>
        <xdr:cNvPr id="3" name="ZoneTexte 2">
          <a:extLst>
            <a:ext uri="{FF2B5EF4-FFF2-40B4-BE49-F238E27FC236}">
              <a16:creationId xmlns:a16="http://schemas.microsoft.com/office/drawing/2014/main" xmlns="" id="{91D7FAB9-2522-8846-8BC3-6C928A5286C8}"/>
            </a:ext>
          </a:extLst>
        </xdr:cNvPr>
        <xdr:cNvSpPr txBox="1"/>
      </xdr:nvSpPr>
      <xdr:spPr>
        <a:xfrm>
          <a:off x="45904" y="2511802"/>
          <a:ext cx="5346699" cy="1065258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400" b="1"/>
            <a:t>AJUSTER LE</a:t>
          </a:r>
          <a:r>
            <a:rPr lang="fr-FR" sz="2400" b="1" baseline="0"/>
            <a:t> TEMPS DE LA SITUATION</a:t>
          </a:r>
          <a:endParaRPr lang="fr-FR" sz="2400" b="1"/>
        </a:p>
      </xdr:txBody>
    </xdr:sp>
    <xdr:clientData/>
  </xdr:twoCellAnchor>
  <xdr:twoCellAnchor>
    <xdr:from>
      <xdr:col>2</xdr:col>
      <xdr:colOff>76288</xdr:colOff>
      <xdr:row>0</xdr:row>
      <xdr:rowOff>127286</xdr:rowOff>
    </xdr:from>
    <xdr:to>
      <xdr:col>3</xdr:col>
      <xdr:colOff>1009879</xdr:colOff>
      <xdr:row>6</xdr:row>
      <xdr:rowOff>137710</xdr:rowOff>
    </xdr:to>
    <xdr:sp macro="[0]!Reset" textlink="">
      <xdr:nvSpPr>
        <xdr:cNvPr id="4" name="Ellipse 3">
          <a:extLst>
            <a:ext uri="{FF2B5EF4-FFF2-40B4-BE49-F238E27FC236}">
              <a16:creationId xmlns:a16="http://schemas.microsoft.com/office/drawing/2014/main" xmlns="" id="{4AC47D4F-6819-EB4F-A915-32B182F09662}"/>
            </a:ext>
          </a:extLst>
        </xdr:cNvPr>
        <xdr:cNvSpPr/>
      </xdr:nvSpPr>
      <xdr:spPr>
        <a:xfrm>
          <a:off x="2794088" y="127286"/>
          <a:ext cx="2292491" cy="2296424"/>
        </a:xfrm>
        <a:prstGeom prst="ellipse">
          <a:avLst/>
        </a:prstGeom>
        <a:solidFill>
          <a:srgbClr val="C00000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 b="1"/>
            <a:t>RESET</a:t>
          </a:r>
        </a:p>
        <a:p>
          <a:pPr algn="ctr"/>
          <a:r>
            <a:rPr lang="fr-FR" sz="2400" b="1"/>
            <a:t>SITUATION</a:t>
          </a:r>
        </a:p>
      </xdr:txBody>
    </xdr:sp>
    <xdr:clientData/>
  </xdr:twoCellAnchor>
  <xdr:twoCellAnchor>
    <xdr:from>
      <xdr:col>0</xdr:col>
      <xdr:colOff>219607</xdr:colOff>
      <xdr:row>0</xdr:row>
      <xdr:rowOff>378703</xdr:rowOff>
    </xdr:from>
    <xdr:to>
      <xdr:col>1</xdr:col>
      <xdr:colOff>1025181</xdr:colOff>
      <xdr:row>5</xdr:row>
      <xdr:rowOff>244818</xdr:rowOff>
    </xdr:to>
    <xdr:sp macro="[0]!Démarer" textlink="">
      <xdr:nvSpPr>
        <xdr:cNvPr id="5" name="ZoneTexte 4">
          <a:extLst>
            <a:ext uri="{FF2B5EF4-FFF2-40B4-BE49-F238E27FC236}">
              <a16:creationId xmlns:a16="http://schemas.microsoft.com/office/drawing/2014/main" xmlns="" id="{4D4A6AF0-A9EE-2840-B720-283606C055B4}"/>
            </a:ext>
          </a:extLst>
        </xdr:cNvPr>
        <xdr:cNvSpPr txBox="1"/>
      </xdr:nvSpPr>
      <xdr:spPr>
        <a:xfrm>
          <a:off x="219607" y="378703"/>
          <a:ext cx="2164474" cy="1771115"/>
        </a:xfrm>
        <a:prstGeom prst="rect">
          <a:avLst/>
        </a:prstGeom>
        <a:solidFill>
          <a:schemeClr val="accent6">
            <a:lumMod val="50000"/>
          </a:schemeClr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3200" b="1">
              <a:solidFill>
                <a:schemeClr val="bg1"/>
              </a:solidFill>
            </a:rPr>
            <a:t>DÉMARER</a:t>
          </a:r>
          <a:endParaRPr lang="fr-FR" sz="2800" b="1">
            <a:solidFill>
              <a:schemeClr val="bg1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40929</xdr:colOff>
      <xdr:row>9</xdr:row>
      <xdr:rowOff>214218</xdr:rowOff>
    </xdr:from>
    <xdr:to>
      <xdr:col>3</xdr:col>
      <xdr:colOff>1315903</xdr:colOff>
      <xdr:row>12</xdr:row>
      <xdr:rowOff>137712</xdr:rowOff>
    </xdr:to>
    <xdr:sp macro="[0]!Situation" textlink="">
      <xdr:nvSpPr>
        <xdr:cNvPr id="2" name="ZoneTexte 1">
          <a:extLst>
            <a:ext uri="{FF2B5EF4-FFF2-40B4-BE49-F238E27FC236}">
              <a16:creationId xmlns:a16="http://schemas.microsoft.com/office/drawing/2014/main" xmlns="" id="{C0C29EE0-9B20-2840-9CF3-75382E77E6A1}"/>
            </a:ext>
          </a:extLst>
        </xdr:cNvPr>
        <xdr:cNvSpPr txBox="1"/>
      </xdr:nvSpPr>
      <xdr:spPr>
        <a:xfrm>
          <a:off x="40929" y="3643218"/>
          <a:ext cx="5351674" cy="1066494"/>
        </a:xfrm>
        <a:prstGeom prst="rect">
          <a:avLst/>
        </a:prstGeom>
        <a:solidFill>
          <a:schemeClr val="accent6">
            <a:lumMod val="75000"/>
          </a:schemeClr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800" b="1">
              <a:solidFill>
                <a:schemeClr val="bg1"/>
              </a:solidFill>
            </a:rPr>
            <a:t>NOUVELLE SITUATION</a:t>
          </a:r>
        </a:p>
      </xdr:txBody>
    </xdr:sp>
    <xdr:clientData/>
  </xdr:twoCellAnchor>
  <xdr:twoCellAnchor>
    <xdr:from>
      <xdr:col>0</xdr:col>
      <xdr:colOff>45904</xdr:colOff>
      <xdr:row>6</xdr:row>
      <xdr:rowOff>225802</xdr:rowOff>
    </xdr:from>
    <xdr:to>
      <xdr:col>3</xdr:col>
      <xdr:colOff>1315903</xdr:colOff>
      <xdr:row>9</xdr:row>
      <xdr:rowOff>148060</xdr:rowOff>
    </xdr:to>
    <xdr:sp macro="[0]!Supprimer_colonne" textlink="">
      <xdr:nvSpPr>
        <xdr:cNvPr id="3" name="ZoneTexte 2">
          <a:extLst>
            <a:ext uri="{FF2B5EF4-FFF2-40B4-BE49-F238E27FC236}">
              <a16:creationId xmlns:a16="http://schemas.microsoft.com/office/drawing/2014/main" xmlns="" id="{159D34FE-A85E-CF44-BEAD-72CA64FD140D}"/>
            </a:ext>
          </a:extLst>
        </xdr:cNvPr>
        <xdr:cNvSpPr txBox="1"/>
      </xdr:nvSpPr>
      <xdr:spPr>
        <a:xfrm>
          <a:off x="45904" y="2511802"/>
          <a:ext cx="5346699" cy="1065258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400" b="1"/>
            <a:t>AJUSTER LE</a:t>
          </a:r>
          <a:r>
            <a:rPr lang="fr-FR" sz="2400" b="1" baseline="0"/>
            <a:t> TEMPS DE LA SITUATION</a:t>
          </a:r>
          <a:endParaRPr lang="fr-FR" sz="2400" b="1"/>
        </a:p>
      </xdr:txBody>
    </xdr:sp>
    <xdr:clientData/>
  </xdr:twoCellAnchor>
  <xdr:twoCellAnchor>
    <xdr:from>
      <xdr:col>2</xdr:col>
      <xdr:colOff>76288</xdr:colOff>
      <xdr:row>0</xdr:row>
      <xdr:rowOff>127286</xdr:rowOff>
    </xdr:from>
    <xdr:to>
      <xdr:col>3</xdr:col>
      <xdr:colOff>1009879</xdr:colOff>
      <xdr:row>6</xdr:row>
      <xdr:rowOff>137710</xdr:rowOff>
    </xdr:to>
    <xdr:sp macro="[0]!Reset" textlink="">
      <xdr:nvSpPr>
        <xdr:cNvPr id="4" name="Ellipse 3">
          <a:extLst>
            <a:ext uri="{FF2B5EF4-FFF2-40B4-BE49-F238E27FC236}">
              <a16:creationId xmlns:a16="http://schemas.microsoft.com/office/drawing/2014/main" xmlns="" id="{0CBAB5DC-850A-7C47-9EA7-ED9ABDCC8742}"/>
            </a:ext>
          </a:extLst>
        </xdr:cNvPr>
        <xdr:cNvSpPr/>
      </xdr:nvSpPr>
      <xdr:spPr>
        <a:xfrm>
          <a:off x="2794088" y="127286"/>
          <a:ext cx="2292491" cy="2296424"/>
        </a:xfrm>
        <a:prstGeom prst="ellipse">
          <a:avLst/>
        </a:prstGeom>
        <a:solidFill>
          <a:srgbClr val="C00000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 b="1"/>
            <a:t>RESET</a:t>
          </a:r>
        </a:p>
        <a:p>
          <a:pPr algn="ctr"/>
          <a:r>
            <a:rPr lang="fr-FR" sz="2400" b="1"/>
            <a:t>SITUATION</a:t>
          </a:r>
        </a:p>
      </xdr:txBody>
    </xdr:sp>
    <xdr:clientData/>
  </xdr:twoCellAnchor>
  <xdr:twoCellAnchor>
    <xdr:from>
      <xdr:col>0</xdr:col>
      <xdr:colOff>219607</xdr:colOff>
      <xdr:row>0</xdr:row>
      <xdr:rowOff>378703</xdr:rowOff>
    </xdr:from>
    <xdr:to>
      <xdr:col>1</xdr:col>
      <xdr:colOff>1025181</xdr:colOff>
      <xdr:row>5</xdr:row>
      <xdr:rowOff>244818</xdr:rowOff>
    </xdr:to>
    <xdr:sp macro="[0]!Démarer" textlink="">
      <xdr:nvSpPr>
        <xdr:cNvPr id="5" name="ZoneTexte 4">
          <a:extLst>
            <a:ext uri="{FF2B5EF4-FFF2-40B4-BE49-F238E27FC236}">
              <a16:creationId xmlns:a16="http://schemas.microsoft.com/office/drawing/2014/main" xmlns="" id="{F11766E4-C66F-864F-ADBB-B0A8D064FDA9}"/>
            </a:ext>
          </a:extLst>
        </xdr:cNvPr>
        <xdr:cNvSpPr txBox="1"/>
      </xdr:nvSpPr>
      <xdr:spPr>
        <a:xfrm>
          <a:off x="219607" y="378703"/>
          <a:ext cx="2164474" cy="1771115"/>
        </a:xfrm>
        <a:prstGeom prst="rect">
          <a:avLst/>
        </a:prstGeom>
        <a:solidFill>
          <a:schemeClr val="accent6">
            <a:lumMod val="50000"/>
          </a:schemeClr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3200" b="1">
              <a:solidFill>
                <a:schemeClr val="bg1"/>
              </a:solidFill>
            </a:rPr>
            <a:t>DÉMARER</a:t>
          </a:r>
          <a:endParaRPr lang="fr-FR" sz="2800" b="1">
            <a:solidFill>
              <a:schemeClr val="bg1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40929</xdr:colOff>
      <xdr:row>9</xdr:row>
      <xdr:rowOff>214218</xdr:rowOff>
    </xdr:from>
    <xdr:to>
      <xdr:col>3</xdr:col>
      <xdr:colOff>1315903</xdr:colOff>
      <xdr:row>12</xdr:row>
      <xdr:rowOff>137712</xdr:rowOff>
    </xdr:to>
    <xdr:sp macro="[0]!Situation" textlink="">
      <xdr:nvSpPr>
        <xdr:cNvPr id="2" name="ZoneTexte 1">
          <a:extLst>
            <a:ext uri="{FF2B5EF4-FFF2-40B4-BE49-F238E27FC236}">
              <a16:creationId xmlns:a16="http://schemas.microsoft.com/office/drawing/2014/main" xmlns="" id="{F0EA622B-45AA-DC41-B245-193B517C8F72}"/>
            </a:ext>
          </a:extLst>
        </xdr:cNvPr>
        <xdr:cNvSpPr txBox="1"/>
      </xdr:nvSpPr>
      <xdr:spPr>
        <a:xfrm>
          <a:off x="40929" y="3643218"/>
          <a:ext cx="5361199" cy="1066494"/>
        </a:xfrm>
        <a:prstGeom prst="rect">
          <a:avLst/>
        </a:prstGeom>
        <a:solidFill>
          <a:schemeClr val="accent6">
            <a:lumMod val="75000"/>
          </a:schemeClr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800" b="1">
              <a:solidFill>
                <a:schemeClr val="bg1"/>
              </a:solidFill>
            </a:rPr>
            <a:t>NOUVELLE SITUATION</a:t>
          </a:r>
        </a:p>
      </xdr:txBody>
    </xdr:sp>
    <xdr:clientData/>
  </xdr:twoCellAnchor>
  <xdr:twoCellAnchor>
    <xdr:from>
      <xdr:col>0</xdr:col>
      <xdr:colOff>45904</xdr:colOff>
      <xdr:row>6</xdr:row>
      <xdr:rowOff>225802</xdr:rowOff>
    </xdr:from>
    <xdr:to>
      <xdr:col>3</xdr:col>
      <xdr:colOff>1315903</xdr:colOff>
      <xdr:row>9</xdr:row>
      <xdr:rowOff>148060</xdr:rowOff>
    </xdr:to>
    <xdr:sp macro="[0]!Supprimer_colonne" textlink="">
      <xdr:nvSpPr>
        <xdr:cNvPr id="3" name="ZoneTexte 2">
          <a:extLst>
            <a:ext uri="{FF2B5EF4-FFF2-40B4-BE49-F238E27FC236}">
              <a16:creationId xmlns:a16="http://schemas.microsoft.com/office/drawing/2014/main" xmlns="" id="{91D7FAB9-2522-8846-8BC3-6C928A5286C8}"/>
            </a:ext>
          </a:extLst>
        </xdr:cNvPr>
        <xdr:cNvSpPr txBox="1"/>
      </xdr:nvSpPr>
      <xdr:spPr>
        <a:xfrm>
          <a:off x="45904" y="2511802"/>
          <a:ext cx="5356224" cy="1065258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400" b="1"/>
            <a:t>AJUSTER LE</a:t>
          </a:r>
          <a:r>
            <a:rPr lang="fr-FR" sz="2400" b="1" baseline="0"/>
            <a:t> TEMPS DE LA SITUATION</a:t>
          </a:r>
          <a:endParaRPr lang="fr-FR" sz="2400" b="1"/>
        </a:p>
      </xdr:txBody>
    </xdr:sp>
    <xdr:clientData/>
  </xdr:twoCellAnchor>
  <xdr:twoCellAnchor>
    <xdr:from>
      <xdr:col>2</xdr:col>
      <xdr:colOff>76288</xdr:colOff>
      <xdr:row>0</xdr:row>
      <xdr:rowOff>127286</xdr:rowOff>
    </xdr:from>
    <xdr:to>
      <xdr:col>3</xdr:col>
      <xdr:colOff>1009879</xdr:colOff>
      <xdr:row>6</xdr:row>
      <xdr:rowOff>137710</xdr:rowOff>
    </xdr:to>
    <xdr:sp macro="[0]!Reset" textlink="">
      <xdr:nvSpPr>
        <xdr:cNvPr id="4" name="Ellipse 3">
          <a:extLst>
            <a:ext uri="{FF2B5EF4-FFF2-40B4-BE49-F238E27FC236}">
              <a16:creationId xmlns:a16="http://schemas.microsoft.com/office/drawing/2014/main" xmlns="" id="{4AC47D4F-6819-EB4F-A915-32B182F09662}"/>
            </a:ext>
          </a:extLst>
        </xdr:cNvPr>
        <xdr:cNvSpPr/>
      </xdr:nvSpPr>
      <xdr:spPr>
        <a:xfrm>
          <a:off x="2800438" y="127286"/>
          <a:ext cx="2295666" cy="2296424"/>
        </a:xfrm>
        <a:prstGeom prst="ellipse">
          <a:avLst/>
        </a:prstGeom>
        <a:solidFill>
          <a:srgbClr val="C00000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 b="1"/>
            <a:t>RESET</a:t>
          </a:r>
        </a:p>
        <a:p>
          <a:pPr algn="ctr"/>
          <a:r>
            <a:rPr lang="fr-FR" sz="2400" b="1"/>
            <a:t>SITUATION</a:t>
          </a:r>
        </a:p>
      </xdr:txBody>
    </xdr:sp>
    <xdr:clientData/>
  </xdr:twoCellAnchor>
  <xdr:twoCellAnchor>
    <xdr:from>
      <xdr:col>0</xdr:col>
      <xdr:colOff>219607</xdr:colOff>
      <xdr:row>0</xdr:row>
      <xdr:rowOff>378703</xdr:rowOff>
    </xdr:from>
    <xdr:to>
      <xdr:col>1</xdr:col>
      <xdr:colOff>1025181</xdr:colOff>
      <xdr:row>5</xdr:row>
      <xdr:rowOff>244818</xdr:rowOff>
    </xdr:to>
    <xdr:sp macro="[0]!Démarer" textlink="">
      <xdr:nvSpPr>
        <xdr:cNvPr id="5" name="ZoneTexte 4">
          <a:extLst>
            <a:ext uri="{FF2B5EF4-FFF2-40B4-BE49-F238E27FC236}">
              <a16:creationId xmlns:a16="http://schemas.microsoft.com/office/drawing/2014/main" xmlns="" id="{4D4A6AF0-A9EE-2840-B720-283606C055B4}"/>
            </a:ext>
          </a:extLst>
        </xdr:cNvPr>
        <xdr:cNvSpPr txBox="1"/>
      </xdr:nvSpPr>
      <xdr:spPr>
        <a:xfrm>
          <a:off x="219607" y="378703"/>
          <a:ext cx="2167649" cy="1771115"/>
        </a:xfrm>
        <a:prstGeom prst="rect">
          <a:avLst/>
        </a:prstGeom>
        <a:solidFill>
          <a:schemeClr val="accent6">
            <a:lumMod val="50000"/>
          </a:schemeClr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3200" b="1">
              <a:solidFill>
                <a:schemeClr val="bg1"/>
              </a:solidFill>
            </a:rPr>
            <a:t>DÉMARER</a:t>
          </a:r>
          <a:endParaRPr lang="fr-FR" sz="2800" b="1">
            <a:solidFill>
              <a:schemeClr val="bg1"/>
            </a:solidFill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40929</xdr:colOff>
      <xdr:row>9</xdr:row>
      <xdr:rowOff>214218</xdr:rowOff>
    </xdr:from>
    <xdr:to>
      <xdr:col>3</xdr:col>
      <xdr:colOff>1315903</xdr:colOff>
      <xdr:row>12</xdr:row>
      <xdr:rowOff>137712</xdr:rowOff>
    </xdr:to>
    <xdr:sp macro="[0]!Situation" textlink="">
      <xdr:nvSpPr>
        <xdr:cNvPr id="2" name="ZoneTexte 1">
          <a:extLst>
            <a:ext uri="{FF2B5EF4-FFF2-40B4-BE49-F238E27FC236}">
              <a16:creationId xmlns:a16="http://schemas.microsoft.com/office/drawing/2014/main" xmlns="" id="{F0EA622B-45AA-DC41-B245-193B517C8F72}"/>
            </a:ext>
          </a:extLst>
        </xdr:cNvPr>
        <xdr:cNvSpPr txBox="1"/>
      </xdr:nvSpPr>
      <xdr:spPr>
        <a:xfrm>
          <a:off x="40929" y="3643218"/>
          <a:ext cx="5361199" cy="1066494"/>
        </a:xfrm>
        <a:prstGeom prst="rect">
          <a:avLst/>
        </a:prstGeom>
        <a:solidFill>
          <a:schemeClr val="accent6">
            <a:lumMod val="75000"/>
          </a:schemeClr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800" b="1">
              <a:solidFill>
                <a:schemeClr val="bg1"/>
              </a:solidFill>
            </a:rPr>
            <a:t>NOUVELLE SITUATION</a:t>
          </a:r>
        </a:p>
      </xdr:txBody>
    </xdr:sp>
    <xdr:clientData/>
  </xdr:twoCellAnchor>
  <xdr:twoCellAnchor>
    <xdr:from>
      <xdr:col>0</xdr:col>
      <xdr:colOff>45904</xdr:colOff>
      <xdr:row>6</xdr:row>
      <xdr:rowOff>225802</xdr:rowOff>
    </xdr:from>
    <xdr:to>
      <xdr:col>3</xdr:col>
      <xdr:colOff>1315903</xdr:colOff>
      <xdr:row>9</xdr:row>
      <xdr:rowOff>148060</xdr:rowOff>
    </xdr:to>
    <xdr:sp macro="[0]!Supprimer_colonne" textlink="">
      <xdr:nvSpPr>
        <xdr:cNvPr id="3" name="ZoneTexte 2">
          <a:extLst>
            <a:ext uri="{FF2B5EF4-FFF2-40B4-BE49-F238E27FC236}">
              <a16:creationId xmlns:a16="http://schemas.microsoft.com/office/drawing/2014/main" xmlns="" id="{91D7FAB9-2522-8846-8BC3-6C928A5286C8}"/>
            </a:ext>
          </a:extLst>
        </xdr:cNvPr>
        <xdr:cNvSpPr txBox="1"/>
      </xdr:nvSpPr>
      <xdr:spPr>
        <a:xfrm>
          <a:off x="45904" y="2511802"/>
          <a:ext cx="5356224" cy="1065258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400" b="1"/>
            <a:t>AJUSTER LE</a:t>
          </a:r>
          <a:r>
            <a:rPr lang="fr-FR" sz="2400" b="1" baseline="0"/>
            <a:t> TEMPS DE LA SITUATION</a:t>
          </a:r>
          <a:endParaRPr lang="fr-FR" sz="2400" b="1"/>
        </a:p>
      </xdr:txBody>
    </xdr:sp>
    <xdr:clientData/>
  </xdr:twoCellAnchor>
  <xdr:twoCellAnchor>
    <xdr:from>
      <xdr:col>2</xdr:col>
      <xdr:colOff>76288</xdr:colOff>
      <xdr:row>0</xdr:row>
      <xdr:rowOff>127286</xdr:rowOff>
    </xdr:from>
    <xdr:to>
      <xdr:col>3</xdr:col>
      <xdr:colOff>1009879</xdr:colOff>
      <xdr:row>6</xdr:row>
      <xdr:rowOff>137710</xdr:rowOff>
    </xdr:to>
    <xdr:sp macro="[0]!Reset" textlink="">
      <xdr:nvSpPr>
        <xdr:cNvPr id="4" name="Ellipse 3">
          <a:extLst>
            <a:ext uri="{FF2B5EF4-FFF2-40B4-BE49-F238E27FC236}">
              <a16:creationId xmlns:a16="http://schemas.microsoft.com/office/drawing/2014/main" xmlns="" id="{4AC47D4F-6819-EB4F-A915-32B182F09662}"/>
            </a:ext>
          </a:extLst>
        </xdr:cNvPr>
        <xdr:cNvSpPr/>
      </xdr:nvSpPr>
      <xdr:spPr>
        <a:xfrm>
          <a:off x="2800438" y="127286"/>
          <a:ext cx="2295666" cy="2296424"/>
        </a:xfrm>
        <a:prstGeom prst="ellipse">
          <a:avLst/>
        </a:prstGeom>
        <a:solidFill>
          <a:srgbClr val="C00000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 b="1"/>
            <a:t>RESET</a:t>
          </a:r>
        </a:p>
        <a:p>
          <a:pPr algn="ctr"/>
          <a:r>
            <a:rPr lang="fr-FR" sz="2400" b="1"/>
            <a:t>SITUATION</a:t>
          </a:r>
        </a:p>
      </xdr:txBody>
    </xdr:sp>
    <xdr:clientData/>
  </xdr:twoCellAnchor>
  <xdr:twoCellAnchor>
    <xdr:from>
      <xdr:col>0</xdr:col>
      <xdr:colOff>219607</xdr:colOff>
      <xdr:row>0</xdr:row>
      <xdr:rowOff>378703</xdr:rowOff>
    </xdr:from>
    <xdr:to>
      <xdr:col>1</xdr:col>
      <xdr:colOff>1025181</xdr:colOff>
      <xdr:row>5</xdr:row>
      <xdr:rowOff>244818</xdr:rowOff>
    </xdr:to>
    <xdr:sp macro="[0]!Démarer" textlink="">
      <xdr:nvSpPr>
        <xdr:cNvPr id="5" name="ZoneTexte 4">
          <a:extLst>
            <a:ext uri="{FF2B5EF4-FFF2-40B4-BE49-F238E27FC236}">
              <a16:creationId xmlns:a16="http://schemas.microsoft.com/office/drawing/2014/main" xmlns="" id="{4D4A6AF0-A9EE-2840-B720-283606C055B4}"/>
            </a:ext>
          </a:extLst>
        </xdr:cNvPr>
        <xdr:cNvSpPr txBox="1"/>
      </xdr:nvSpPr>
      <xdr:spPr>
        <a:xfrm>
          <a:off x="219607" y="378703"/>
          <a:ext cx="2167649" cy="1771115"/>
        </a:xfrm>
        <a:prstGeom prst="rect">
          <a:avLst/>
        </a:prstGeom>
        <a:solidFill>
          <a:schemeClr val="accent6">
            <a:lumMod val="50000"/>
          </a:schemeClr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3200" b="1">
              <a:solidFill>
                <a:schemeClr val="bg1"/>
              </a:solidFill>
            </a:rPr>
            <a:t>DÉMARER</a:t>
          </a:r>
          <a:endParaRPr lang="fr-FR" sz="2800" b="1">
            <a:solidFill>
              <a:schemeClr val="bg1"/>
            </a:solidFill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40929</xdr:colOff>
      <xdr:row>9</xdr:row>
      <xdr:rowOff>214218</xdr:rowOff>
    </xdr:from>
    <xdr:to>
      <xdr:col>3</xdr:col>
      <xdr:colOff>1315903</xdr:colOff>
      <xdr:row>12</xdr:row>
      <xdr:rowOff>137712</xdr:rowOff>
    </xdr:to>
    <xdr:sp macro="[0]!Situation" textlink="">
      <xdr:nvSpPr>
        <xdr:cNvPr id="2" name="ZoneTexte 1">
          <a:extLst>
            <a:ext uri="{FF2B5EF4-FFF2-40B4-BE49-F238E27FC236}">
              <a16:creationId xmlns:a16="http://schemas.microsoft.com/office/drawing/2014/main" xmlns="" id="{7DDF6B63-1BD8-F54B-89AF-BC7B99927AF8}"/>
            </a:ext>
          </a:extLst>
        </xdr:cNvPr>
        <xdr:cNvSpPr txBox="1"/>
      </xdr:nvSpPr>
      <xdr:spPr>
        <a:xfrm>
          <a:off x="40929" y="3656989"/>
          <a:ext cx="5360396" cy="1071084"/>
        </a:xfrm>
        <a:prstGeom prst="rect">
          <a:avLst/>
        </a:prstGeom>
        <a:solidFill>
          <a:schemeClr val="accent6">
            <a:lumMod val="75000"/>
          </a:schemeClr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800" b="1">
              <a:solidFill>
                <a:schemeClr val="bg1"/>
              </a:solidFill>
            </a:rPr>
            <a:t>NOUVELLE SITUATION</a:t>
          </a:r>
        </a:p>
      </xdr:txBody>
    </xdr:sp>
    <xdr:clientData/>
  </xdr:twoCellAnchor>
  <xdr:twoCellAnchor>
    <xdr:from>
      <xdr:col>0</xdr:col>
      <xdr:colOff>45904</xdr:colOff>
      <xdr:row>6</xdr:row>
      <xdr:rowOff>225802</xdr:rowOff>
    </xdr:from>
    <xdr:to>
      <xdr:col>3</xdr:col>
      <xdr:colOff>1315903</xdr:colOff>
      <xdr:row>9</xdr:row>
      <xdr:rowOff>148060</xdr:rowOff>
    </xdr:to>
    <xdr:sp macro="[0]!Supprimer_colonne" textlink="">
      <xdr:nvSpPr>
        <xdr:cNvPr id="3" name="ZoneTexte 2">
          <a:extLst>
            <a:ext uri="{FF2B5EF4-FFF2-40B4-BE49-F238E27FC236}">
              <a16:creationId xmlns:a16="http://schemas.microsoft.com/office/drawing/2014/main" xmlns="" id="{C0342B37-7B2B-584C-8C25-6EE891B181F6}"/>
            </a:ext>
          </a:extLst>
        </xdr:cNvPr>
        <xdr:cNvSpPr txBox="1"/>
      </xdr:nvSpPr>
      <xdr:spPr>
        <a:xfrm>
          <a:off x="45904" y="2520983"/>
          <a:ext cx="5355421" cy="1069848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400" b="1"/>
            <a:t>AJUSTER LE</a:t>
          </a:r>
          <a:r>
            <a:rPr lang="fr-FR" sz="2400" b="1" baseline="0"/>
            <a:t> TEMPS DE LA SITUATION</a:t>
          </a:r>
          <a:endParaRPr lang="fr-FR" sz="2400" b="1"/>
        </a:p>
      </xdr:txBody>
    </xdr:sp>
    <xdr:clientData/>
  </xdr:twoCellAnchor>
  <xdr:twoCellAnchor>
    <xdr:from>
      <xdr:col>2</xdr:col>
      <xdr:colOff>76288</xdr:colOff>
      <xdr:row>0</xdr:row>
      <xdr:rowOff>127286</xdr:rowOff>
    </xdr:from>
    <xdr:to>
      <xdr:col>3</xdr:col>
      <xdr:colOff>1009879</xdr:colOff>
      <xdr:row>6</xdr:row>
      <xdr:rowOff>137710</xdr:rowOff>
    </xdr:to>
    <xdr:sp macro="[0]!Reset" textlink="">
      <xdr:nvSpPr>
        <xdr:cNvPr id="4" name="Ellipse 3">
          <a:extLst>
            <a:ext uri="{FF2B5EF4-FFF2-40B4-BE49-F238E27FC236}">
              <a16:creationId xmlns:a16="http://schemas.microsoft.com/office/drawing/2014/main" xmlns="" id="{F9E0953F-6FC8-444E-8CF8-7AB74531A747}"/>
            </a:ext>
          </a:extLst>
        </xdr:cNvPr>
        <xdr:cNvSpPr/>
      </xdr:nvSpPr>
      <xdr:spPr>
        <a:xfrm>
          <a:off x="2799902" y="127286"/>
          <a:ext cx="2295399" cy="2305605"/>
        </a:xfrm>
        <a:prstGeom prst="ellipse">
          <a:avLst/>
        </a:prstGeom>
        <a:solidFill>
          <a:srgbClr val="C00000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 b="1"/>
            <a:t>RESET</a:t>
          </a:r>
        </a:p>
        <a:p>
          <a:pPr algn="ctr"/>
          <a:r>
            <a:rPr lang="fr-FR" sz="2400" b="1"/>
            <a:t>SITUATION</a:t>
          </a:r>
        </a:p>
      </xdr:txBody>
    </xdr:sp>
    <xdr:clientData/>
  </xdr:twoCellAnchor>
  <xdr:twoCellAnchor>
    <xdr:from>
      <xdr:col>0</xdr:col>
      <xdr:colOff>219607</xdr:colOff>
      <xdr:row>0</xdr:row>
      <xdr:rowOff>378703</xdr:rowOff>
    </xdr:from>
    <xdr:to>
      <xdr:col>1</xdr:col>
      <xdr:colOff>1025181</xdr:colOff>
      <xdr:row>5</xdr:row>
      <xdr:rowOff>244818</xdr:rowOff>
    </xdr:to>
    <xdr:sp macro="[0]!Démarer" textlink="">
      <xdr:nvSpPr>
        <xdr:cNvPr id="5" name="ZoneTexte 4">
          <a:extLst>
            <a:ext uri="{FF2B5EF4-FFF2-40B4-BE49-F238E27FC236}">
              <a16:creationId xmlns:a16="http://schemas.microsoft.com/office/drawing/2014/main" xmlns="" id="{58D7EAE9-F1F6-574A-A728-4FFB6A143E8A}"/>
            </a:ext>
          </a:extLst>
        </xdr:cNvPr>
        <xdr:cNvSpPr txBox="1"/>
      </xdr:nvSpPr>
      <xdr:spPr>
        <a:xfrm>
          <a:off x="219607" y="378703"/>
          <a:ext cx="2167381" cy="1778766"/>
        </a:xfrm>
        <a:prstGeom prst="rect">
          <a:avLst/>
        </a:prstGeom>
        <a:solidFill>
          <a:schemeClr val="accent6">
            <a:lumMod val="50000"/>
          </a:schemeClr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3200" b="1">
              <a:solidFill>
                <a:schemeClr val="bg1"/>
              </a:solidFill>
            </a:rPr>
            <a:t>DÉMARER</a:t>
          </a:r>
          <a:endParaRPr lang="fr-FR" sz="2800" b="1">
            <a:solidFill>
              <a:schemeClr val="bg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/>
  </sheetViews>
  <sheetFormatPr baseColWidth="10" defaultColWidth="10.875" defaultRowHeight="15.75" x14ac:dyDescent="0.25"/>
  <cols>
    <col min="1" max="16384" width="10.875" style="17"/>
  </cols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B2:V16"/>
  <sheetViews>
    <sheetView zoomScale="80" zoomScaleNormal="80" workbookViewId="0">
      <pane xSplit="4" ySplit="16" topLeftCell="E44" activePane="bottomRight" state="frozen"/>
      <selection pane="topRight" activeCell="E1" sqref="E1"/>
      <selection pane="bottomLeft" activeCell="A17" sqref="A17"/>
      <selection pane="bottomRight" activeCell="G16" sqref="G16"/>
    </sheetView>
  </sheetViews>
  <sheetFormatPr baseColWidth="10" defaultColWidth="17.875" defaultRowHeight="30" customHeight="1" x14ac:dyDescent="0.25"/>
  <cols>
    <col min="1" max="1" width="17.875" style="1" customWidth="1"/>
    <col min="2" max="16384" width="17.875" style="1"/>
  </cols>
  <sheetData>
    <row r="2" spans="2:22" ht="30" customHeight="1" x14ac:dyDescent="0.25">
      <c r="E2" s="9"/>
      <c r="F2" s="9"/>
      <c r="G2" s="10" t="s">
        <v>94</v>
      </c>
    </row>
    <row r="3" spans="2:22" ht="30" customHeight="1" x14ac:dyDescent="0.25">
      <c r="E3" s="43" t="s">
        <v>61</v>
      </c>
      <c r="F3" s="13" t="s">
        <v>87</v>
      </c>
      <c r="G3" s="15" t="str">
        <f>LOOKUP("zz",3:3)</f>
        <v>Équilibré</v>
      </c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 t="s">
        <v>6</v>
      </c>
    </row>
    <row r="4" spans="2:22" ht="30" customHeight="1" x14ac:dyDescent="0.25">
      <c r="E4" s="43"/>
      <c r="F4" s="13" t="s">
        <v>85</v>
      </c>
      <c r="G4" s="15" t="str">
        <f t="shared" ref="G4:G9" si="0">LOOKUP("zz",4:4)</f>
        <v>Porteur de balle</v>
      </c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 t="s">
        <v>75</v>
      </c>
    </row>
    <row r="5" spans="2:22" ht="30" customHeight="1" x14ac:dyDescent="0.25">
      <c r="E5" s="43"/>
      <c r="F5" s="13" t="s">
        <v>10</v>
      </c>
      <c r="G5" s="15" t="str">
        <f t="shared" si="0"/>
        <v>Pop</v>
      </c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 t="s">
        <v>56</v>
      </c>
      <c r="U5" s="7"/>
      <c r="V5" s="7"/>
    </row>
    <row r="6" spans="2:22" ht="30" customHeight="1" x14ac:dyDescent="0.25">
      <c r="E6" s="43"/>
      <c r="F6" s="13" t="s">
        <v>11</v>
      </c>
      <c r="G6" s="15" t="str">
        <f t="shared" si="0"/>
        <v>Passe</v>
      </c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 t="s">
        <v>59</v>
      </c>
      <c r="T6" s="7"/>
      <c r="U6" s="7"/>
      <c r="V6" s="7"/>
    </row>
    <row r="7" spans="2:22" ht="30" customHeight="1" x14ac:dyDescent="0.25">
      <c r="E7" s="43"/>
      <c r="F7" s="13" t="s">
        <v>53</v>
      </c>
      <c r="G7" s="15" t="str">
        <f t="shared" si="0"/>
        <v>P. LACOMBE</v>
      </c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 t="s">
        <v>18</v>
      </c>
      <c r="T7" s="19"/>
      <c r="U7" s="19"/>
      <c r="V7" s="19"/>
    </row>
    <row r="8" spans="2:22" ht="30" customHeight="1" x14ac:dyDescent="0.25">
      <c r="E8" s="43"/>
      <c r="F8" s="13" t="s">
        <v>14</v>
      </c>
      <c r="G8" s="15" t="str">
        <f t="shared" si="0"/>
        <v>L. LABEYRIE</v>
      </c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 t="s">
        <v>23</v>
      </c>
      <c r="T8" s="7"/>
      <c r="U8" s="7"/>
      <c r="V8" s="7"/>
    </row>
    <row r="9" spans="2:22" ht="30" customHeight="1" x14ac:dyDescent="0.25">
      <c r="B9" s="18"/>
      <c r="C9" s="18"/>
      <c r="E9" s="43"/>
      <c r="F9" s="14" t="s">
        <v>2</v>
      </c>
      <c r="G9" s="15" t="str">
        <f t="shared" si="0"/>
        <v>UTI 7</v>
      </c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 t="s">
        <v>47</v>
      </c>
      <c r="T9" s="7"/>
      <c r="U9" s="7"/>
      <c r="V9" s="7"/>
    </row>
    <row r="10" spans="2:22" ht="30" customHeight="1" x14ac:dyDescent="0.25">
      <c r="E10" s="10" t="s">
        <v>13</v>
      </c>
      <c r="F10" s="11" t="s">
        <v>0</v>
      </c>
      <c r="G10" s="10">
        <f>LOOKUP(9^9,10:10)</f>
        <v>15</v>
      </c>
      <c r="H10" s="12">
        <v>1</v>
      </c>
      <c r="I10" s="12">
        <v>2</v>
      </c>
      <c r="J10" s="12">
        <v>3</v>
      </c>
      <c r="K10" s="12">
        <v>4</v>
      </c>
      <c r="L10" s="12">
        <v>5</v>
      </c>
      <c r="M10" s="12">
        <v>6</v>
      </c>
      <c r="N10" s="12">
        <v>7</v>
      </c>
      <c r="O10" s="12">
        <v>8</v>
      </c>
      <c r="P10" s="12">
        <v>9</v>
      </c>
      <c r="Q10" s="12">
        <v>10</v>
      </c>
      <c r="R10" s="12">
        <v>11</v>
      </c>
      <c r="S10" s="12">
        <v>12</v>
      </c>
      <c r="T10" s="12">
        <v>13</v>
      </c>
      <c r="U10" s="12">
        <v>14</v>
      </c>
      <c r="V10" s="12">
        <v>15</v>
      </c>
    </row>
    <row r="11" spans="2:22" ht="30" customHeight="1" x14ac:dyDescent="0.25">
      <c r="E11" s="44" t="s">
        <v>62</v>
      </c>
      <c r="F11" s="3" t="s">
        <v>2</v>
      </c>
      <c r="G11" s="8" t="str">
        <f t="shared" ref="G11:V11" si="1">IF(G9&lt;&gt;"",G9," ")</f>
        <v>UTI 7</v>
      </c>
      <c r="H11" s="8" t="str">
        <f t="shared" si="1"/>
        <v xml:space="preserve"> </v>
      </c>
      <c r="I11" s="8" t="str">
        <f t="shared" si="1"/>
        <v xml:space="preserve"> </v>
      </c>
      <c r="J11" s="8" t="str">
        <f t="shared" si="1"/>
        <v xml:space="preserve"> </v>
      </c>
      <c r="K11" s="8" t="str">
        <f t="shared" si="1"/>
        <v xml:space="preserve"> </v>
      </c>
      <c r="L11" s="8" t="str">
        <f t="shared" si="1"/>
        <v xml:space="preserve"> </v>
      </c>
      <c r="M11" s="8" t="str">
        <f t="shared" si="1"/>
        <v xml:space="preserve"> </v>
      </c>
      <c r="N11" s="8" t="str">
        <f t="shared" si="1"/>
        <v xml:space="preserve"> </v>
      </c>
      <c r="O11" s="8" t="str">
        <f t="shared" si="1"/>
        <v xml:space="preserve"> </v>
      </c>
      <c r="P11" s="8" t="str">
        <f t="shared" si="1"/>
        <v xml:space="preserve"> </v>
      </c>
      <c r="Q11" s="8" t="str">
        <f t="shared" si="1"/>
        <v xml:space="preserve"> </v>
      </c>
      <c r="R11" s="8" t="str">
        <f t="shared" si="1"/>
        <v xml:space="preserve"> </v>
      </c>
      <c r="S11" s="8" t="str">
        <f t="shared" si="1"/>
        <v>UTI 7</v>
      </c>
      <c r="T11" s="8" t="str">
        <f t="shared" si="1"/>
        <v xml:space="preserve"> </v>
      </c>
      <c r="U11" s="8" t="str">
        <f t="shared" si="1"/>
        <v xml:space="preserve"> </v>
      </c>
      <c r="V11" s="8" t="str">
        <f t="shared" si="1"/>
        <v xml:space="preserve"> </v>
      </c>
    </row>
    <row r="12" spans="2:22" ht="30" customHeight="1" x14ac:dyDescent="0.25">
      <c r="E12" s="44"/>
      <c r="F12" s="4" t="s">
        <v>5</v>
      </c>
      <c r="G12" s="16" t="s">
        <v>64</v>
      </c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</row>
    <row r="13" spans="2:22" ht="30" customHeight="1" x14ac:dyDescent="0.25">
      <c r="E13" s="44"/>
      <c r="F13" s="4" t="s">
        <v>91</v>
      </c>
      <c r="G13" s="16" t="s">
        <v>89</v>
      </c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</row>
    <row r="14" spans="2:22" ht="30" customHeight="1" x14ac:dyDescent="0.25">
      <c r="B14" s="38" t="s">
        <v>40</v>
      </c>
      <c r="C14" s="40" t="s">
        <v>41</v>
      </c>
      <c r="D14" s="42"/>
      <c r="E14" s="44"/>
      <c r="F14" s="3" t="s">
        <v>60</v>
      </c>
      <c r="G14" s="16" t="s">
        <v>72</v>
      </c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</row>
    <row r="15" spans="2:22" ht="30" customHeight="1" x14ac:dyDescent="0.25">
      <c r="B15" s="39"/>
      <c r="C15" s="41"/>
      <c r="D15" s="42"/>
      <c r="E15" s="44"/>
      <c r="F15" s="5" t="s">
        <v>86</v>
      </c>
      <c r="G15" s="16" t="s">
        <v>81</v>
      </c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</row>
    <row r="16" spans="2:22" ht="30" customHeight="1" x14ac:dyDescent="0.25">
      <c r="B16" s="20"/>
      <c r="C16" s="20"/>
      <c r="E16" s="44"/>
      <c r="F16" s="4" t="s">
        <v>87</v>
      </c>
      <c r="G16" s="8" t="str" cm="1">
        <f t="array" aca="1" ref="G16" ca="1">IFERROR(_xlfn.SWITCH(G3,"Équilibré","Équilibré","Défavorable","Favorable","Favorable","Défavorable")," ")</f>
        <v xml:space="preserve"> </v>
      </c>
      <c r="H16" s="8" t="str" cm="1">
        <f t="array" aca="1" ref="H16" ca="1">IFERROR(_xlfn.SWITCH(H3,"Équilibré","Équilibré","Défavorable","Favorable","Favorable","Défavorable")," ")</f>
        <v xml:space="preserve"> </v>
      </c>
      <c r="I16" s="8" t="str" cm="1">
        <f t="array" aca="1" ref="I16" ca="1">IFERROR(_xlfn.SWITCH(I3,"Équilibré","Équilibré","Défavorable","Favorable","Favorable","Défavorable")," ")</f>
        <v xml:space="preserve"> </v>
      </c>
      <c r="J16" s="8" t="str" cm="1">
        <f t="array" aca="1" ref="J16" ca="1">IFERROR(_xlfn.SWITCH(J3,"Équilibré","Équilibré","Défavorable","Favorable","Favorable","Défavorable")," ")</f>
        <v xml:space="preserve"> </v>
      </c>
      <c r="K16" s="8" t="str" cm="1">
        <f t="array" aca="1" ref="K16" ca="1">IFERROR(_xlfn.SWITCH(K3,"Équilibré","Équilibré","Défavorable","Favorable","Favorable","Défavorable")," ")</f>
        <v xml:space="preserve"> </v>
      </c>
      <c r="L16" s="8" t="str" cm="1">
        <f t="array" aca="1" ref="L16" ca="1">IFERROR(_xlfn.SWITCH(L3,"Équilibré","Équilibré","Défavorable","Favorable","Favorable","Défavorable")," ")</f>
        <v xml:space="preserve"> </v>
      </c>
      <c r="M16" s="8" t="str" cm="1">
        <f t="array" aca="1" ref="M16" ca="1">IFERROR(_xlfn.SWITCH(M3,"Équilibré","Équilibré","Défavorable","Favorable","Favorable","Défavorable")," ")</f>
        <v xml:space="preserve"> </v>
      </c>
      <c r="N16" s="8" t="str" cm="1">
        <f t="array" aca="1" ref="N16" ca="1">IFERROR(_xlfn.SWITCH(N3,"Équilibré","Équilibré","Défavorable","Favorable","Favorable","Défavorable")," ")</f>
        <v xml:space="preserve"> </v>
      </c>
      <c r="O16" s="8" t="str" cm="1">
        <f t="array" aca="1" ref="O16" ca="1">IFERROR(_xlfn.SWITCH(O3,"Équilibré","Équilibré","Défavorable","Favorable","Favorable","Défavorable")," ")</f>
        <v xml:space="preserve"> </v>
      </c>
      <c r="P16" s="8" t="str" cm="1">
        <f t="array" aca="1" ref="P16" ca="1">IFERROR(_xlfn.SWITCH(P3,"Équilibré","Équilibré","Défavorable","Favorable","Favorable","Défavorable")," ")</f>
        <v xml:space="preserve"> </v>
      </c>
      <c r="Q16" s="8" t="str" cm="1">
        <f t="array" aca="1" ref="Q16" ca="1">IFERROR(_xlfn.SWITCH(Q3,"Équilibré","Équilibré","Défavorable","Favorable","Favorable","Défavorable")," ")</f>
        <v xml:space="preserve"> </v>
      </c>
      <c r="R16" s="8" t="str" cm="1">
        <f t="array" aca="1" ref="R16" ca="1">IFERROR(_xlfn.SWITCH(R3,"Équilibré","Équilibré","Défavorable","Favorable","Favorable","Défavorable")," ")</f>
        <v xml:space="preserve"> </v>
      </c>
      <c r="S16" s="8" t="str" cm="1">
        <f t="array" aca="1" ref="S16" ca="1">IFERROR(_xlfn.SWITCH(S3,"Équilibré","Équilibré","Défavorable","Favorable","Favorable","Défavorable")," ")</f>
        <v xml:space="preserve"> </v>
      </c>
      <c r="T16" s="8" t="str" cm="1">
        <f t="array" aca="1" ref="T16" ca="1">IFERROR(_xlfn.SWITCH(T3,"Équilibré","Équilibré","Défavorable","Favorable","Favorable","Défavorable")," ")</f>
        <v xml:space="preserve"> </v>
      </c>
      <c r="U16" s="8" t="str" cm="1">
        <f t="array" aca="1" ref="U16" ca="1">IFERROR(_xlfn.SWITCH(U3,"Équilibré","Équilibré","Défavorable","Favorable","Favorable","Défavorable")," ")</f>
        <v xml:space="preserve"> </v>
      </c>
      <c r="V16" s="8" t="str" cm="1">
        <f t="array" aca="1" ref="V16" ca="1">IFERROR(_xlfn.SWITCH(V3,"Équilibré","Équilibré","Défavorable","Favorable","Favorable","Défavorable")," ")</f>
        <v xml:space="preserve"> </v>
      </c>
    </row>
  </sheetData>
  <mergeCells count="5">
    <mergeCell ref="B14:B15"/>
    <mergeCell ref="C14:C15"/>
    <mergeCell ref="D14:D15"/>
    <mergeCell ref="E3:E9"/>
    <mergeCell ref="E11:E16"/>
  </mergeCells>
  <conditionalFormatting sqref="G12:V13">
    <cfRule type="containsText" dxfId="89" priority="7" operator="containsText" text="Défavorable">
      <formula>NOT(ISERROR(SEARCH("Défavorable",G12)))</formula>
    </cfRule>
    <cfRule type="containsText" dxfId="88" priority="8" operator="containsText" text="Favorable">
      <formula>NOT(ISERROR(SEARCH("Favorable",G12)))</formula>
    </cfRule>
    <cfRule type="containsText" dxfId="87" priority="9" operator="containsText" text="Équilibré">
      <formula>NOT(ISERROR(SEARCH("Équilibré",G12)))</formula>
    </cfRule>
  </conditionalFormatting>
  <conditionalFormatting sqref="G3:V3 H4:V4 G4:G9">
    <cfRule type="containsText" dxfId="86" priority="4" operator="containsText" text="Défavorable">
      <formula>NOT(ISERROR(SEARCH("Défavorable",G3)))</formula>
    </cfRule>
    <cfRule type="containsText" dxfId="85" priority="5" operator="containsText" text="Favorable">
      <formula>NOT(ISERROR(SEARCH("Favorable",G3)))</formula>
    </cfRule>
    <cfRule type="containsText" dxfId="84" priority="6" operator="containsText" text="Équilibré">
      <formula>NOT(ISERROR(SEARCH("Équilibré",G3)))</formula>
    </cfRule>
  </conditionalFormatting>
  <conditionalFormatting sqref="G16:V16">
    <cfRule type="containsText" dxfId="83" priority="1" operator="containsText" text="Défavorable">
      <formula>NOT(ISERROR(SEARCH("Défavorable",G16)))</formula>
    </cfRule>
    <cfRule type="containsText" dxfId="82" priority="2" operator="containsText" text="Favorable">
      <formula>NOT(ISERROR(SEARCH("Favorable",G16)))</formula>
    </cfRule>
    <cfRule type="containsText" dxfId="81" priority="3" operator="containsText" text="Équilibré">
      <formula>NOT(ISERROR(SEARCH("Équilibré",G16)))</formula>
    </cfRule>
  </conditionalFormatting>
  <dataValidations count="3">
    <dataValidation type="list" allowBlank="1" showInputMessage="1" showErrorMessage="1" sqref="C9 C14">
      <formula1>Équipe</formula1>
    </dataValidation>
    <dataValidation type="list" allowBlank="1" showInputMessage="1" showErrorMessage="1" sqref="H7:V8">
      <formula1>INDIRECT($C$14)</formula1>
    </dataValidation>
    <dataValidation type="list" allowBlank="1" showInputMessage="1" showErrorMessage="1" sqref="H9:V9">
      <formula1>UTI</formula1>
    </dataValidation>
  </dataValidation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 showInputMessage="1" showErrorMessage="1">
          <x14:formula1>
            <xm:f>'CRITÈRES D''ANALYSE'!$L$3:$L$7</xm:f>
          </x14:formula1>
          <xm:sqref>G15:V15</xm:sqref>
        </x14:dataValidation>
        <x14:dataValidation type="list" allowBlank="1" showInputMessage="1" showErrorMessage="1">
          <x14:formula1>
            <xm:f>'CRITÈRES D''ANALYSE'!$J$3:$J$5</xm:f>
          </x14:formula1>
          <xm:sqref>G13:V13</xm:sqref>
        </x14:dataValidation>
        <x14:dataValidation type="list" allowBlank="1" showInputMessage="1" showErrorMessage="1">
          <x14:formula1>
            <xm:f>'CRITÈRES D''ANALYSE'!$I$3:$I$9</xm:f>
          </x14:formula1>
          <xm:sqref>G12:V12</xm:sqref>
        </x14:dataValidation>
        <x14:dataValidation type="list" allowBlank="1" showInputMessage="1" showErrorMessage="1">
          <x14:formula1>
            <xm:f>'CRITÈRES D''ANALYSE'!$G$3:$G$7</xm:f>
          </x14:formula1>
          <xm:sqref>H6:V6</xm:sqref>
        </x14:dataValidation>
        <x14:dataValidation type="list" allowBlank="1" showInputMessage="1" showErrorMessage="1">
          <x14:formula1>
            <xm:f>'CRITÈRES D''ANALYSE'!$H$3:$H$7</xm:f>
          </x14:formula1>
          <xm:sqref>H5:V5</xm:sqref>
        </x14:dataValidation>
        <x14:dataValidation type="list" allowBlank="1" showInputMessage="1" showErrorMessage="1">
          <x14:formula1>
            <xm:f>'CRITÈRES D''ANALYSE'!$M$3:$M$8</xm:f>
          </x14:formula1>
          <xm:sqref>H4:V4</xm:sqref>
        </x14:dataValidation>
        <x14:dataValidation type="list" allowBlank="1" showInputMessage="1" showErrorMessage="1">
          <x14:formula1>
            <xm:f>'CRITÈRES D''ANALYSE'!$K$3:$K$5</xm:f>
          </x14:formula1>
          <xm:sqref>G14:V14</xm:sqref>
        </x14:dataValidation>
        <x14:dataValidation type="list" allowBlank="1" showInputMessage="1" showErrorMessage="1">
          <x14:formula1>
            <xm:f>'CRITÈRES D''ANALYSE'!$F$3:$F$5</xm:f>
          </x14:formula1>
          <xm:sqref>H3:V3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B2:V16"/>
  <sheetViews>
    <sheetView zoomScale="70" zoomScaleNormal="70" workbookViewId="0">
      <pane xSplit="4" ySplit="16" topLeftCell="E23" activePane="bottomRight" state="frozen"/>
      <selection pane="topRight" activeCell="E1" sqref="E1"/>
      <selection pane="bottomLeft" activeCell="A17" sqref="A17"/>
      <selection pane="bottomRight" activeCell="G13" sqref="G13"/>
    </sheetView>
  </sheetViews>
  <sheetFormatPr baseColWidth="10" defaultColWidth="17.875" defaultRowHeight="30" customHeight="1" x14ac:dyDescent="0.25"/>
  <cols>
    <col min="1" max="1" width="17.875" style="1" customWidth="1"/>
    <col min="2" max="16384" width="17.875" style="1"/>
  </cols>
  <sheetData>
    <row r="2" spans="2:22" ht="30" customHeight="1" x14ac:dyDescent="0.25">
      <c r="E2" s="9"/>
      <c r="F2" s="9"/>
      <c r="G2" s="10" t="s">
        <v>94</v>
      </c>
    </row>
    <row r="3" spans="2:22" ht="30" customHeight="1" x14ac:dyDescent="0.25">
      <c r="E3" s="43" t="s">
        <v>61</v>
      </c>
      <c r="F3" s="13" t="s">
        <v>87</v>
      </c>
      <c r="G3" s="33" t="str">
        <f>LOOKUP("zz",3:3)</f>
        <v>Équilibré</v>
      </c>
      <c r="H3" s="7"/>
      <c r="I3" s="7"/>
      <c r="J3" s="7"/>
      <c r="K3" s="7"/>
      <c r="L3" s="7"/>
      <c r="M3" s="7"/>
      <c r="N3" s="7"/>
      <c r="O3" s="7" t="s">
        <v>6</v>
      </c>
      <c r="P3" s="7"/>
      <c r="Q3" s="7"/>
      <c r="R3" s="7"/>
      <c r="S3" s="7"/>
      <c r="T3" s="7"/>
      <c r="U3" s="7"/>
      <c r="V3" s="7"/>
    </row>
    <row r="4" spans="2:22" ht="30" customHeight="1" x14ac:dyDescent="0.25">
      <c r="E4" s="43"/>
      <c r="F4" s="13" t="s">
        <v>85</v>
      </c>
      <c r="G4" s="15" t="str">
        <f>LOOKUP("zz",4:4)</f>
        <v>Porteur de balle</v>
      </c>
      <c r="H4" s="7"/>
      <c r="I4" s="7"/>
      <c r="J4" s="7"/>
      <c r="K4" s="7"/>
      <c r="L4" s="7"/>
      <c r="M4" s="7"/>
      <c r="N4" s="7" t="s">
        <v>75</v>
      </c>
      <c r="O4" s="7"/>
      <c r="P4" s="7"/>
      <c r="Q4" s="7"/>
      <c r="R4" s="7"/>
      <c r="S4" s="7"/>
      <c r="T4" s="7"/>
      <c r="U4" s="7"/>
      <c r="V4" s="7"/>
    </row>
    <row r="5" spans="2:22" ht="30" customHeight="1" x14ac:dyDescent="0.25">
      <c r="E5" s="43"/>
      <c r="F5" s="13" t="s">
        <v>10</v>
      </c>
      <c r="G5" s="15" t="str">
        <f t="shared" ref="G5:G9" si="0">LOOKUP("zz",5:5)</f>
        <v>Pop</v>
      </c>
      <c r="H5" s="7"/>
      <c r="I5" s="7"/>
      <c r="J5" s="7"/>
      <c r="K5" s="7"/>
      <c r="L5" s="7"/>
      <c r="M5" s="7"/>
      <c r="N5" s="7" t="s">
        <v>56</v>
      </c>
      <c r="O5" s="7"/>
      <c r="P5" s="7"/>
      <c r="Q5" s="7"/>
      <c r="R5" s="7"/>
      <c r="S5" s="7"/>
      <c r="T5" s="7"/>
      <c r="U5" s="7"/>
      <c r="V5" s="7"/>
    </row>
    <row r="6" spans="2:22" ht="30" customHeight="1" x14ac:dyDescent="0.25">
      <c r="E6" s="43"/>
      <c r="F6" s="13" t="s">
        <v>11</v>
      </c>
      <c r="G6" s="15" t="str">
        <f t="shared" si="0"/>
        <v>Pénétration tir</v>
      </c>
      <c r="H6" s="7"/>
      <c r="I6" s="7"/>
      <c r="J6" s="7"/>
      <c r="K6" s="7"/>
      <c r="L6" s="7"/>
      <c r="M6" s="7" t="s">
        <v>92</v>
      </c>
      <c r="N6" s="7"/>
      <c r="O6" s="7"/>
      <c r="P6" s="7"/>
      <c r="Q6" s="7"/>
      <c r="R6" s="7"/>
      <c r="S6" s="7"/>
      <c r="T6" s="7"/>
      <c r="U6" s="7"/>
      <c r="V6" s="7"/>
    </row>
    <row r="7" spans="2:22" ht="30" customHeight="1" x14ac:dyDescent="0.25">
      <c r="E7" s="43"/>
      <c r="F7" s="13" t="s">
        <v>53</v>
      </c>
      <c r="G7" s="15" t="str">
        <f t="shared" si="0"/>
        <v>R. GOBERT</v>
      </c>
      <c r="H7" s="19"/>
      <c r="I7" s="19"/>
      <c r="J7" s="19"/>
      <c r="K7" s="19"/>
      <c r="L7" s="19"/>
      <c r="M7" s="19" t="s">
        <v>25</v>
      </c>
      <c r="N7" s="19"/>
      <c r="O7" s="19"/>
      <c r="P7" s="19"/>
      <c r="Q7" s="19"/>
      <c r="R7" s="19"/>
      <c r="S7" s="19"/>
      <c r="T7" s="19"/>
      <c r="U7" s="19"/>
      <c r="V7" s="19"/>
    </row>
    <row r="8" spans="2:22" ht="30" customHeight="1" x14ac:dyDescent="0.25">
      <c r="E8" s="43"/>
      <c r="F8" s="13" t="s">
        <v>14</v>
      </c>
      <c r="G8" s="15" t="str">
        <f t="shared" si="0"/>
        <v>E. FOURNIER</v>
      </c>
      <c r="H8" s="7"/>
      <c r="I8" s="7"/>
      <c r="J8" s="7"/>
      <c r="K8" s="7"/>
      <c r="L8" s="7"/>
      <c r="M8" s="7" t="s">
        <v>15</v>
      </c>
      <c r="N8" s="7"/>
      <c r="O8" s="7"/>
      <c r="P8" s="7"/>
      <c r="Q8" s="7"/>
      <c r="R8" s="7"/>
      <c r="S8" s="7"/>
      <c r="T8" s="7"/>
      <c r="U8" s="7"/>
      <c r="V8" s="7"/>
    </row>
    <row r="9" spans="2:22" ht="30" customHeight="1" x14ac:dyDescent="0.25">
      <c r="B9" s="18"/>
      <c r="C9" s="18"/>
      <c r="E9" s="43"/>
      <c r="F9" s="14" t="s">
        <v>2</v>
      </c>
      <c r="G9" s="15">
        <f t="shared" ca="1" si="0"/>
        <v>0</v>
      </c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</row>
    <row r="10" spans="2:22" ht="30" customHeight="1" x14ac:dyDescent="0.25">
      <c r="E10" s="10" t="s">
        <v>13</v>
      </c>
      <c r="F10" s="11" t="s">
        <v>0</v>
      </c>
      <c r="G10" s="34">
        <f>LOOKUP(9^9,10:10)</f>
        <v>15</v>
      </c>
      <c r="H10" s="12">
        <v>1</v>
      </c>
      <c r="I10" s="12">
        <v>2</v>
      </c>
      <c r="J10" s="12">
        <v>3</v>
      </c>
      <c r="K10" s="12">
        <v>4</v>
      </c>
      <c r="L10" s="12">
        <v>5</v>
      </c>
      <c r="M10" s="12">
        <v>6</v>
      </c>
      <c r="N10" s="12">
        <v>7</v>
      </c>
      <c r="O10" s="12">
        <v>8</v>
      </c>
      <c r="P10" s="12">
        <v>9</v>
      </c>
      <c r="Q10" s="12">
        <v>10</v>
      </c>
      <c r="R10" s="12">
        <v>11</v>
      </c>
      <c r="S10" s="12">
        <v>12</v>
      </c>
      <c r="T10" s="12">
        <v>13</v>
      </c>
      <c r="U10" s="12">
        <v>14</v>
      </c>
      <c r="V10" s="12">
        <v>15</v>
      </c>
    </row>
    <row r="11" spans="2:22" ht="30" customHeight="1" x14ac:dyDescent="0.25">
      <c r="E11" s="44" t="s">
        <v>62</v>
      </c>
      <c r="F11" s="3" t="s">
        <v>2</v>
      </c>
      <c r="G11" s="8" t="str">
        <f t="shared" ref="G11:V11" ca="1" si="1">IF(G9&lt;&gt;"",G9," ")</f>
        <v xml:space="preserve"> </v>
      </c>
      <c r="H11" s="8" t="str">
        <f t="shared" si="1"/>
        <v xml:space="preserve"> </v>
      </c>
      <c r="I11" s="8" t="str">
        <f t="shared" si="1"/>
        <v xml:space="preserve"> </v>
      </c>
      <c r="J11" s="8" t="str">
        <f t="shared" si="1"/>
        <v xml:space="preserve"> </v>
      </c>
      <c r="K11" s="8" t="str">
        <f t="shared" si="1"/>
        <v xml:space="preserve"> </v>
      </c>
      <c r="L11" s="8" t="str">
        <f t="shared" si="1"/>
        <v xml:space="preserve"> </v>
      </c>
      <c r="M11" s="8" t="str">
        <f t="shared" si="1"/>
        <v xml:space="preserve"> </v>
      </c>
      <c r="N11" s="8" t="str">
        <f t="shared" si="1"/>
        <v xml:space="preserve"> </v>
      </c>
      <c r="O11" s="8" t="str">
        <f t="shared" si="1"/>
        <v xml:space="preserve"> </v>
      </c>
      <c r="P11" s="8" t="str">
        <f t="shared" si="1"/>
        <v xml:space="preserve"> </v>
      </c>
      <c r="Q11" s="8" t="str">
        <f t="shared" si="1"/>
        <v xml:space="preserve"> </v>
      </c>
      <c r="R11" s="8" t="str">
        <f t="shared" si="1"/>
        <v xml:space="preserve"> </v>
      </c>
      <c r="S11" s="8" t="str">
        <f t="shared" si="1"/>
        <v xml:space="preserve"> </v>
      </c>
      <c r="T11" s="8" t="str">
        <f t="shared" si="1"/>
        <v xml:space="preserve"> </v>
      </c>
      <c r="U11" s="8" t="str">
        <f t="shared" si="1"/>
        <v xml:space="preserve"> </v>
      </c>
      <c r="V11" s="8" t="str">
        <f t="shared" si="1"/>
        <v xml:space="preserve"> </v>
      </c>
    </row>
    <row r="12" spans="2:22" ht="30" customHeight="1" x14ac:dyDescent="0.25">
      <c r="E12" s="44"/>
      <c r="F12" s="4" t="s">
        <v>5</v>
      </c>
      <c r="G12" s="22" t="s">
        <v>65</v>
      </c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</row>
    <row r="13" spans="2:22" ht="30" customHeight="1" x14ac:dyDescent="0.25">
      <c r="E13" s="44"/>
      <c r="F13" s="4" t="s">
        <v>91</v>
      </c>
      <c r="G13" s="22" t="s">
        <v>90</v>
      </c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</row>
    <row r="14" spans="2:22" ht="30" customHeight="1" x14ac:dyDescent="0.25">
      <c r="B14" s="38" t="s">
        <v>40</v>
      </c>
      <c r="C14" s="40" t="s">
        <v>41</v>
      </c>
      <c r="E14" s="44"/>
      <c r="F14" s="3" t="s">
        <v>60</v>
      </c>
      <c r="G14" s="22" t="s">
        <v>73</v>
      </c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</row>
    <row r="15" spans="2:22" ht="30" customHeight="1" x14ac:dyDescent="0.25">
      <c r="B15" s="39"/>
      <c r="C15" s="41"/>
      <c r="E15" s="44"/>
      <c r="F15" s="5" t="s">
        <v>86</v>
      </c>
      <c r="G15" s="22" t="s">
        <v>83</v>
      </c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</row>
    <row r="16" spans="2:22" ht="30" customHeight="1" x14ac:dyDescent="0.25">
      <c r="E16" s="44"/>
      <c r="F16" s="4" t="s">
        <v>87</v>
      </c>
      <c r="G16" s="8" t="str" cm="1">
        <f t="array" aca="1" ref="G16" ca="1">IFERROR(_xlfn.SWITCH(G3,"Équilibré","Équilibré","Défavorable","Favorable","Favorable","Défavorable")," ")</f>
        <v xml:space="preserve"> </v>
      </c>
      <c r="H16" s="8" t="str" cm="1">
        <f t="array" aca="1" ref="H16" ca="1">IFERROR(_xlfn.SWITCH(H3,"Équilibré","Équilibré","Défavorable","Favorable","Favorable","Défavorable")," ")</f>
        <v xml:space="preserve"> </v>
      </c>
      <c r="I16" s="8" t="str" cm="1">
        <f t="array" aca="1" ref="I16" ca="1">IFERROR(_xlfn.SWITCH(I3,"Équilibré","Équilibré","Défavorable","Favorable","Favorable","Défavorable")," ")</f>
        <v xml:space="preserve"> </v>
      </c>
      <c r="J16" s="8" t="str" cm="1">
        <f t="array" aca="1" ref="J16" ca="1">IFERROR(_xlfn.SWITCH(J3,"Équilibré","Équilibré","Défavorable","Favorable","Favorable","Défavorable")," ")</f>
        <v xml:space="preserve"> </v>
      </c>
      <c r="K16" s="8" t="str" cm="1">
        <f t="array" aca="1" ref="K16" ca="1">IFERROR(_xlfn.SWITCH(K3,"Équilibré","Équilibré","Défavorable","Favorable","Favorable","Défavorable")," ")</f>
        <v xml:space="preserve"> </v>
      </c>
      <c r="L16" s="8" t="str" cm="1">
        <f t="array" aca="1" ref="L16" ca="1">IFERROR(_xlfn.SWITCH(L3,"Équilibré","Équilibré","Défavorable","Favorable","Favorable","Défavorable")," ")</f>
        <v xml:space="preserve"> </v>
      </c>
      <c r="M16" s="8" t="str" cm="1">
        <f t="array" aca="1" ref="M16" ca="1">IFERROR(_xlfn.SWITCH(M3,"Équilibré","Équilibré","Défavorable","Favorable","Favorable","Défavorable")," ")</f>
        <v xml:space="preserve"> </v>
      </c>
      <c r="N16" s="8" t="str" cm="1">
        <f t="array" aca="1" ref="N16" ca="1">IFERROR(_xlfn.SWITCH(N3,"Équilibré","Équilibré","Défavorable","Favorable","Favorable","Défavorable")," ")</f>
        <v xml:space="preserve"> </v>
      </c>
      <c r="O16" s="8" t="str" cm="1">
        <f t="array" aca="1" ref="O16" ca="1">IFERROR(_xlfn.SWITCH(O3,"Équilibré","Équilibré","Défavorable","Favorable","Favorable","Défavorable")," ")</f>
        <v xml:space="preserve"> </v>
      </c>
      <c r="P16" s="8" t="str" cm="1">
        <f t="array" aca="1" ref="P16" ca="1">IFERROR(_xlfn.SWITCH(P3,"Équilibré","Équilibré","Défavorable","Favorable","Favorable","Défavorable")," ")</f>
        <v xml:space="preserve"> </v>
      </c>
      <c r="Q16" s="8" t="str" cm="1">
        <f t="array" aca="1" ref="Q16" ca="1">IFERROR(_xlfn.SWITCH(Q3,"Équilibré","Équilibré","Défavorable","Favorable","Favorable","Défavorable")," ")</f>
        <v xml:space="preserve"> </v>
      </c>
      <c r="R16" s="8" t="str" cm="1">
        <f t="array" aca="1" ref="R16" ca="1">IFERROR(_xlfn.SWITCH(R3,"Équilibré","Équilibré","Défavorable","Favorable","Favorable","Défavorable")," ")</f>
        <v xml:space="preserve"> </v>
      </c>
      <c r="S16" s="8" t="str" cm="1">
        <f t="array" aca="1" ref="S16" ca="1">IFERROR(_xlfn.SWITCH(S3,"Équilibré","Équilibré","Défavorable","Favorable","Favorable","Défavorable")," ")</f>
        <v xml:space="preserve"> </v>
      </c>
      <c r="T16" s="8" t="str" cm="1">
        <f t="array" aca="1" ref="T16" ca="1">IFERROR(_xlfn.SWITCH(T3,"Équilibré","Équilibré","Défavorable","Favorable","Favorable","Défavorable")," ")</f>
        <v xml:space="preserve"> </v>
      </c>
      <c r="U16" s="8" t="str" cm="1">
        <f t="array" aca="1" ref="U16" ca="1">IFERROR(_xlfn.SWITCH(U3,"Équilibré","Équilibré","Défavorable","Favorable","Favorable","Défavorable")," ")</f>
        <v xml:space="preserve"> </v>
      </c>
      <c r="V16" s="8" t="str" cm="1">
        <f t="array" aca="1" ref="V16" ca="1">IFERROR(_xlfn.SWITCH(V3,"Équilibré","Équilibré","Défavorable","Favorable","Favorable","Défavorable")," ")</f>
        <v xml:space="preserve"> </v>
      </c>
    </row>
  </sheetData>
  <mergeCells count="4">
    <mergeCell ref="B14:B15"/>
    <mergeCell ref="C14:C15"/>
    <mergeCell ref="E3:E9"/>
    <mergeCell ref="E11:E16"/>
  </mergeCells>
  <conditionalFormatting sqref="H12:V13">
    <cfRule type="containsText" dxfId="80" priority="13" operator="containsText" text="Défavorable">
      <formula>NOT(ISERROR(SEARCH("Défavorable",H12)))</formula>
    </cfRule>
    <cfRule type="containsText" dxfId="79" priority="14" operator="containsText" text="Favorable">
      <formula>NOT(ISERROR(SEARCH("Favorable",H12)))</formula>
    </cfRule>
    <cfRule type="containsText" dxfId="78" priority="15" operator="containsText" text="Équilibré">
      <formula>NOT(ISERROR(SEARCH("Équilibré",H12)))</formula>
    </cfRule>
  </conditionalFormatting>
  <conditionalFormatting sqref="H3:V4">
    <cfRule type="containsText" dxfId="77" priority="10" operator="containsText" text="Défavorable">
      <formula>NOT(ISERROR(SEARCH("Défavorable",H3)))</formula>
    </cfRule>
    <cfRule type="containsText" dxfId="76" priority="11" operator="containsText" text="Favorable">
      <formula>NOT(ISERROR(SEARCH("Favorable",H3)))</formula>
    </cfRule>
    <cfRule type="containsText" dxfId="75" priority="12" operator="containsText" text="Équilibré">
      <formula>NOT(ISERROR(SEARCH("Équilibré",H3)))</formula>
    </cfRule>
  </conditionalFormatting>
  <conditionalFormatting sqref="G16:V16">
    <cfRule type="containsText" dxfId="74" priority="7" operator="containsText" text="Défavorable">
      <formula>NOT(ISERROR(SEARCH("Défavorable",G16)))</formula>
    </cfRule>
    <cfRule type="containsText" dxfId="73" priority="8" operator="containsText" text="Favorable">
      <formula>NOT(ISERROR(SEARCH("Favorable",G16)))</formula>
    </cfRule>
    <cfRule type="containsText" dxfId="72" priority="9" operator="containsText" text="Équilibré">
      <formula>NOT(ISERROR(SEARCH("Équilibré",G16)))</formula>
    </cfRule>
  </conditionalFormatting>
  <conditionalFormatting sqref="G3:G10">
    <cfRule type="containsText" dxfId="71" priority="4" operator="containsText" text="Défavorable">
      <formula>NOT(ISERROR(SEARCH("Défavorable",G3)))</formula>
    </cfRule>
    <cfRule type="containsText" dxfId="70" priority="5" operator="containsText" text="Favorable">
      <formula>NOT(ISERROR(SEARCH("Favorable",G3)))</formula>
    </cfRule>
    <cfRule type="containsText" dxfId="69" priority="6" operator="containsText" text="Équilibré">
      <formula>NOT(ISERROR(SEARCH("Équilibré",G3)))</formula>
    </cfRule>
  </conditionalFormatting>
  <conditionalFormatting sqref="G12:G13">
    <cfRule type="containsText" dxfId="68" priority="1" operator="containsText" text="Défavorable">
      <formula>NOT(ISERROR(SEARCH("Défavorable",G12)))</formula>
    </cfRule>
    <cfRule type="containsText" dxfId="67" priority="2" operator="containsText" text="Favorable">
      <formula>NOT(ISERROR(SEARCH("Favorable",G12)))</formula>
    </cfRule>
    <cfRule type="containsText" dxfId="66" priority="3" operator="containsText" text="Équilibré">
      <formula>NOT(ISERROR(SEARCH("Équilibré",G12)))</formula>
    </cfRule>
  </conditionalFormatting>
  <dataValidations count="3">
    <dataValidation type="list" allowBlank="1" showInputMessage="1" showErrorMessage="1" sqref="C9 C14">
      <formula1>Équipe</formula1>
    </dataValidation>
    <dataValidation type="list" allowBlank="1" showInputMessage="1" showErrorMessage="1" sqref="H7:V8">
      <formula1>INDIRECT($C$14)</formula1>
    </dataValidation>
    <dataValidation type="list" allowBlank="1" showInputMessage="1" showErrorMessage="1" sqref="H9:V9">
      <formula1>UTI</formula1>
    </dataValidation>
  </dataValidation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 showInputMessage="1" showErrorMessage="1">
          <x14:formula1>
            <xm:f>'CRITÈRES D''ANALYSE'!$L$3:$L$7</xm:f>
          </x14:formula1>
          <xm:sqref>G15:V15</xm:sqref>
        </x14:dataValidation>
        <x14:dataValidation type="list" allowBlank="1" showInputMessage="1" showErrorMessage="1">
          <x14:formula1>
            <xm:f>'CRITÈRES D''ANALYSE'!$J$3:$J$5</xm:f>
          </x14:formula1>
          <xm:sqref>G13:V13</xm:sqref>
        </x14:dataValidation>
        <x14:dataValidation type="list" allowBlank="1" showInputMessage="1" showErrorMessage="1">
          <x14:formula1>
            <xm:f>'CRITÈRES D''ANALYSE'!$I$3:$I$9</xm:f>
          </x14:formula1>
          <xm:sqref>G12:V12</xm:sqref>
        </x14:dataValidation>
        <x14:dataValidation type="list" allowBlank="1" showInputMessage="1" showErrorMessage="1">
          <x14:formula1>
            <xm:f>'CRITÈRES D''ANALYSE'!$G$3:$G$7</xm:f>
          </x14:formula1>
          <xm:sqref>H6:V6</xm:sqref>
        </x14:dataValidation>
        <x14:dataValidation type="list" allowBlank="1" showInputMessage="1" showErrorMessage="1">
          <x14:formula1>
            <xm:f>'CRITÈRES D''ANALYSE'!$H$3:$H$7</xm:f>
          </x14:formula1>
          <xm:sqref>H5:V5</xm:sqref>
        </x14:dataValidation>
        <x14:dataValidation type="list" allowBlank="1" showInputMessage="1" showErrorMessage="1">
          <x14:formula1>
            <xm:f>'CRITÈRES D''ANALYSE'!$M$3:$M$8</xm:f>
          </x14:formula1>
          <xm:sqref>H4:V4</xm:sqref>
        </x14:dataValidation>
        <x14:dataValidation type="list" allowBlank="1" showInputMessage="1" showErrorMessage="1">
          <x14:formula1>
            <xm:f>'CRITÈRES D''ANALYSE'!$K$3:$K$5</xm:f>
          </x14:formula1>
          <xm:sqref>G14:V14</xm:sqref>
        </x14:dataValidation>
        <x14:dataValidation type="list" allowBlank="1" showInputMessage="1" showErrorMessage="1">
          <x14:formula1>
            <xm:f>'CRITÈRES D''ANALYSE'!$F$3:$F$5</xm:f>
          </x14:formula1>
          <xm:sqref>H3:V3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B2:V16"/>
  <sheetViews>
    <sheetView zoomScale="80" zoomScaleNormal="80" workbookViewId="0">
      <pane xSplit="4" ySplit="16" topLeftCell="E23" activePane="bottomRight" state="frozen"/>
      <selection pane="topRight" activeCell="E1" sqref="E1"/>
      <selection pane="bottomLeft" activeCell="A17" sqref="A17"/>
      <selection pane="bottomRight" activeCell="H1" sqref="H1"/>
    </sheetView>
  </sheetViews>
  <sheetFormatPr baseColWidth="10" defaultColWidth="17.875" defaultRowHeight="30" customHeight="1" x14ac:dyDescent="0.25"/>
  <cols>
    <col min="1" max="1" width="17.875" style="1" customWidth="1"/>
    <col min="2" max="16384" width="17.875" style="1"/>
  </cols>
  <sheetData>
    <row r="2" spans="2:22" ht="30" customHeight="1" x14ac:dyDescent="0.25">
      <c r="E2" s="9"/>
      <c r="F2" s="9"/>
      <c r="G2" s="10" t="s">
        <v>94</v>
      </c>
    </row>
    <row r="3" spans="2:22" ht="30" customHeight="1" x14ac:dyDescent="0.25">
      <c r="E3" s="43" t="s">
        <v>61</v>
      </c>
      <c r="F3" s="13" t="s">
        <v>87</v>
      </c>
      <c r="G3" s="33" t="str">
        <f>LOOKUP("zz",3:3)</f>
        <v>Défavorable</v>
      </c>
      <c r="H3" s="7"/>
      <c r="I3" s="7"/>
      <c r="J3" s="7"/>
      <c r="K3" s="7"/>
      <c r="L3" s="7"/>
      <c r="M3" s="7"/>
      <c r="N3" s="7"/>
      <c r="O3" s="7" t="s">
        <v>7</v>
      </c>
      <c r="P3" s="7"/>
      <c r="Q3" s="7"/>
      <c r="R3" s="7"/>
      <c r="S3" s="7"/>
      <c r="T3" s="7"/>
      <c r="U3" s="7"/>
      <c r="V3" s="7"/>
    </row>
    <row r="4" spans="2:22" ht="30" customHeight="1" x14ac:dyDescent="0.25">
      <c r="E4" s="43"/>
      <c r="F4" s="13" t="s">
        <v>85</v>
      </c>
      <c r="G4" s="15" t="str">
        <f>LOOKUP("zz",4:4)</f>
        <v>Poseur d'écran</v>
      </c>
      <c r="H4" s="7"/>
      <c r="I4" s="7"/>
      <c r="J4" s="7"/>
      <c r="K4" s="7"/>
      <c r="L4" s="7"/>
      <c r="M4" s="7"/>
      <c r="N4" s="7" t="s">
        <v>76</v>
      </c>
      <c r="O4" s="7"/>
      <c r="P4" s="7"/>
      <c r="Q4" s="7"/>
      <c r="R4" s="7"/>
      <c r="S4" s="7"/>
      <c r="T4" s="7"/>
      <c r="U4" s="7"/>
      <c r="V4" s="7"/>
    </row>
    <row r="5" spans="2:22" ht="30" customHeight="1" x14ac:dyDescent="0.25">
      <c r="E5" s="43"/>
      <c r="F5" s="13" t="s">
        <v>10</v>
      </c>
      <c r="G5" s="15">
        <f t="shared" ref="G5:G9" ca="1" si="0">LOOKUP("zz",5:5)</f>
        <v>0</v>
      </c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</row>
    <row r="6" spans="2:22" ht="30" customHeight="1" x14ac:dyDescent="0.25">
      <c r="E6" s="43"/>
      <c r="F6" s="13" t="s">
        <v>11</v>
      </c>
      <c r="G6" s="15" t="str">
        <f t="shared" si="0"/>
        <v>Passe</v>
      </c>
      <c r="H6" s="7"/>
      <c r="I6" s="7"/>
      <c r="J6" s="7"/>
      <c r="K6" s="7"/>
      <c r="L6" s="7"/>
      <c r="M6" s="7"/>
      <c r="N6" s="7"/>
      <c r="O6" s="7" t="s">
        <v>59</v>
      </c>
      <c r="P6" s="7"/>
      <c r="Q6" s="7"/>
      <c r="R6" s="7"/>
      <c r="S6" s="7"/>
      <c r="T6" s="7"/>
      <c r="U6" s="7"/>
      <c r="V6" s="7"/>
    </row>
    <row r="7" spans="2:22" ht="30" customHeight="1" x14ac:dyDescent="0.25">
      <c r="E7" s="43"/>
      <c r="F7" s="13" t="s">
        <v>53</v>
      </c>
      <c r="G7" s="15" t="str">
        <f t="shared" si="0"/>
        <v>A. M'BAYE</v>
      </c>
      <c r="H7" s="19"/>
      <c r="I7" s="19"/>
      <c r="J7" s="19"/>
      <c r="K7" s="19"/>
      <c r="L7" s="19"/>
      <c r="M7" s="19"/>
      <c r="N7" s="19"/>
      <c r="O7" s="19" t="s">
        <v>22</v>
      </c>
      <c r="P7" s="19"/>
      <c r="Q7" s="19"/>
      <c r="R7" s="19"/>
      <c r="S7" s="19"/>
      <c r="T7" s="19"/>
      <c r="U7" s="19"/>
      <c r="V7" s="19"/>
    </row>
    <row r="8" spans="2:22" ht="30" customHeight="1" x14ac:dyDescent="0.25">
      <c r="E8" s="43"/>
      <c r="F8" s="13" t="s">
        <v>14</v>
      </c>
      <c r="G8" s="15" t="str">
        <f t="shared" si="0"/>
        <v>A. ALBICY</v>
      </c>
      <c r="H8" s="7"/>
      <c r="I8" s="7"/>
      <c r="J8" s="7"/>
      <c r="K8" s="7"/>
      <c r="L8" s="7"/>
      <c r="M8" s="7"/>
      <c r="N8" s="7"/>
      <c r="O8" s="7" t="s">
        <v>16</v>
      </c>
      <c r="P8" s="7"/>
      <c r="Q8" s="7"/>
      <c r="R8" s="7"/>
      <c r="S8" s="7"/>
      <c r="T8" s="7"/>
      <c r="U8" s="7"/>
      <c r="V8" s="7"/>
    </row>
    <row r="9" spans="2:22" ht="30" customHeight="1" x14ac:dyDescent="0.25">
      <c r="B9" s="18"/>
      <c r="C9" s="18"/>
      <c r="E9" s="43"/>
      <c r="F9" s="14" t="s">
        <v>2</v>
      </c>
      <c r="G9" s="15">
        <f t="shared" ca="1" si="0"/>
        <v>0</v>
      </c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</row>
    <row r="10" spans="2:22" ht="30" customHeight="1" x14ac:dyDescent="0.25">
      <c r="E10" s="10" t="s">
        <v>13</v>
      </c>
      <c r="F10" s="11" t="s">
        <v>0</v>
      </c>
      <c r="G10" s="34">
        <f>LOOKUP(9^9,10:10)</f>
        <v>15</v>
      </c>
      <c r="H10" s="12">
        <v>1</v>
      </c>
      <c r="I10" s="12">
        <v>2</v>
      </c>
      <c r="J10" s="12">
        <v>3</v>
      </c>
      <c r="K10" s="12">
        <v>4</v>
      </c>
      <c r="L10" s="12">
        <v>5</v>
      </c>
      <c r="M10" s="12">
        <v>6</v>
      </c>
      <c r="N10" s="12">
        <v>7</v>
      </c>
      <c r="O10" s="12">
        <v>8</v>
      </c>
      <c r="P10" s="12">
        <v>9</v>
      </c>
      <c r="Q10" s="12">
        <v>10</v>
      </c>
      <c r="R10" s="12">
        <v>11</v>
      </c>
      <c r="S10" s="12">
        <v>12</v>
      </c>
      <c r="T10" s="12">
        <v>13</v>
      </c>
      <c r="U10" s="12">
        <v>14</v>
      </c>
      <c r="V10" s="12">
        <v>15</v>
      </c>
    </row>
    <row r="11" spans="2:22" ht="30" customHeight="1" x14ac:dyDescent="0.25">
      <c r="E11" s="44" t="s">
        <v>62</v>
      </c>
      <c r="F11" s="3" t="s">
        <v>2</v>
      </c>
      <c r="G11" s="8" t="str">
        <f t="shared" ref="G11:V11" ca="1" si="1">IF(G9&lt;&gt;"",G9," ")</f>
        <v xml:space="preserve"> </v>
      </c>
      <c r="H11" s="8" t="str">
        <f t="shared" si="1"/>
        <v xml:space="preserve"> </v>
      </c>
      <c r="I11" s="8" t="str">
        <f t="shared" si="1"/>
        <v xml:space="preserve"> </v>
      </c>
      <c r="J11" s="8" t="str">
        <f t="shared" si="1"/>
        <v xml:space="preserve"> </v>
      </c>
      <c r="K11" s="8" t="str">
        <f t="shared" si="1"/>
        <v xml:space="preserve"> </v>
      </c>
      <c r="L11" s="8" t="str">
        <f t="shared" si="1"/>
        <v xml:space="preserve"> </v>
      </c>
      <c r="M11" s="8" t="str">
        <f t="shared" si="1"/>
        <v xml:space="preserve"> </v>
      </c>
      <c r="N11" s="8" t="str">
        <f t="shared" si="1"/>
        <v xml:space="preserve"> </v>
      </c>
      <c r="O11" s="8" t="str">
        <f t="shared" si="1"/>
        <v xml:space="preserve"> </v>
      </c>
      <c r="P11" s="8" t="str">
        <f t="shared" si="1"/>
        <v xml:space="preserve"> </v>
      </c>
      <c r="Q11" s="8" t="str">
        <f t="shared" si="1"/>
        <v xml:space="preserve"> </v>
      </c>
      <c r="R11" s="8" t="str">
        <f t="shared" si="1"/>
        <v xml:space="preserve"> </v>
      </c>
      <c r="S11" s="8" t="str">
        <f t="shared" si="1"/>
        <v xml:space="preserve"> </v>
      </c>
      <c r="T11" s="8" t="str">
        <f t="shared" si="1"/>
        <v xml:space="preserve"> </v>
      </c>
      <c r="U11" s="8" t="str">
        <f t="shared" si="1"/>
        <v xml:space="preserve"> </v>
      </c>
      <c r="V11" s="8" t="str">
        <f t="shared" si="1"/>
        <v xml:space="preserve"> </v>
      </c>
    </row>
    <row r="12" spans="2:22" ht="30" customHeight="1" x14ac:dyDescent="0.25">
      <c r="E12" s="44"/>
      <c r="F12" s="4" t="s">
        <v>5</v>
      </c>
      <c r="G12" s="22" t="s">
        <v>64</v>
      </c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</row>
    <row r="13" spans="2:22" ht="30" customHeight="1" x14ac:dyDescent="0.25">
      <c r="E13" s="44"/>
      <c r="F13" s="4" t="s">
        <v>91</v>
      </c>
      <c r="G13" s="22" t="s">
        <v>89</v>
      </c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</row>
    <row r="14" spans="2:22" ht="30" customHeight="1" x14ac:dyDescent="0.25">
      <c r="B14" s="38" t="s">
        <v>40</v>
      </c>
      <c r="C14" s="40" t="s">
        <v>41</v>
      </c>
      <c r="E14" s="44"/>
      <c r="F14" s="3" t="s">
        <v>60</v>
      </c>
      <c r="G14" s="22" t="s">
        <v>72</v>
      </c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</row>
    <row r="15" spans="2:22" ht="30" customHeight="1" x14ac:dyDescent="0.25">
      <c r="B15" s="39"/>
      <c r="C15" s="41"/>
      <c r="E15" s="44"/>
      <c r="F15" s="5" t="s">
        <v>86</v>
      </c>
      <c r="G15" s="22" t="s">
        <v>81</v>
      </c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</row>
    <row r="16" spans="2:22" ht="30" customHeight="1" x14ac:dyDescent="0.25">
      <c r="E16" s="44"/>
      <c r="F16" s="4" t="s">
        <v>87</v>
      </c>
      <c r="G16" s="8" t="str" cm="1">
        <f t="array" aca="1" ref="G16" ca="1">IFERROR(_xlfn.SWITCH(G3,"Équilibré","Équilibré","Défavorable","Favorable","Favorable","Défavorable")," ")</f>
        <v xml:space="preserve"> </v>
      </c>
      <c r="H16" s="8" t="str" cm="1">
        <f t="array" aca="1" ref="H16" ca="1">IFERROR(_xlfn.SWITCH(H3,"Équilibré","Équilibré","Défavorable","Favorable","Favorable","Défavorable")," ")</f>
        <v xml:space="preserve"> </v>
      </c>
      <c r="I16" s="8" t="str" cm="1">
        <f t="array" aca="1" ref="I16" ca="1">IFERROR(_xlfn.SWITCH(I3,"Équilibré","Équilibré","Défavorable","Favorable","Favorable","Défavorable")," ")</f>
        <v xml:space="preserve"> </v>
      </c>
      <c r="J16" s="8" t="str" cm="1">
        <f t="array" aca="1" ref="J16" ca="1">IFERROR(_xlfn.SWITCH(J3,"Équilibré","Équilibré","Défavorable","Favorable","Favorable","Défavorable")," ")</f>
        <v xml:space="preserve"> </v>
      </c>
      <c r="K16" s="8" t="str" cm="1">
        <f t="array" aca="1" ref="K16" ca="1">IFERROR(_xlfn.SWITCH(K3,"Équilibré","Équilibré","Défavorable","Favorable","Favorable","Défavorable")," ")</f>
        <v xml:space="preserve"> </v>
      </c>
      <c r="L16" s="8" t="str" cm="1">
        <f t="array" aca="1" ref="L16" ca="1">IFERROR(_xlfn.SWITCH(L3,"Équilibré","Équilibré","Défavorable","Favorable","Favorable","Défavorable")," ")</f>
        <v xml:space="preserve"> </v>
      </c>
      <c r="M16" s="8" t="str" cm="1">
        <f t="array" aca="1" ref="M16" ca="1">IFERROR(_xlfn.SWITCH(M3,"Équilibré","Équilibré","Défavorable","Favorable","Favorable","Défavorable")," ")</f>
        <v xml:space="preserve"> </v>
      </c>
      <c r="N16" s="8" t="str" cm="1">
        <f t="array" aca="1" ref="N16" ca="1">IFERROR(_xlfn.SWITCH(N3,"Équilibré","Équilibré","Défavorable","Favorable","Favorable","Défavorable")," ")</f>
        <v xml:space="preserve"> </v>
      </c>
      <c r="O16" s="8" t="str" cm="1">
        <f t="array" aca="1" ref="O16" ca="1">IFERROR(_xlfn.SWITCH(O3,"Équilibré","Équilibré","Défavorable","Favorable","Favorable","Défavorable")," ")</f>
        <v xml:space="preserve"> </v>
      </c>
      <c r="P16" s="8" t="str" cm="1">
        <f t="array" aca="1" ref="P16" ca="1">IFERROR(_xlfn.SWITCH(P3,"Équilibré","Équilibré","Défavorable","Favorable","Favorable","Défavorable")," ")</f>
        <v xml:space="preserve"> </v>
      </c>
      <c r="Q16" s="8" t="str" cm="1">
        <f t="array" aca="1" ref="Q16" ca="1">IFERROR(_xlfn.SWITCH(Q3,"Équilibré","Équilibré","Défavorable","Favorable","Favorable","Défavorable")," ")</f>
        <v xml:space="preserve"> </v>
      </c>
      <c r="R16" s="8" t="str" cm="1">
        <f t="array" aca="1" ref="R16" ca="1">IFERROR(_xlfn.SWITCH(R3,"Équilibré","Équilibré","Défavorable","Favorable","Favorable","Défavorable")," ")</f>
        <v xml:space="preserve"> </v>
      </c>
      <c r="S16" s="8" t="str" cm="1">
        <f t="array" aca="1" ref="S16" ca="1">IFERROR(_xlfn.SWITCH(S3,"Équilibré","Équilibré","Défavorable","Favorable","Favorable","Défavorable")," ")</f>
        <v xml:space="preserve"> </v>
      </c>
      <c r="T16" s="8" t="str" cm="1">
        <f t="array" aca="1" ref="T16" ca="1">IFERROR(_xlfn.SWITCH(T3,"Équilibré","Équilibré","Défavorable","Favorable","Favorable","Défavorable")," ")</f>
        <v xml:space="preserve"> </v>
      </c>
      <c r="U16" s="8" t="str" cm="1">
        <f t="array" aca="1" ref="U16" ca="1">IFERROR(_xlfn.SWITCH(U3,"Équilibré","Équilibré","Défavorable","Favorable","Favorable","Défavorable")," ")</f>
        <v xml:space="preserve"> </v>
      </c>
      <c r="V16" s="8" t="str" cm="1">
        <f t="array" aca="1" ref="V16" ca="1">IFERROR(_xlfn.SWITCH(V3,"Équilibré","Équilibré","Défavorable","Favorable","Favorable","Défavorable")," ")</f>
        <v xml:space="preserve"> </v>
      </c>
    </row>
  </sheetData>
  <mergeCells count="4">
    <mergeCell ref="B14:B15"/>
    <mergeCell ref="C14:C15"/>
    <mergeCell ref="E3:E9"/>
    <mergeCell ref="E11:E16"/>
  </mergeCells>
  <conditionalFormatting sqref="H12:V13">
    <cfRule type="containsText" dxfId="65" priority="13" operator="containsText" text="Défavorable">
      <formula>NOT(ISERROR(SEARCH("Défavorable",H12)))</formula>
    </cfRule>
    <cfRule type="containsText" dxfId="64" priority="14" operator="containsText" text="Favorable">
      <formula>NOT(ISERROR(SEARCH("Favorable",H12)))</formula>
    </cfRule>
    <cfRule type="containsText" dxfId="63" priority="15" operator="containsText" text="Équilibré">
      <formula>NOT(ISERROR(SEARCH("Équilibré",H12)))</formula>
    </cfRule>
  </conditionalFormatting>
  <conditionalFormatting sqref="H3:V4">
    <cfRule type="containsText" dxfId="62" priority="10" operator="containsText" text="Défavorable">
      <formula>NOT(ISERROR(SEARCH("Défavorable",H3)))</formula>
    </cfRule>
    <cfRule type="containsText" dxfId="61" priority="11" operator="containsText" text="Favorable">
      <formula>NOT(ISERROR(SEARCH("Favorable",H3)))</formula>
    </cfRule>
    <cfRule type="containsText" dxfId="60" priority="12" operator="containsText" text="Équilibré">
      <formula>NOT(ISERROR(SEARCH("Équilibré",H3)))</formula>
    </cfRule>
  </conditionalFormatting>
  <conditionalFormatting sqref="G16:V16">
    <cfRule type="containsText" dxfId="59" priority="7" operator="containsText" text="Défavorable">
      <formula>NOT(ISERROR(SEARCH("Défavorable",G16)))</formula>
    </cfRule>
    <cfRule type="containsText" dxfId="58" priority="8" operator="containsText" text="Favorable">
      <formula>NOT(ISERROR(SEARCH("Favorable",G16)))</formula>
    </cfRule>
    <cfRule type="containsText" dxfId="57" priority="9" operator="containsText" text="Équilibré">
      <formula>NOT(ISERROR(SEARCH("Équilibré",G16)))</formula>
    </cfRule>
  </conditionalFormatting>
  <conditionalFormatting sqref="G3:G10">
    <cfRule type="containsText" dxfId="56" priority="4" operator="containsText" text="Défavorable">
      <formula>NOT(ISERROR(SEARCH("Défavorable",G3)))</formula>
    </cfRule>
    <cfRule type="containsText" dxfId="55" priority="5" operator="containsText" text="Favorable">
      <formula>NOT(ISERROR(SEARCH("Favorable",G3)))</formula>
    </cfRule>
    <cfRule type="containsText" dxfId="54" priority="6" operator="containsText" text="Équilibré">
      <formula>NOT(ISERROR(SEARCH("Équilibré",G3)))</formula>
    </cfRule>
  </conditionalFormatting>
  <conditionalFormatting sqref="G12:G13">
    <cfRule type="containsText" dxfId="53" priority="1" operator="containsText" text="Défavorable">
      <formula>NOT(ISERROR(SEARCH("Défavorable",G12)))</formula>
    </cfRule>
    <cfRule type="containsText" dxfId="52" priority="2" operator="containsText" text="Favorable">
      <formula>NOT(ISERROR(SEARCH("Favorable",G12)))</formula>
    </cfRule>
    <cfRule type="containsText" dxfId="51" priority="3" operator="containsText" text="Équilibré">
      <formula>NOT(ISERROR(SEARCH("Équilibré",G12)))</formula>
    </cfRule>
  </conditionalFormatting>
  <dataValidations count="3">
    <dataValidation type="list" allowBlank="1" showInputMessage="1" showErrorMessage="1" sqref="C9 C14">
      <formula1>Équipe</formula1>
    </dataValidation>
    <dataValidation type="list" allowBlank="1" showInputMessage="1" showErrorMessage="1" sqref="H7:V8">
      <formula1>INDIRECT($C$14)</formula1>
    </dataValidation>
    <dataValidation type="list" allowBlank="1" showInputMessage="1" showErrorMessage="1" sqref="H9:V9">
      <formula1>UTI</formula1>
    </dataValidation>
  </dataValidation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 showInputMessage="1" showErrorMessage="1">
          <x14:formula1>
            <xm:f>'CRITÈRES D''ANALYSE'!$L$3:$L$7</xm:f>
          </x14:formula1>
          <xm:sqref>G15:V15</xm:sqref>
        </x14:dataValidation>
        <x14:dataValidation type="list" allowBlank="1" showInputMessage="1" showErrorMessage="1">
          <x14:formula1>
            <xm:f>'CRITÈRES D''ANALYSE'!$J$3:$J$5</xm:f>
          </x14:formula1>
          <xm:sqref>G13:V13</xm:sqref>
        </x14:dataValidation>
        <x14:dataValidation type="list" allowBlank="1" showInputMessage="1" showErrorMessage="1">
          <x14:formula1>
            <xm:f>'CRITÈRES D''ANALYSE'!$I$3:$I$9</xm:f>
          </x14:formula1>
          <xm:sqref>G12:V12</xm:sqref>
        </x14:dataValidation>
        <x14:dataValidation type="list" allowBlank="1" showInputMessage="1" showErrorMessage="1">
          <x14:formula1>
            <xm:f>'CRITÈRES D''ANALYSE'!$G$3:$G$7</xm:f>
          </x14:formula1>
          <xm:sqref>H6:V6</xm:sqref>
        </x14:dataValidation>
        <x14:dataValidation type="list" allowBlank="1" showInputMessage="1" showErrorMessage="1">
          <x14:formula1>
            <xm:f>'CRITÈRES D''ANALYSE'!$H$3:$H$7</xm:f>
          </x14:formula1>
          <xm:sqref>H5:V5</xm:sqref>
        </x14:dataValidation>
        <x14:dataValidation type="list" allowBlank="1" showInputMessage="1" showErrorMessage="1">
          <x14:formula1>
            <xm:f>'CRITÈRES D''ANALYSE'!$M$3:$M$8</xm:f>
          </x14:formula1>
          <xm:sqref>H4:V4</xm:sqref>
        </x14:dataValidation>
        <x14:dataValidation type="list" allowBlank="1" showInputMessage="1" showErrorMessage="1">
          <x14:formula1>
            <xm:f>'CRITÈRES D''ANALYSE'!$K$3:$K$5</xm:f>
          </x14:formula1>
          <xm:sqref>G14:V14</xm:sqref>
        </x14:dataValidation>
        <x14:dataValidation type="list" allowBlank="1" showInputMessage="1" showErrorMessage="1">
          <x14:formula1>
            <xm:f>'CRITÈRES D''ANALYSE'!$F$3:$F$5</xm:f>
          </x14:formula1>
          <xm:sqref>H3:V3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B2:V16"/>
  <sheetViews>
    <sheetView zoomScale="70" zoomScaleNormal="70" workbookViewId="0">
      <pane xSplit="4" ySplit="16" topLeftCell="E23" activePane="bottomRight" state="frozen"/>
      <selection pane="topRight" activeCell="E1" sqref="E1"/>
      <selection pane="bottomLeft" activeCell="A17" sqref="A17"/>
      <selection pane="bottomRight" activeCell="F24" sqref="F24"/>
    </sheetView>
  </sheetViews>
  <sheetFormatPr baseColWidth="10" defaultColWidth="17.875" defaultRowHeight="30" customHeight="1" x14ac:dyDescent="0.25"/>
  <cols>
    <col min="1" max="1" width="17.875" style="1" customWidth="1"/>
    <col min="2" max="16384" width="17.875" style="1"/>
  </cols>
  <sheetData>
    <row r="2" spans="2:22" ht="30" customHeight="1" x14ac:dyDescent="0.25">
      <c r="E2" s="9"/>
      <c r="F2" s="9"/>
      <c r="G2" s="10" t="s">
        <v>94</v>
      </c>
    </row>
    <row r="3" spans="2:22" ht="30" customHeight="1" x14ac:dyDescent="0.25">
      <c r="E3" s="43" t="s">
        <v>61</v>
      </c>
      <c r="F3" s="13" t="s">
        <v>87</v>
      </c>
      <c r="G3" s="33" t="str">
        <f>LOOKUP("zz",3:3)</f>
        <v>Équilibré</v>
      </c>
      <c r="H3" s="7"/>
      <c r="I3" s="7"/>
      <c r="J3" s="7"/>
      <c r="K3" s="7"/>
      <c r="L3" s="7"/>
      <c r="M3" s="7"/>
      <c r="N3" s="7"/>
      <c r="O3" s="7" t="s">
        <v>6</v>
      </c>
      <c r="P3" s="7"/>
      <c r="Q3" s="7"/>
      <c r="R3" s="7"/>
      <c r="S3" s="7"/>
      <c r="T3" s="7"/>
      <c r="U3" s="7"/>
      <c r="V3" s="7"/>
    </row>
    <row r="4" spans="2:22" ht="30" customHeight="1" x14ac:dyDescent="0.25">
      <c r="E4" s="43"/>
      <c r="F4" s="13" t="s">
        <v>85</v>
      </c>
      <c r="G4" s="15" t="str">
        <f>LOOKUP("zz",4:4)</f>
        <v>Porteur de balle</v>
      </c>
      <c r="H4" s="7"/>
      <c r="I4" s="7"/>
      <c r="J4" s="7"/>
      <c r="K4" s="7"/>
      <c r="L4" s="7"/>
      <c r="M4" s="7"/>
      <c r="N4" s="7" t="s">
        <v>75</v>
      </c>
      <c r="O4" s="7"/>
      <c r="P4" s="7"/>
      <c r="Q4" s="7"/>
      <c r="R4" s="7"/>
      <c r="S4" s="7"/>
      <c r="T4" s="7"/>
      <c r="U4" s="7"/>
      <c r="V4" s="7"/>
    </row>
    <row r="5" spans="2:22" ht="30" customHeight="1" x14ac:dyDescent="0.25">
      <c r="E5" s="43"/>
      <c r="F5" s="13" t="s">
        <v>10</v>
      </c>
      <c r="G5" s="15" t="str">
        <f t="shared" ref="G5:G9" si="0">LOOKUP("zz",5:5)</f>
        <v>Pop</v>
      </c>
      <c r="H5" s="7"/>
      <c r="I5" s="7"/>
      <c r="J5" s="7"/>
      <c r="K5" s="7"/>
      <c r="L5" s="7"/>
      <c r="M5" s="7"/>
      <c r="N5" s="7" t="s">
        <v>56</v>
      </c>
      <c r="O5" s="7"/>
      <c r="P5" s="7"/>
      <c r="Q5" s="7"/>
      <c r="R5" s="7"/>
      <c r="S5" s="7"/>
      <c r="T5" s="7"/>
      <c r="U5" s="7"/>
      <c r="V5" s="7"/>
    </row>
    <row r="6" spans="2:22" ht="30" customHeight="1" x14ac:dyDescent="0.25">
      <c r="E6" s="43"/>
      <c r="F6" s="13" t="s">
        <v>11</v>
      </c>
      <c r="G6" s="15" t="str">
        <f t="shared" si="0"/>
        <v>Pénétration tir</v>
      </c>
      <c r="H6" s="7"/>
      <c r="I6" s="7"/>
      <c r="J6" s="7"/>
      <c r="K6" s="7"/>
      <c r="L6" s="7"/>
      <c r="M6" s="7" t="s">
        <v>92</v>
      </c>
      <c r="N6" s="7"/>
      <c r="O6" s="7"/>
      <c r="P6" s="7"/>
      <c r="Q6" s="7"/>
      <c r="R6" s="7"/>
      <c r="S6" s="7"/>
      <c r="T6" s="7"/>
      <c r="U6" s="7"/>
      <c r="V6" s="7"/>
    </row>
    <row r="7" spans="2:22" ht="30" customHeight="1" x14ac:dyDescent="0.25">
      <c r="E7" s="43"/>
      <c r="F7" s="13" t="s">
        <v>53</v>
      </c>
      <c r="G7" s="15" t="str">
        <f t="shared" si="0"/>
        <v>R. GOBERT</v>
      </c>
      <c r="H7" s="19"/>
      <c r="I7" s="19"/>
      <c r="J7" s="19"/>
      <c r="K7" s="19"/>
      <c r="L7" s="19"/>
      <c r="M7" s="19" t="s">
        <v>25</v>
      </c>
      <c r="N7" s="19"/>
      <c r="O7" s="19"/>
      <c r="P7" s="19"/>
      <c r="Q7" s="19"/>
      <c r="R7" s="19"/>
      <c r="S7" s="19"/>
      <c r="T7" s="19"/>
      <c r="U7" s="19"/>
      <c r="V7" s="19"/>
    </row>
    <row r="8" spans="2:22" ht="30" customHeight="1" x14ac:dyDescent="0.25">
      <c r="E8" s="43"/>
      <c r="F8" s="13" t="s">
        <v>14</v>
      </c>
      <c r="G8" s="15" t="str">
        <f t="shared" si="0"/>
        <v>E. FOURNIER</v>
      </c>
      <c r="H8" s="7"/>
      <c r="I8" s="7"/>
      <c r="J8" s="7"/>
      <c r="K8" s="7"/>
      <c r="L8" s="7"/>
      <c r="M8" s="7" t="s">
        <v>15</v>
      </c>
      <c r="N8" s="7"/>
      <c r="O8" s="7"/>
      <c r="P8" s="7"/>
      <c r="Q8" s="7"/>
      <c r="R8" s="7"/>
      <c r="S8" s="7"/>
      <c r="T8" s="7"/>
      <c r="U8" s="7"/>
      <c r="V8" s="7"/>
    </row>
    <row r="9" spans="2:22" ht="30" customHeight="1" x14ac:dyDescent="0.25">
      <c r="B9" s="18"/>
      <c r="C9" s="18"/>
      <c r="E9" s="43"/>
      <c r="F9" s="14" t="s">
        <v>2</v>
      </c>
      <c r="G9" s="15">
        <f t="shared" ca="1" si="0"/>
        <v>0</v>
      </c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</row>
    <row r="10" spans="2:22" ht="30" customHeight="1" x14ac:dyDescent="0.25">
      <c r="E10" s="10" t="s">
        <v>13</v>
      </c>
      <c r="F10" s="11" t="s">
        <v>0</v>
      </c>
      <c r="G10" s="34">
        <f>LOOKUP(9^9,10:10)</f>
        <v>15</v>
      </c>
      <c r="H10" s="12">
        <v>1</v>
      </c>
      <c r="I10" s="12">
        <v>2</v>
      </c>
      <c r="J10" s="12">
        <v>3</v>
      </c>
      <c r="K10" s="12">
        <v>4</v>
      </c>
      <c r="L10" s="12">
        <v>5</v>
      </c>
      <c r="M10" s="12">
        <v>6</v>
      </c>
      <c r="N10" s="12">
        <v>7</v>
      </c>
      <c r="O10" s="12">
        <v>8</v>
      </c>
      <c r="P10" s="12">
        <v>9</v>
      </c>
      <c r="Q10" s="12">
        <v>10</v>
      </c>
      <c r="R10" s="12">
        <v>11</v>
      </c>
      <c r="S10" s="12">
        <v>12</v>
      </c>
      <c r="T10" s="12">
        <v>13</v>
      </c>
      <c r="U10" s="12">
        <v>14</v>
      </c>
      <c r="V10" s="12">
        <v>15</v>
      </c>
    </row>
    <row r="11" spans="2:22" ht="30" customHeight="1" x14ac:dyDescent="0.25">
      <c r="E11" s="44" t="s">
        <v>62</v>
      </c>
      <c r="F11" s="3" t="s">
        <v>2</v>
      </c>
      <c r="G11" s="8" t="str">
        <f t="shared" ref="G11:V11" ca="1" si="1">IF(G9&lt;&gt;"",G9," ")</f>
        <v xml:space="preserve"> </v>
      </c>
      <c r="H11" s="8" t="str">
        <f t="shared" si="1"/>
        <v xml:space="preserve"> </v>
      </c>
      <c r="I11" s="8" t="str">
        <f t="shared" si="1"/>
        <v xml:space="preserve"> </v>
      </c>
      <c r="J11" s="8" t="str">
        <f t="shared" si="1"/>
        <v xml:space="preserve"> </v>
      </c>
      <c r="K11" s="8" t="str">
        <f t="shared" si="1"/>
        <v xml:space="preserve"> </v>
      </c>
      <c r="L11" s="8" t="str">
        <f t="shared" si="1"/>
        <v xml:space="preserve"> </v>
      </c>
      <c r="M11" s="8" t="str">
        <f t="shared" si="1"/>
        <v xml:space="preserve"> </v>
      </c>
      <c r="N11" s="8" t="str">
        <f t="shared" si="1"/>
        <v xml:space="preserve"> </v>
      </c>
      <c r="O11" s="8" t="str">
        <f t="shared" si="1"/>
        <v xml:space="preserve"> </v>
      </c>
      <c r="P11" s="8" t="str">
        <f t="shared" si="1"/>
        <v xml:space="preserve"> </v>
      </c>
      <c r="Q11" s="8" t="str">
        <f t="shared" si="1"/>
        <v xml:space="preserve"> </v>
      </c>
      <c r="R11" s="8" t="str">
        <f t="shared" si="1"/>
        <v xml:space="preserve"> </v>
      </c>
      <c r="S11" s="8" t="str">
        <f t="shared" si="1"/>
        <v xml:space="preserve"> </v>
      </c>
      <c r="T11" s="8" t="str">
        <f t="shared" si="1"/>
        <v xml:space="preserve"> </v>
      </c>
      <c r="U11" s="8" t="str">
        <f t="shared" si="1"/>
        <v xml:space="preserve"> </v>
      </c>
      <c r="V11" s="8" t="str">
        <f t="shared" si="1"/>
        <v xml:space="preserve"> </v>
      </c>
    </row>
    <row r="12" spans="2:22" ht="30" customHeight="1" x14ac:dyDescent="0.25">
      <c r="E12" s="44"/>
      <c r="F12" s="4" t="s">
        <v>5</v>
      </c>
      <c r="G12" s="22" t="s">
        <v>65</v>
      </c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</row>
    <row r="13" spans="2:22" ht="30" customHeight="1" x14ac:dyDescent="0.25">
      <c r="E13" s="44"/>
      <c r="F13" s="4" t="s">
        <v>91</v>
      </c>
      <c r="G13" s="22" t="s">
        <v>90</v>
      </c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</row>
    <row r="14" spans="2:22" ht="30" customHeight="1" x14ac:dyDescent="0.25">
      <c r="B14" s="38" t="s">
        <v>40</v>
      </c>
      <c r="C14" s="40" t="s">
        <v>41</v>
      </c>
      <c r="E14" s="44"/>
      <c r="F14" s="3" t="s">
        <v>60</v>
      </c>
      <c r="G14" s="22" t="s">
        <v>73</v>
      </c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</row>
    <row r="15" spans="2:22" ht="30" customHeight="1" x14ac:dyDescent="0.25">
      <c r="B15" s="39"/>
      <c r="C15" s="41"/>
      <c r="E15" s="44"/>
      <c r="F15" s="5" t="s">
        <v>86</v>
      </c>
      <c r="G15" s="22" t="s">
        <v>83</v>
      </c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</row>
    <row r="16" spans="2:22" ht="30" customHeight="1" x14ac:dyDescent="0.25">
      <c r="E16" s="44"/>
      <c r="F16" s="4" t="s">
        <v>87</v>
      </c>
      <c r="G16" s="8" t="str" cm="1">
        <f t="array" aca="1" ref="G16" ca="1">IFERROR(_xlfn.SWITCH(G3,"Équilibré","Équilibré","Défavorable","Favorable","Favorable","Défavorable")," ")</f>
        <v xml:space="preserve"> </v>
      </c>
      <c r="H16" s="8" t="str" cm="1">
        <f t="array" aca="1" ref="H16" ca="1">IFERROR(_xlfn.SWITCH(H3,"Équilibré","Équilibré","Défavorable","Favorable","Favorable","Défavorable")," ")</f>
        <v xml:space="preserve"> </v>
      </c>
      <c r="I16" s="8" t="str" cm="1">
        <f t="array" aca="1" ref="I16" ca="1">IFERROR(_xlfn.SWITCH(I3,"Équilibré","Équilibré","Défavorable","Favorable","Favorable","Défavorable")," ")</f>
        <v xml:space="preserve"> </v>
      </c>
      <c r="J16" s="8" t="str" cm="1">
        <f t="array" aca="1" ref="J16" ca="1">IFERROR(_xlfn.SWITCH(J3,"Équilibré","Équilibré","Défavorable","Favorable","Favorable","Défavorable")," ")</f>
        <v xml:space="preserve"> </v>
      </c>
      <c r="K16" s="8" t="str" cm="1">
        <f t="array" aca="1" ref="K16" ca="1">IFERROR(_xlfn.SWITCH(K3,"Équilibré","Équilibré","Défavorable","Favorable","Favorable","Défavorable")," ")</f>
        <v xml:space="preserve"> </v>
      </c>
      <c r="L16" s="8" t="str" cm="1">
        <f t="array" aca="1" ref="L16" ca="1">IFERROR(_xlfn.SWITCH(L3,"Équilibré","Équilibré","Défavorable","Favorable","Favorable","Défavorable")," ")</f>
        <v xml:space="preserve"> </v>
      </c>
      <c r="M16" s="8" t="str" cm="1">
        <f t="array" aca="1" ref="M16" ca="1">IFERROR(_xlfn.SWITCH(M3,"Équilibré","Équilibré","Défavorable","Favorable","Favorable","Défavorable")," ")</f>
        <v xml:space="preserve"> </v>
      </c>
      <c r="N16" s="8" t="str" cm="1">
        <f t="array" aca="1" ref="N16" ca="1">IFERROR(_xlfn.SWITCH(N3,"Équilibré","Équilibré","Défavorable","Favorable","Favorable","Défavorable")," ")</f>
        <v xml:space="preserve"> </v>
      </c>
      <c r="O16" s="8" t="str" cm="1">
        <f t="array" aca="1" ref="O16" ca="1">IFERROR(_xlfn.SWITCH(O3,"Équilibré","Équilibré","Défavorable","Favorable","Favorable","Défavorable")," ")</f>
        <v xml:space="preserve"> </v>
      </c>
      <c r="P16" s="8" t="str" cm="1">
        <f t="array" aca="1" ref="P16" ca="1">IFERROR(_xlfn.SWITCH(P3,"Équilibré","Équilibré","Défavorable","Favorable","Favorable","Défavorable")," ")</f>
        <v xml:space="preserve"> </v>
      </c>
      <c r="Q16" s="8" t="str" cm="1">
        <f t="array" aca="1" ref="Q16" ca="1">IFERROR(_xlfn.SWITCH(Q3,"Équilibré","Équilibré","Défavorable","Favorable","Favorable","Défavorable")," ")</f>
        <v xml:space="preserve"> </v>
      </c>
      <c r="R16" s="8" t="str" cm="1">
        <f t="array" aca="1" ref="R16" ca="1">IFERROR(_xlfn.SWITCH(R3,"Équilibré","Équilibré","Défavorable","Favorable","Favorable","Défavorable")," ")</f>
        <v xml:space="preserve"> </v>
      </c>
      <c r="S16" s="8" t="str" cm="1">
        <f t="array" aca="1" ref="S16" ca="1">IFERROR(_xlfn.SWITCH(S3,"Équilibré","Équilibré","Défavorable","Favorable","Favorable","Défavorable")," ")</f>
        <v xml:space="preserve"> </v>
      </c>
      <c r="T16" s="8" t="str" cm="1">
        <f t="array" aca="1" ref="T16" ca="1">IFERROR(_xlfn.SWITCH(T3,"Équilibré","Équilibré","Défavorable","Favorable","Favorable","Défavorable")," ")</f>
        <v xml:space="preserve"> </v>
      </c>
      <c r="U16" s="8" t="str" cm="1">
        <f t="array" aca="1" ref="U16" ca="1">IFERROR(_xlfn.SWITCH(U3,"Équilibré","Équilibré","Défavorable","Favorable","Favorable","Défavorable")," ")</f>
        <v xml:space="preserve"> </v>
      </c>
      <c r="V16" s="8" t="str" cm="1">
        <f t="array" aca="1" ref="V16" ca="1">IFERROR(_xlfn.SWITCH(V3,"Équilibré","Équilibré","Défavorable","Favorable","Favorable","Défavorable")," ")</f>
        <v xml:space="preserve"> </v>
      </c>
    </row>
  </sheetData>
  <mergeCells count="4">
    <mergeCell ref="E3:E9"/>
    <mergeCell ref="E11:E16"/>
    <mergeCell ref="B14:B15"/>
    <mergeCell ref="C14:C15"/>
  </mergeCells>
  <conditionalFormatting sqref="H12:V13">
    <cfRule type="containsText" dxfId="50" priority="13" operator="containsText" text="Défavorable">
      <formula>NOT(ISERROR(SEARCH("Défavorable",H12)))</formula>
    </cfRule>
    <cfRule type="containsText" dxfId="49" priority="14" operator="containsText" text="Favorable">
      <formula>NOT(ISERROR(SEARCH("Favorable",H12)))</formula>
    </cfRule>
    <cfRule type="containsText" dxfId="48" priority="15" operator="containsText" text="Équilibré">
      <formula>NOT(ISERROR(SEARCH("Équilibré",H12)))</formula>
    </cfRule>
  </conditionalFormatting>
  <conditionalFormatting sqref="H3:V4">
    <cfRule type="containsText" dxfId="47" priority="10" operator="containsText" text="Défavorable">
      <formula>NOT(ISERROR(SEARCH("Défavorable",H3)))</formula>
    </cfRule>
    <cfRule type="containsText" dxfId="46" priority="11" operator="containsText" text="Favorable">
      <formula>NOT(ISERROR(SEARCH("Favorable",H3)))</formula>
    </cfRule>
    <cfRule type="containsText" dxfId="45" priority="12" operator="containsText" text="Équilibré">
      <formula>NOT(ISERROR(SEARCH("Équilibré",H3)))</formula>
    </cfRule>
  </conditionalFormatting>
  <conditionalFormatting sqref="G16:V16">
    <cfRule type="containsText" dxfId="44" priority="7" operator="containsText" text="Défavorable">
      <formula>NOT(ISERROR(SEARCH("Défavorable",G16)))</formula>
    </cfRule>
    <cfRule type="containsText" dxfId="43" priority="8" operator="containsText" text="Favorable">
      <formula>NOT(ISERROR(SEARCH("Favorable",G16)))</formula>
    </cfRule>
    <cfRule type="containsText" dxfId="42" priority="9" operator="containsText" text="Équilibré">
      <formula>NOT(ISERROR(SEARCH("Équilibré",G16)))</formula>
    </cfRule>
  </conditionalFormatting>
  <conditionalFormatting sqref="G3:G10">
    <cfRule type="containsText" dxfId="41" priority="4" operator="containsText" text="Défavorable">
      <formula>NOT(ISERROR(SEARCH("Défavorable",G3)))</formula>
    </cfRule>
    <cfRule type="containsText" dxfId="40" priority="5" operator="containsText" text="Favorable">
      <formula>NOT(ISERROR(SEARCH("Favorable",G3)))</formula>
    </cfRule>
    <cfRule type="containsText" dxfId="39" priority="6" operator="containsText" text="Équilibré">
      <formula>NOT(ISERROR(SEARCH("Équilibré",G3)))</formula>
    </cfRule>
  </conditionalFormatting>
  <conditionalFormatting sqref="G12:G13">
    <cfRule type="containsText" dxfId="38" priority="1" operator="containsText" text="Défavorable">
      <formula>NOT(ISERROR(SEARCH("Défavorable",G12)))</formula>
    </cfRule>
    <cfRule type="containsText" dxfId="37" priority="2" operator="containsText" text="Favorable">
      <formula>NOT(ISERROR(SEARCH("Favorable",G12)))</formula>
    </cfRule>
    <cfRule type="containsText" dxfId="36" priority="3" operator="containsText" text="Équilibré">
      <formula>NOT(ISERROR(SEARCH("Équilibré",G12)))</formula>
    </cfRule>
  </conditionalFormatting>
  <dataValidations count="3">
    <dataValidation type="list" allowBlank="1" showInputMessage="1" showErrorMessage="1" sqref="H9:V9">
      <formula1>UTI</formula1>
    </dataValidation>
    <dataValidation type="list" allowBlank="1" showInputMessage="1" showErrorMessage="1" sqref="H7:V8">
      <formula1>INDIRECT($C$14)</formula1>
    </dataValidation>
    <dataValidation type="list" allowBlank="1" showInputMessage="1" showErrorMessage="1" sqref="C9 C14">
      <formula1>Équipe</formula1>
    </dataValidation>
  </dataValidation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 showInputMessage="1" showErrorMessage="1">
          <x14:formula1>
            <xm:f>'CRITÈRES D''ANALYSE'!$F$3:$F$5</xm:f>
          </x14:formula1>
          <xm:sqref>H3:V3</xm:sqref>
        </x14:dataValidation>
        <x14:dataValidation type="list" allowBlank="1" showInputMessage="1" showErrorMessage="1">
          <x14:formula1>
            <xm:f>'CRITÈRES D''ANALYSE'!$K$3:$K$5</xm:f>
          </x14:formula1>
          <xm:sqref>G14:V14</xm:sqref>
        </x14:dataValidation>
        <x14:dataValidation type="list" allowBlank="1" showInputMessage="1" showErrorMessage="1">
          <x14:formula1>
            <xm:f>'CRITÈRES D''ANALYSE'!$M$3:$M$8</xm:f>
          </x14:formula1>
          <xm:sqref>H4:V4</xm:sqref>
        </x14:dataValidation>
        <x14:dataValidation type="list" allowBlank="1" showInputMessage="1" showErrorMessage="1">
          <x14:formula1>
            <xm:f>'CRITÈRES D''ANALYSE'!$H$3:$H$7</xm:f>
          </x14:formula1>
          <xm:sqref>H5:V5</xm:sqref>
        </x14:dataValidation>
        <x14:dataValidation type="list" allowBlank="1" showInputMessage="1" showErrorMessage="1">
          <x14:formula1>
            <xm:f>'CRITÈRES D''ANALYSE'!$G$3:$G$7</xm:f>
          </x14:formula1>
          <xm:sqref>H6:V6</xm:sqref>
        </x14:dataValidation>
        <x14:dataValidation type="list" allowBlank="1" showInputMessage="1" showErrorMessage="1">
          <x14:formula1>
            <xm:f>'CRITÈRES D''ANALYSE'!$I$3:$I$9</xm:f>
          </x14:formula1>
          <xm:sqref>G12:V12</xm:sqref>
        </x14:dataValidation>
        <x14:dataValidation type="list" allowBlank="1" showInputMessage="1" showErrorMessage="1">
          <x14:formula1>
            <xm:f>'CRITÈRES D''ANALYSE'!$J$3:$J$5</xm:f>
          </x14:formula1>
          <xm:sqref>G13:V13</xm:sqref>
        </x14:dataValidation>
        <x14:dataValidation type="list" allowBlank="1" showInputMessage="1" showErrorMessage="1">
          <x14:formula1>
            <xm:f>'CRITÈRES D''ANALYSE'!$L$3:$L$7</xm:f>
          </x14:formula1>
          <xm:sqref>G15:V15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B2:V16"/>
  <sheetViews>
    <sheetView zoomScale="70" zoomScaleNormal="70" workbookViewId="0">
      <pane xSplit="4" ySplit="16" topLeftCell="E23" activePane="bottomRight" state="frozen"/>
      <selection pane="topRight" activeCell="E1" sqref="E1"/>
      <selection pane="bottomLeft" activeCell="A17" sqref="A17"/>
      <selection pane="bottomRight" activeCell="G3" sqref="G3"/>
    </sheetView>
  </sheetViews>
  <sheetFormatPr baseColWidth="10" defaultColWidth="17.875" defaultRowHeight="30" customHeight="1" x14ac:dyDescent="0.25"/>
  <cols>
    <col min="1" max="1" width="17.875" style="1" customWidth="1"/>
    <col min="2" max="16384" width="17.875" style="1"/>
  </cols>
  <sheetData>
    <row r="2" spans="2:22" ht="30" customHeight="1" x14ac:dyDescent="0.25">
      <c r="E2" s="9"/>
      <c r="F2" s="9"/>
      <c r="G2" s="10" t="s">
        <v>94</v>
      </c>
    </row>
    <row r="3" spans="2:22" ht="30" customHeight="1" x14ac:dyDescent="0.25">
      <c r="E3" s="43" t="s">
        <v>61</v>
      </c>
      <c r="F3" s="13" t="s">
        <v>87</v>
      </c>
      <c r="G3" s="33" t="str">
        <f>LOOKUP("zz",3:3)</f>
        <v>Équilibré</v>
      </c>
      <c r="H3" s="7"/>
      <c r="I3" s="7"/>
      <c r="J3" s="7"/>
      <c r="K3" s="7"/>
      <c r="L3" s="7"/>
      <c r="M3" s="7"/>
      <c r="N3" s="7"/>
      <c r="O3" s="7" t="s">
        <v>6</v>
      </c>
      <c r="P3" s="7"/>
      <c r="Q3" s="7"/>
      <c r="R3" s="7"/>
      <c r="S3" s="7"/>
      <c r="T3" s="7"/>
      <c r="U3" s="7"/>
      <c r="V3" s="7"/>
    </row>
    <row r="4" spans="2:22" ht="30" customHeight="1" x14ac:dyDescent="0.25">
      <c r="E4" s="43"/>
      <c r="F4" s="13" t="s">
        <v>85</v>
      </c>
      <c r="G4" s="15" t="str">
        <f>LOOKUP("zz",4:4)</f>
        <v>Porteur de balle</v>
      </c>
      <c r="H4" s="7"/>
      <c r="I4" s="7"/>
      <c r="J4" s="7"/>
      <c r="K4" s="7"/>
      <c r="L4" s="7"/>
      <c r="M4" s="7"/>
      <c r="N4" s="7" t="s">
        <v>75</v>
      </c>
      <c r="O4" s="7"/>
      <c r="P4" s="7"/>
      <c r="Q4" s="7"/>
      <c r="R4" s="7"/>
      <c r="S4" s="7"/>
      <c r="T4" s="7"/>
      <c r="U4" s="7"/>
      <c r="V4" s="7"/>
    </row>
    <row r="5" spans="2:22" ht="30" customHeight="1" x14ac:dyDescent="0.25">
      <c r="E5" s="43"/>
      <c r="F5" s="13" t="s">
        <v>10</v>
      </c>
      <c r="G5" s="15" t="str">
        <f t="shared" ref="G5:G9" si="0">LOOKUP("zz",5:5)</f>
        <v>Pop</v>
      </c>
      <c r="H5" s="7"/>
      <c r="I5" s="7"/>
      <c r="J5" s="7"/>
      <c r="K5" s="7"/>
      <c r="L5" s="7"/>
      <c r="M5" s="7"/>
      <c r="N5" s="7" t="s">
        <v>56</v>
      </c>
      <c r="O5" s="7"/>
      <c r="P5" s="7"/>
      <c r="Q5" s="7"/>
      <c r="R5" s="7"/>
      <c r="S5" s="7"/>
      <c r="T5" s="7"/>
      <c r="U5" s="7"/>
      <c r="V5" s="7"/>
    </row>
    <row r="6" spans="2:22" ht="30" customHeight="1" x14ac:dyDescent="0.25">
      <c r="E6" s="43"/>
      <c r="F6" s="13" t="s">
        <v>11</v>
      </c>
      <c r="G6" s="15" t="str">
        <f t="shared" si="0"/>
        <v>Pénétration tir</v>
      </c>
      <c r="H6" s="7"/>
      <c r="I6" s="7"/>
      <c r="J6" s="7"/>
      <c r="K6" s="7"/>
      <c r="L6" s="7"/>
      <c r="M6" s="7" t="s">
        <v>92</v>
      </c>
      <c r="N6" s="7"/>
      <c r="O6" s="7"/>
      <c r="P6" s="7"/>
      <c r="Q6" s="7"/>
      <c r="R6" s="7"/>
      <c r="S6" s="7"/>
      <c r="T6" s="7"/>
      <c r="U6" s="7"/>
      <c r="V6" s="7"/>
    </row>
    <row r="7" spans="2:22" ht="30" customHeight="1" x14ac:dyDescent="0.25">
      <c r="E7" s="43"/>
      <c r="F7" s="13" t="s">
        <v>53</v>
      </c>
      <c r="G7" s="15" t="str">
        <f t="shared" si="0"/>
        <v>R. GOBERT</v>
      </c>
      <c r="H7" s="19"/>
      <c r="I7" s="19"/>
      <c r="J7" s="19"/>
      <c r="K7" s="19"/>
      <c r="L7" s="19"/>
      <c r="M7" s="19" t="s">
        <v>25</v>
      </c>
      <c r="N7" s="19"/>
      <c r="O7" s="19"/>
      <c r="P7" s="19"/>
      <c r="Q7" s="19"/>
      <c r="R7" s="19"/>
      <c r="S7" s="19"/>
      <c r="T7" s="19"/>
      <c r="U7" s="19"/>
      <c r="V7" s="19"/>
    </row>
    <row r="8" spans="2:22" ht="30" customHeight="1" x14ac:dyDescent="0.25">
      <c r="E8" s="43"/>
      <c r="F8" s="13" t="s">
        <v>14</v>
      </c>
      <c r="G8" s="15" t="str">
        <f t="shared" si="0"/>
        <v>E. FOURNIER</v>
      </c>
      <c r="H8" s="7"/>
      <c r="I8" s="7"/>
      <c r="J8" s="7"/>
      <c r="K8" s="7"/>
      <c r="L8" s="7"/>
      <c r="M8" s="7" t="s">
        <v>15</v>
      </c>
      <c r="N8" s="7"/>
      <c r="O8" s="7"/>
      <c r="P8" s="7"/>
      <c r="Q8" s="7"/>
      <c r="R8" s="7"/>
      <c r="S8" s="7"/>
      <c r="T8" s="7"/>
      <c r="U8" s="7"/>
      <c r="V8" s="7"/>
    </row>
    <row r="9" spans="2:22" ht="30" customHeight="1" x14ac:dyDescent="0.25">
      <c r="B9" s="18"/>
      <c r="C9" s="18"/>
      <c r="E9" s="43"/>
      <c r="F9" s="14" t="s">
        <v>2</v>
      </c>
      <c r="G9" s="15">
        <f t="shared" ca="1" si="0"/>
        <v>0</v>
      </c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</row>
    <row r="10" spans="2:22" ht="30" customHeight="1" x14ac:dyDescent="0.25">
      <c r="E10" s="10" t="s">
        <v>13</v>
      </c>
      <c r="F10" s="11" t="s">
        <v>0</v>
      </c>
      <c r="G10" s="34">
        <f>LOOKUP(9^9,10:10)</f>
        <v>15</v>
      </c>
      <c r="H10" s="12">
        <v>1</v>
      </c>
      <c r="I10" s="12">
        <v>2</v>
      </c>
      <c r="J10" s="12">
        <v>3</v>
      </c>
      <c r="K10" s="12">
        <v>4</v>
      </c>
      <c r="L10" s="12">
        <v>5</v>
      </c>
      <c r="M10" s="12">
        <v>6</v>
      </c>
      <c r="N10" s="12">
        <v>7</v>
      </c>
      <c r="O10" s="12">
        <v>8</v>
      </c>
      <c r="P10" s="12">
        <v>9</v>
      </c>
      <c r="Q10" s="12">
        <v>10</v>
      </c>
      <c r="R10" s="12">
        <v>11</v>
      </c>
      <c r="S10" s="12">
        <v>12</v>
      </c>
      <c r="T10" s="12">
        <v>13</v>
      </c>
      <c r="U10" s="12">
        <v>14</v>
      </c>
      <c r="V10" s="12">
        <v>15</v>
      </c>
    </row>
    <row r="11" spans="2:22" ht="30" customHeight="1" x14ac:dyDescent="0.25">
      <c r="E11" s="44" t="s">
        <v>62</v>
      </c>
      <c r="F11" s="3" t="s">
        <v>2</v>
      </c>
      <c r="G11" s="8" t="str">
        <f t="shared" ref="G11:V11" ca="1" si="1">IF(G9&lt;&gt;"",G9," ")</f>
        <v xml:space="preserve"> </v>
      </c>
      <c r="H11" s="8" t="str">
        <f t="shared" si="1"/>
        <v xml:space="preserve"> </v>
      </c>
      <c r="I11" s="8" t="str">
        <f t="shared" si="1"/>
        <v xml:space="preserve"> </v>
      </c>
      <c r="J11" s="8" t="str">
        <f t="shared" si="1"/>
        <v xml:space="preserve"> </v>
      </c>
      <c r="K11" s="8" t="str">
        <f t="shared" si="1"/>
        <v xml:space="preserve"> </v>
      </c>
      <c r="L11" s="8" t="str">
        <f t="shared" si="1"/>
        <v xml:space="preserve"> </v>
      </c>
      <c r="M11" s="8" t="str">
        <f t="shared" si="1"/>
        <v xml:space="preserve"> </v>
      </c>
      <c r="N11" s="8" t="str">
        <f t="shared" si="1"/>
        <v xml:space="preserve"> </v>
      </c>
      <c r="O11" s="8" t="str">
        <f t="shared" si="1"/>
        <v xml:space="preserve"> </v>
      </c>
      <c r="P11" s="8" t="str">
        <f t="shared" si="1"/>
        <v xml:space="preserve"> </v>
      </c>
      <c r="Q11" s="8" t="str">
        <f t="shared" si="1"/>
        <v xml:space="preserve"> </v>
      </c>
      <c r="R11" s="8" t="str">
        <f t="shared" si="1"/>
        <v xml:space="preserve"> </v>
      </c>
      <c r="S11" s="8" t="str">
        <f t="shared" si="1"/>
        <v xml:space="preserve"> </v>
      </c>
      <c r="T11" s="8" t="str">
        <f t="shared" si="1"/>
        <v xml:space="preserve"> </v>
      </c>
      <c r="U11" s="8" t="str">
        <f t="shared" si="1"/>
        <v xml:space="preserve"> </v>
      </c>
      <c r="V11" s="8" t="str">
        <f t="shared" si="1"/>
        <v xml:space="preserve"> </v>
      </c>
    </row>
    <row r="12" spans="2:22" ht="30" customHeight="1" x14ac:dyDescent="0.25">
      <c r="E12" s="44"/>
      <c r="F12" s="4" t="s">
        <v>5</v>
      </c>
      <c r="G12" s="22" t="s">
        <v>65</v>
      </c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</row>
    <row r="13" spans="2:22" ht="30" customHeight="1" x14ac:dyDescent="0.25">
      <c r="E13" s="44"/>
      <c r="F13" s="4" t="s">
        <v>91</v>
      </c>
      <c r="G13" s="22" t="s">
        <v>90</v>
      </c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</row>
    <row r="14" spans="2:22" ht="30" customHeight="1" x14ac:dyDescent="0.25">
      <c r="B14" s="38" t="s">
        <v>40</v>
      </c>
      <c r="C14" s="40" t="s">
        <v>41</v>
      </c>
      <c r="E14" s="44"/>
      <c r="F14" s="3" t="s">
        <v>60</v>
      </c>
      <c r="G14" s="22" t="s">
        <v>73</v>
      </c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</row>
    <row r="15" spans="2:22" ht="30" customHeight="1" x14ac:dyDescent="0.25">
      <c r="B15" s="39"/>
      <c r="C15" s="41"/>
      <c r="E15" s="44"/>
      <c r="F15" s="5" t="s">
        <v>86</v>
      </c>
      <c r="G15" s="22" t="s">
        <v>83</v>
      </c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</row>
    <row r="16" spans="2:22" ht="30" customHeight="1" x14ac:dyDescent="0.25">
      <c r="E16" s="44"/>
      <c r="F16" s="4" t="s">
        <v>87</v>
      </c>
      <c r="G16" s="8" t="str" cm="1">
        <f t="array" aca="1" ref="G16" ca="1">IFERROR(_xlfn.SWITCH(G3,"Équilibré","Équilibré","Défavorable","Favorable","Favorable","Défavorable")," ")</f>
        <v xml:space="preserve"> </v>
      </c>
      <c r="H16" s="8" t="str" cm="1">
        <f t="array" aca="1" ref="H16" ca="1">IFERROR(_xlfn.SWITCH(H3,"Équilibré","Équilibré","Défavorable","Favorable","Favorable","Défavorable")," ")</f>
        <v xml:space="preserve"> </v>
      </c>
      <c r="I16" s="8" t="str" cm="1">
        <f t="array" aca="1" ref="I16" ca="1">IFERROR(_xlfn.SWITCH(I3,"Équilibré","Équilibré","Défavorable","Favorable","Favorable","Défavorable")," ")</f>
        <v xml:space="preserve"> </v>
      </c>
      <c r="J16" s="8" t="str" cm="1">
        <f t="array" aca="1" ref="J16" ca="1">IFERROR(_xlfn.SWITCH(J3,"Équilibré","Équilibré","Défavorable","Favorable","Favorable","Défavorable")," ")</f>
        <v xml:space="preserve"> </v>
      </c>
      <c r="K16" s="8" t="str" cm="1">
        <f t="array" aca="1" ref="K16" ca="1">IFERROR(_xlfn.SWITCH(K3,"Équilibré","Équilibré","Défavorable","Favorable","Favorable","Défavorable")," ")</f>
        <v xml:space="preserve"> </v>
      </c>
      <c r="L16" s="8" t="str" cm="1">
        <f t="array" aca="1" ref="L16" ca="1">IFERROR(_xlfn.SWITCH(L3,"Équilibré","Équilibré","Défavorable","Favorable","Favorable","Défavorable")," ")</f>
        <v xml:space="preserve"> </v>
      </c>
      <c r="M16" s="8" t="str" cm="1">
        <f t="array" aca="1" ref="M16" ca="1">IFERROR(_xlfn.SWITCH(M3,"Équilibré","Équilibré","Défavorable","Favorable","Favorable","Défavorable")," ")</f>
        <v xml:space="preserve"> </v>
      </c>
      <c r="N16" s="8" t="str" cm="1">
        <f t="array" aca="1" ref="N16" ca="1">IFERROR(_xlfn.SWITCH(N3,"Équilibré","Équilibré","Défavorable","Favorable","Favorable","Défavorable")," ")</f>
        <v xml:space="preserve"> </v>
      </c>
      <c r="O16" s="8" t="str" cm="1">
        <f t="array" aca="1" ref="O16" ca="1">IFERROR(_xlfn.SWITCH(O3,"Équilibré","Équilibré","Défavorable","Favorable","Favorable","Défavorable")," ")</f>
        <v xml:space="preserve"> </v>
      </c>
      <c r="P16" s="8" t="str" cm="1">
        <f t="array" aca="1" ref="P16" ca="1">IFERROR(_xlfn.SWITCH(P3,"Équilibré","Équilibré","Défavorable","Favorable","Favorable","Défavorable")," ")</f>
        <v xml:space="preserve"> </v>
      </c>
      <c r="Q16" s="8" t="str" cm="1">
        <f t="array" aca="1" ref="Q16" ca="1">IFERROR(_xlfn.SWITCH(Q3,"Équilibré","Équilibré","Défavorable","Favorable","Favorable","Défavorable")," ")</f>
        <v xml:space="preserve"> </v>
      </c>
      <c r="R16" s="8" t="str" cm="1">
        <f t="array" aca="1" ref="R16" ca="1">IFERROR(_xlfn.SWITCH(R3,"Équilibré","Équilibré","Défavorable","Favorable","Favorable","Défavorable")," ")</f>
        <v xml:space="preserve"> </v>
      </c>
      <c r="S16" s="8" t="str" cm="1">
        <f t="array" aca="1" ref="S16" ca="1">IFERROR(_xlfn.SWITCH(S3,"Équilibré","Équilibré","Défavorable","Favorable","Favorable","Défavorable")," ")</f>
        <v xml:space="preserve"> </v>
      </c>
      <c r="T16" s="8" t="str" cm="1">
        <f t="array" aca="1" ref="T16" ca="1">IFERROR(_xlfn.SWITCH(T3,"Équilibré","Équilibré","Défavorable","Favorable","Favorable","Défavorable")," ")</f>
        <v xml:space="preserve"> </v>
      </c>
      <c r="U16" s="8" t="str" cm="1">
        <f t="array" aca="1" ref="U16" ca="1">IFERROR(_xlfn.SWITCH(U3,"Équilibré","Équilibré","Défavorable","Favorable","Favorable","Défavorable")," ")</f>
        <v xml:space="preserve"> </v>
      </c>
      <c r="V16" s="8" t="str" cm="1">
        <f t="array" aca="1" ref="V16" ca="1">IFERROR(_xlfn.SWITCH(V3,"Équilibré","Équilibré","Défavorable","Favorable","Favorable","Défavorable")," ")</f>
        <v xml:space="preserve"> </v>
      </c>
    </row>
  </sheetData>
  <mergeCells count="4">
    <mergeCell ref="E3:E9"/>
    <mergeCell ref="E11:E16"/>
    <mergeCell ref="B14:B15"/>
    <mergeCell ref="C14:C15"/>
  </mergeCells>
  <conditionalFormatting sqref="H12:V13">
    <cfRule type="containsText" dxfId="35" priority="13" operator="containsText" text="Défavorable">
      <formula>NOT(ISERROR(SEARCH("Défavorable",H12)))</formula>
    </cfRule>
    <cfRule type="containsText" dxfId="34" priority="14" operator="containsText" text="Favorable">
      <formula>NOT(ISERROR(SEARCH("Favorable",H12)))</formula>
    </cfRule>
    <cfRule type="containsText" dxfId="33" priority="15" operator="containsText" text="Équilibré">
      <formula>NOT(ISERROR(SEARCH("Équilibré",H12)))</formula>
    </cfRule>
  </conditionalFormatting>
  <conditionalFormatting sqref="H3:V4">
    <cfRule type="containsText" dxfId="32" priority="10" operator="containsText" text="Défavorable">
      <formula>NOT(ISERROR(SEARCH("Défavorable",H3)))</formula>
    </cfRule>
    <cfRule type="containsText" dxfId="31" priority="11" operator="containsText" text="Favorable">
      <formula>NOT(ISERROR(SEARCH("Favorable",H3)))</formula>
    </cfRule>
    <cfRule type="containsText" dxfId="30" priority="12" operator="containsText" text="Équilibré">
      <formula>NOT(ISERROR(SEARCH("Équilibré",H3)))</formula>
    </cfRule>
  </conditionalFormatting>
  <conditionalFormatting sqref="G16:V16">
    <cfRule type="containsText" dxfId="29" priority="7" operator="containsText" text="Défavorable">
      <formula>NOT(ISERROR(SEARCH("Défavorable",G16)))</formula>
    </cfRule>
    <cfRule type="containsText" dxfId="28" priority="8" operator="containsText" text="Favorable">
      <formula>NOT(ISERROR(SEARCH("Favorable",G16)))</formula>
    </cfRule>
    <cfRule type="containsText" dxfId="27" priority="9" operator="containsText" text="Équilibré">
      <formula>NOT(ISERROR(SEARCH("Équilibré",G16)))</formula>
    </cfRule>
  </conditionalFormatting>
  <conditionalFormatting sqref="G3:G10">
    <cfRule type="containsText" dxfId="26" priority="4" operator="containsText" text="Défavorable">
      <formula>NOT(ISERROR(SEARCH("Défavorable",G3)))</formula>
    </cfRule>
    <cfRule type="containsText" dxfId="25" priority="5" operator="containsText" text="Favorable">
      <formula>NOT(ISERROR(SEARCH("Favorable",G3)))</formula>
    </cfRule>
    <cfRule type="containsText" dxfId="24" priority="6" operator="containsText" text="Équilibré">
      <formula>NOT(ISERROR(SEARCH("Équilibré",G3)))</formula>
    </cfRule>
  </conditionalFormatting>
  <conditionalFormatting sqref="G12:G13">
    <cfRule type="containsText" dxfId="23" priority="1" operator="containsText" text="Défavorable">
      <formula>NOT(ISERROR(SEARCH("Défavorable",G12)))</formula>
    </cfRule>
    <cfRule type="containsText" dxfId="22" priority="2" operator="containsText" text="Favorable">
      <formula>NOT(ISERROR(SEARCH("Favorable",G12)))</formula>
    </cfRule>
    <cfRule type="containsText" dxfId="21" priority="3" operator="containsText" text="Équilibré">
      <formula>NOT(ISERROR(SEARCH("Équilibré",G12)))</formula>
    </cfRule>
  </conditionalFormatting>
  <dataValidations count="3">
    <dataValidation type="list" allowBlank="1" showInputMessage="1" showErrorMessage="1" sqref="C9 C14">
      <formula1>Équipe</formula1>
    </dataValidation>
    <dataValidation type="list" allowBlank="1" showInputMessage="1" showErrorMessage="1" sqref="H7:V8">
      <formula1>INDIRECT($C$14)</formula1>
    </dataValidation>
    <dataValidation type="list" allowBlank="1" showInputMessage="1" showErrorMessage="1" sqref="H9:V9">
      <formula1>UTI</formula1>
    </dataValidation>
  </dataValidation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 showInputMessage="1" showErrorMessage="1">
          <x14:formula1>
            <xm:f>'CRITÈRES D''ANALYSE'!$L$3:$L$7</xm:f>
          </x14:formula1>
          <xm:sqref>G15:V15</xm:sqref>
        </x14:dataValidation>
        <x14:dataValidation type="list" allowBlank="1" showInputMessage="1" showErrorMessage="1">
          <x14:formula1>
            <xm:f>'CRITÈRES D''ANALYSE'!$J$3:$J$5</xm:f>
          </x14:formula1>
          <xm:sqref>G13:V13</xm:sqref>
        </x14:dataValidation>
        <x14:dataValidation type="list" allowBlank="1" showInputMessage="1" showErrorMessage="1">
          <x14:formula1>
            <xm:f>'CRITÈRES D''ANALYSE'!$I$3:$I$9</xm:f>
          </x14:formula1>
          <xm:sqref>G12:V12</xm:sqref>
        </x14:dataValidation>
        <x14:dataValidation type="list" allowBlank="1" showInputMessage="1" showErrorMessage="1">
          <x14:formula1>
            <xm:f>'CRITÈRES D''ANALYSE'!$G$3:$G$7</xm:f>
          </x14:formula1>
          <xm:sqref>H6:V6</xm:sqref>
        </x14:dataValidation>
        <x14:dataValidation type="list" allowBlank="1" showInputMessage="1" showErrorMessage="1">
          <x14:formula1>
            <xm:f>'CRITÈRES D''ANALYSE'!$H$3:$H$7</xm:f>
          </x14:formula1>
          <xm:sqref>H5:V5</xm:sqref>
        </x14:dataValidation>
        <x14:dataValidation type="list" allowBlank="1" showInputMessage="1" showErrorMessage="1">
          <x14:formula1>
            <xm:f>'CRITÈRES D''ANALYSE'!$M$3:$M$8</xm:f>
          </x14:formula1>
          <xm:sqref>H4:V4</xm:sqref>
        </x14:dataValidation>
        <x14:dataValidation type="list" allowBlank="1" showInputMessage="1" showErrorMessage="1">
          <x14:formula1>
            <xm:f>'CRITÈRES D''ANALYSE'!$K$3:$K$5</xm:f>
          </x14:formula1>
          <xm:sqref>G14:V14</xm:sqref>
        </x14:dataValidation>
        <x14:dataValidation type="list" allowBlank="1" showInputMessage="1" showErrorMessage="1">
          <x14:formula1>
            <xm:f>'CRITÈRES D''ANALYSE'!$F$3:$F$5</xm:f>
          </x14:formula1>
          <xm:sqref>H3:V3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/>
  </sheetViews>
  <sheetFormatPr baseColWidth="10" defaultColWidth="10.875" defaultRowHeight="15.75" x14ac:dyDescent="0.25"/>
  <cols>
    <col min="1" max="16384" width="10.875" style="17"/>
  </cols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7"/>
  <dimension ref="A1:I20"/>
  <sheetViews>
    <sheetView tabSelected="1" topLeftCell="B1" workbookViewId="0">
      <selection activeCell="G3" sqref="G3"/>
    </sheetView>
  </sheetViews>
  <sheetFormatPr baseColWidth="10" defaultColWidth="10.875" defaultRowHeight="15.75" x14ac:dyDescent="0.25"/>
  <cols>
    <col min="1" max="6" width="17.875" style="1" customWidth="1"/>
    <col min="7" max="7" width="17.875" style="36" customWidth="1"/>
    <col min="8" max="8" width="17.875" style="1" customWidth="1"/>
    <col min="9" max="9" width="33" style="1" customWidth="1"/>
    <col min="10" max="26" width="17.875" style="1" customWidth="1"/>
    <col min="27" max="16384" width="10.875" style="1"/>
  </cols>
  <sheetData>
    <row r="1" spans="1:9" ht="30" customHeight="1" x14ac:dyDescent="0.25">
      <c r="A1" s="1">
        <f>SUM(DÉBUT:FIN!E21)</f>
        <v>0</v>
      </c>
    </row>
    <row r="2" spans="1:9" ht="30" customHeight="1" x14ac:dyDescent="0.25">
      <c r="F2" s="25" t="s">
        <v>42</v>
      </c>
      <c r="G2" s="23" t="s">
        <v>96</v>
      </c>
      <c r="H2" s="24" t="s">
        <v>97</v>
      </c>
    </row>
    <row r="3" spans="1:9" ht="30" customHeight="1" x14ac:dyDescent="0.25">
      <c r="F3" s="28" t="s">
        <v>87</v>
      </c>
      <c r="G3" s="26" t="s">
        <v>6</v>
      </c>
      <c r="H3" s="27">
        <v>4</v>
      </c>
      <c r="I3" s="35"/>
    </row>
    <row r="4" spans="1:9" ht="30" customHeight="1" x14ac:dyDescent="0.25">
      <c r="F4" s="29" t="s">
        <v>85</v>
      </c>
      <c r="G4" s="26" t="s">
        <v>75</v>
      </c>
      <c r="H4" s="27">
        <v>4</v>
      </c>
    </row>
    <row r="5" spans="1:9" ht="30" customHeight="1" x14ac:dyDescent="0.25">
      <c r="F5" s="29" t="s">
        <v>10</v>
      </c>
      <c r="G5" s="26" t="s">
        <v>56</v>
      </c>
      <c r="H5" s="27">
        <v>4</v>
      </c>
    </row>
    <row r="6" spans="1:9" ht="30" customHeight="1" x14ac:dyDescent="0.25">
      <c r="F6" s="29" t="s">
        <v>11</v>
      </c>
      <c r="G6" s="26" t="s">
        <v>59</v>
      </c>
      <c r="H6" s="27">
        <v>2</v>
      </c>
    </row>
    <row r="7" spans="1:9" ht="30" customHeight="1" x14ac:dyDescent="0.25">
      <c r="F7" s="29" t="s">
        <v>53</v>
      </c>
      <c r="G7" s="26" t="s">
        <v>28</v>
      </c>
      <c r="H7" s="27">
        <v>0</v>
      </c>
    </row>
    <row r="8" spans="1:9" ht="30" customHeight="1" x14ac:dyDescent="0.25">
      <c r="F8" s="29" t="s">
        <v>14</v>
      </c>
      <c r="G8" s="26" t="s">
        <v>27</v>
      </c>
      <c r="H8" s="27">
        <v>0</v>
      </c>
    </row>
    <row r="9" spans="1:9" ht="30" customHeight="1" x14ac:dyDescent="0.25">
      <c r="F9" s="30" t="s">
        <v>2</v>
      </c>
      <c r="G9" s="26" t="s">
        <v>47</v>
      </c>
      <c r="H9" s="27">
        <v>1</v>
      </c>
    </row>
    <row r="10" spans="1:9" ht="30" customHeight="1" x14ac:dyDescent="0.25">
      <c r="F10" s="11" t="s">
        <v>0</v>
      </c>
      <c r="G10" s="37">
        <v>15</v>
      </c>
      <c r="H10" s="32">
        <v>5</v>
      </c>
    </row>
    <row r="11" spans="1:9" ht="30" customHeight="1" x14ac:dyDescent="0.25">
      <c r="F11" s="3" t="s">
        <v>2</v>
      </c>
      <c r="G11" s="21" t="str">
        <f t="shared" ref="G11" si="0">IF(G9&lt;&gt;"",G9," ")</f>
        <v>UTI 7</v>
      </c>
      <c r="H11" s="31">
        <v>1</v>
      </c>
    </row>
    <row r="12" spans="1:9" ht="30" customHeight="1" x14ac:dyDescent="0.25">
      <c r="F12" s="4" t="s">
        <v>5</v>
      </c>
      <c r="G12" s="22" t="s">
        <v>64</v>
      </c>
      <c r="H12" s="31">
        <v>2</v>
      </c>
    </row>
    <row r="13" spans="1:9" ht="30" customHeight="1" x14ac:dyDescent="0.25">
      <c r="F13" s="4" t="s">
        <v>91</v>
      </c>
      <c r="G13" s="22" t="s">
        <v>89</v>
      </c>
      <c r="H13" s="31">
        <v>2</v>
      </c>
    </row>
    <row r="14" spans="1:9" ht="30" customHeight="1" x14ac:dyDescent="0.25">
      <c r="F14" s="3" t="s">
        <v>60</v>
      </c>
      <c r="G14" s="22" t="s">
        <v>73</v>
      </c>
      <c r="H14" s="31">
        <v>3</v>
      </c>
    </row>
    <row r="15" spans="1:9" ht="30" customHeight="1" x14ac:dyDescent="0.25">
      <c r="F15" s="5" t="s">
        <v>86</v>
      </c>
      <c r="G15" s="22" t="s">
        <v>81</v>
      </c>
      <c r="H15" s="31">
        <v>2</v>
      </c>
    </row>
    <row r="16" spans="1:9" ht="30" customHeight="1" x14ac:dyDescent="0.25">
      <c r="F16" s="4" t="s">
        <v>87</v>
      </c>
      <c r="G16" s="26" t="s">
        <v>12</v>
      </c>
      <c r="H16" s="31">
        <v>0</v>
      </c>
    </row>
    <row r="17" ht="30" customHeight="1" x14ac:dyDescent="0.25"/>
    <row r="18" ht="30" customHeight="1" x14ac:dyDescent="0.25"/>
    <row r="19" ht="30" customHeight="1" x14ac:dyDescent="0.25"/>
    <row r="20" ht="30" customHeight="1" x14ac:dyDescent="0.25"/>
  </sheetData>
  <conditionalFormatting sqref="G12:G13">
    <cfRule type="containsText" dxfId="20" priority="10" operator="containsText" text="Défavorable">
      <formula>NOT(ISERROR(SEARCH("Défavorable",G12)))</formula>
    </cfRule>
    <cfRule type="containsText" dxfId="19" priority="11" operator="containsText" text="Favorable">
      <formula>NOT(ISERROR(SEARCH("Favorable",G12)))</formula>
    </cfRule>
    <cfRule type="containsText" dxfId="18" priority="12" operator="containsText" text="Équilibré">
      <formula>NOT(ISERROR(SEARCH("Équilibré",G12)))</formula>
    </cfRule>
  </conditionalFormatting>
  <conditionalFormatting sqref="G3:G4">
    <cfRule type="containsText" dxfId="17" priority="7" operator="containsText" text="Défavorable">
      <formula>NOT(ISERROR(SEARCH("Défavorable",G3)))</formula>
    </cfRule>
    <cfRule type="containsText" dxfId="16" priority="8" operator="containsText" text="Favorable">
      <formula>NOT(ISERROR(SEARCH("Favorable",G3)))</formula>
    </cfRule>
    <cfRule type="containsText" dxfId="15" priority="9" operator="containsText" text="Équilibré">
      <formula>NOT(ISERROR(SEARCH("Équilibré",G3)))</formula>
    </cfRule>
  </conditionalFormatting>
  <conditionalFormatting sqref="G16">
    <cfRule type="containsText" dxfId="14" priority="1" operator="containsText" text="Défavorable">
      <formula>NOT(ISERROR(SEARCH("Défavorable",G16)))</formula>
    </cfRule>
    <cfRule type="containsText" dxfId="13" priority="2" operator="containsText" text="Favorable">
      <formula>NOT(ISERROR(SEARCH("Favorable",G16)))</formula>
    </cfRule>
    <cfRule type="containsText" dxfId="12" priority="3" operator="containsText" text="Équilibré">
      <formula>NOT(ISERROR(SEARCH("Équilibré",G16)))</formula>
    </cfRule>
  </conditionalFormatting>
  <dataValidations count="3">
    <dataValidation type="list" allowBlank="1" showInputMessage="1" showErrorMessage="1" sqref="G9">
      <formula1>UTI</formula1>
    </dataValidation>
    <dataValidation type="list" allowBlank="1" showInputMessage="1" showErrorMessage="1" sqref="F2">
      <formula1>Équipe</formula1>
    </dataValidation>
    <dataValidation type="list" allowBlank="1" showInputMessage="1" showErrorMessage="1" sqref="G7:G8">
      <formula1>INDIRECT($F$2)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 showInputMessage="1" showErrorMessage="1">
          <x14:formula1>
            <xm:f>'CRITÈRES D''ANALYSE'!$L$3:$L$7</xm:f>
          </x14:formula1>
          <xm:sqref>G15</xm:sqref>
        </x14:dataValidation>
        <x14:dataValidation type="list" allowBlank="1" showInputMessage="1" showErrorMessage="1">
          <x14:formula1>
            <xm:f>'CRITÈRES D''ANALYSE'!$J$3:$J$5</xm:f>
          </x14:formula1>
          <xm:sqref>G13</xm:sqref>
        </x14:dataValidation>
        <x14:dataValidation type="list" allowBlank="1" showInputMessage="1" showErrorMessage="1">
          <x14:formula1>
            <xm:f>'CRITÈRES D''ANALYSE'!$I$3:$I$9</xm:f>
          </x14:formula1>
          <xm:sqref>G12</xm:sqref>
        </x14:dataValidation>
        <x14:dataValidation type="list" allowBlank="1" showInputMessage="1" showErrorMessage="1">
          <x14:formula1>
            <xm:f>'CRITÈRES D''ANALYSE'!$G$3:$G$7</xm:f>
          </x14:formula1>
          <xm:sqref>G6</xm:sqref>
        </x14:dataValidation>
        <x14:dataValidation type="list" allowBlank="1" showInputMessage="1" showErrorMessage="1">
          <x14:formula1>
            <xm:f>'CRITÈRES D''ANALYSE'!$H$3:$H$7</xm:f>
          </x14:formula1>
          <xm:sqref>G5</xm:sqref>
        </x14:dataValidation>
        <x14:dataValidation type="list" allowBlank="1" showInputMessage="1" showErrorMessage="1">
          <x14:formula1>
            <xm:f>'CRITÈRES D''ANALYSE'!$M$3:$M$8</xm:f>
          </x14:formula1>
          <xm:sqref>G4</xm:sqref>
        </x14:dataValidation>
        <x14:dataValidation type="list" allowBlank="1" showInputMessage="1" showErrorMessage="1">
          <x14:formula1>
            <xm:f>'CRITÈRES D''ANALYSE'!$K$3:$K$5</xm:f>
          </x14:formula1>
          <xm:sqref>G14</xm:sqref>
        </x14:dataValidation>
        <x14:dataValidation type="list" allowBlank="1" showInputMessage="1" showErrorMessage="1">
          <x14:formula1>
            <xm:f>'CRITÈRES D''ANALYSE'!$F$3:$F$5</xm:f>
          </x14:formula1>
          <xm:sqref>G3 G16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9:C15"/>
  <sheetViews>
    <sheetView zoomScale="83" zoomScaleNormal="110" workbookViewId="0">
      <pane xSplit="4" ySplit="16" topLeftCell="E17" activePane="bottomRight" state="frozen"/>
      <selection pane="topRight" activeCell="E1" sqref="E1"/>
      <selection pane="bottomLeft" activeCell="A17" sqref="A17"/>
      <selection pane="bottomRight" activeCell="C14" sqref="C14:C15"/>
    </sheetView>
  </sheetViews>
  <sheetFormatPr baseColWidth="10" defaultColWidth="17.875" defaultRowHeight="30" customHeight="1" x14ac:dyDescent="0.25"/>
  <cols>
    <col min="1" max="1" width="17.875" style="1" customWidth="1"/>
    <col min="2" max="16384" width="17.875" style="1"/>
  </cols>
  <sheetData>
    <row r="9" spans="2:3" ht="30" customHeight="1" x14ac:dyDescent="0.25">
      <c r="B9" s="18"/>
      <c r="C9" s="18"/>
    </row>
    <row r="14" spans="2:3" ht="30" customHeight="1" x14ac:dyDescent="0.25">
      <c r="B14" s="38" t="s">
        <v>40</v>
      </c>
      <c r="C14" s="40" t="s">
        <v>95</v>
      </c>
    </row>
    <row r="15" spans="2:3" ht="30" customHeight="1" x14ac:dyDescent="0.25">
      <c r="B15" s="39"/>
      <c r="C15" s="41"/>
    </row>
  </sheetData>
  <mergeCells count="2">
    <mergeCell ref="B14:B15"/>
    <mergeCell ref="C14:C15"/>
  </mergeCells>
  <dataValidations count="1">
    <dataValidation type="list" allowBlank="1" showInputMessage="1" showErrorMessage="1" sqref="C9 C14">
      <formula1>Équipe</formula1>
    </dataValidation>
  </dataValidations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3:S21"/>
  <sheetViews>
    <sheetView zoomScale="86" zoomScaleNormal="75" workbookViewId="0">
      <selection activeCell="E8" sqref="E8"/>
    </sheetView>
  </sheetViews>
  <sheetFormatPr baseColWidth="10" defaultColWidth="17.875" defaultRowHeight="30" customHeight="1" x14ac:dyDescent="0.25"/>
  <cols>
    <col min="1" max="16384" width="17.875" style="1"/>
  </cols>
  <sheetData>
    <row r="3" spans="2:19" ht="30" customHeight="1" x14ac:dyDescent="0.25">
      <c r="B3" s="9"/>
      <c r="C3" s="9"/>
      <c r="D3" s="10" t="s">
        <v>94</v>
      </c>
    </row>
    <row r="4" spans="2:19" ht="30" customHeight="1" x14ac:dyDescent="0.25">
      <c r="B4" s="43" t="s">
        <v>61</v>
      </c>
      <c r="C4" s="13" t="s">
        <v>87</v>
      </c>
      <c r="D4" s="33">
        <f ca="1">LOOKUP("zz",4:4)</f>
        <v>0</v>
      </c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</row>
    <row r="5" spans="2:19" ht="30" customHeight="1" x14ac:dyDescent="0.25">
      <c r="B5" s="43"/>
      <c r="C5" s="13" t="s">
        <v>85</v>
      </c>
      <c r="D5" s="15">
        <f ca="1">LOOKUP("zz",5:5)</f>
        <v>0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</row>
    <row r="6" spans="2:19" ht="30" customHeight="1" x14ac:dyDescent="0.25">
      <c r="B6" s="43"/>
      <c r="C6" s="13" t="s">
        <v>10</v>
      </c>
      <c r="D6" s="15">
        <f t="shared" ref="D6:D10" ca="1" si="0">LOOKUP("zz",6:6)</f>
        <v>0</v>
      </c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</row>
    <row r="7" spans="2:19" ht="30" customHeight="1" x14ac:dyDescent="0.25">
      <c r="B7" s="43"/>
      <c r="C7" s="13" t="s">
        <v>11</v>
      </c>
      <c r="D7" s="15">
        <f t="shared" ca="1" si="0"/>
        <v>0</v>
      </c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</row>
    <row r="8" spans="2:19" ht="30" customHeight="1" x14ac:dyDescent="0.25">
      <c r="B8" s="43"/>
      <c r="C8" s="13" t="s">
        <v>53</v>
      </c>
      <c r="D8" s="15">
        <f t="shared" ca="1" si="0"/>
        <v>0</v>
      </c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</row>
    <row r="9" spans="2:19" ht="30" customHeight="1" x14ac:dyDescent="0.25">
      <c r="B9" s="43"/>
      <c r="C9" s="13" t="s">
        <v>14</v>
      </c>
      <c r="D9" s="15">
        <f t="shared" ca="1" si="0"/>
        <v>0</v>
      </c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</row>
    <row r="10" spans="2:19" ht="30" customHeight="1" x14ac:dyDescent="0.25">
      <c r="B10" s="43"/>
      <c r="C10" s="14" t="s">
        <v>2</v>
      </c>
      <c r="D10" s="15">
        <f t="shared" ca="1" si="0"/>
        <v>0</v>
      </c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</row>
    <row r="11" spans="2:19" ht="30" customHeight="1" x14ac:dyDescent="0.25">
      <c r="B11" s="10" t="s">
        <v>13</v>
      </c>
      <c r="C11" s="11" t="s">
        <v>0</v>
      </c>
      <c r="D11" s="34">
        <f>LOOKUP(9^9,11:11)</f>
        <v>15</v>
      </c>
      <c r="E11" s="12">
        <v>1</v>
      </c>
      <c r="F11" s="12">
        <v>2</v>
      </c>
      <c r="G11" s="12">
        <v>3</v>
      </c>
      <c r="H11" s="12">
        <v>4</v>
      </c>
      <c r="I11" s="12">
        <v>5</v>
      </c>
      <c r="J11" s="12">
        <v>6</v>
      </c>
      <c r="K11" s="12">
        <v>7</v>
      </c>
      <c r="L11" s="12">
        <v>8</v>
      </c>
      <c r="M11" s="12">
        <v>9</v>
      </c>
      <c r="N11" s="12">
        <v>10</v>
      </c>
      <c r="O11" s="12">
        <v>11</v>
      </c>
      <c r="P11" s="12">
        <v>12</v>
      </c>
      <c r="Q11" s="12">
        <v>13</v>
      </c>
      <c r="R11" s="12">
        <v>14</v>
      </c>
      <c r="S11" s="12">
        <v>15</v>
      </c>
    </row>
    <row r="12" spans="2:19" ht="30" customHeight="1" x14ac:dyDescent="0.25">
      <c r="B12" s="44" t="s">
        <v>62</v>
      </c>
      <c r="C12" s="3" t="s">
        <v>2</v>
      </c>
      <c r="D12" s="8" t="str">
        <f t="shared" ref="D12" ca="1" si="1">IF(D10&lt;&gt;"",D10," ")</f>
        <v xml:space="preserve"> </v>
      </c>
      <c r="E12" s="8" t="str">
        <f t="shared" ref="E12:N12" si="2">IF(E10&lt;&gt;"",E10," ")</f>
        <v xml:space="preserve"> </v>
      </c>
      <c r="F12" s="8" t="str">
        <f t="shared" si="2"/>
        <v xml:space="preserve"> </v>
      </c>
      <c r="G12" s="8" t="str">
        <f t="shared" si="2"/>
        <v xml:space="preserve"> </v>
      </c>
      <c r="H12" s="8" t="str">
        <f t="shared" si="2"/>
        <v xml:space="preserve"> </v>
      </c>
      <c r="I12" s="8" t="str">
        <f t="shared" si="2"/>
        <v xml:space="preserve"> </v>
      </c>
      <c r="J12" s="8" t="str">
        <f t="shared" si="2"/>
        <v xml:space="preserve"> </v>
      </c>
      <c r="K12" s="8" t="str">
        <f t="shared" si="2"/>
        <v xml:space="preserve"> </v>
      </c>
      <c r="L12" s="8" t="str">
        <f t="shared" si="2"/>
        <v xml:space="preserve"> </v>
      </c>
      <c r="M12" s="8" t="str">
        <f t="shared" si="2"/>
        <v xml:space="preserve"> </v>
      </c>
      <c r="N12" s="8" t="str">
        <f t="shared" si="2"/>
        <v xml:space="preserve"> </v>
      </c>
      <c r="O12" s="8" t="str">
        <f t="shared" ref="O12:S12" si="3">IF(O10&lt;&gt;"",O10," ")</f>
        <v xml:space="preserve"> </v>
      </c>
      <c r="P12" s="8" t="str">
        <f t="shared" si="3"/>
        <v xml:space="preserve"> </v>
      </c>
      <c r="Q12" s="8" t="str">
        <f t="shared" si="3"/>
        <v xml:space="preserve"> </v>
      </c>
      <c r="R12" s="8" t="str">
        <f t="shared" si="3"/>
        <v xml:space="preserve"> </v>
      </c>
      <c r="S12" s="8" t="str">
        <f t="shared" si="3"/>
        <v xml:space="preserve"> </v>
      </c>
    </row>
    <row r="13" spans="2:19" ht="30" customHeight="1" x14ac:dyDescent="0.25">
      <c r="B13" s="44"/>
      <c r="C13" s="4" t="s">
        <v>5</v>
      </c>
      <c r="D13" s="16">
        <f ca="1">LOOKUP("zz",13:13)</f>
        <v>0</v>
      </c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</row>
    <row r="14" spans="2:19" ht="30" customHeight="1" x14ac:dyDescent="0.25">
      <c r="B14" s="44"/>
      <c r="C14" s="4" t="s">
        <v>91</v>
      </c>
      <c r="D14" s="16">
        <f ca="1">LOOKUP("zz",14:14)</f>
        <v>0</v>
      </c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</row>
    <row r="15" spans="2:19" ht="30" customHeight="1" x14ac:dyDescent="0.25">
      <c r="B15" s="44"/>
      <c r="C15" s="3" t="s">
        <v>60</v>
      </c>
      <c r="D15" s="16">
        <f t="shared" ref="D15:D16" ca="1" si="4">LOOKUP("zz",15:15)</f>
        <v>0</v>
      </c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</row>
    <row r="16" spans="2:19" ht="30" customHeight="1" x14ac:dyDescent="0.25">
      <c r="B16" s="44"/>
      <c r="C16" s="5" t="s">
        <v>86</v>
      </c>
      <c r="D16" s="16">
        <f t="shared" ca="1" si="4"/>
        <v>0</v>
      </c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</row>
    <row r="17" spans="2:19" ht="30" customHeight="1" x14ac:dyDescent="0.25">
      <c r="B17" s="44"/>
      <c r="C17" s="4" t="s">
        <v>87</v>
      </c>
      <c r="D17" s="8" t="str" cm="1">
        <f t="array" aca="1" ref="D17" ca="1">IFERROR(_xlfn.SWITCH(D4,"Équilibré","Équilibré","Défavorable","Favorable","Favorable","Défavorable")," ")</f>
        <v xml:space="preserve"> </v>
      </c>
      <c r="E17" s="8" t="str" cm="1">
        <f t="array" aca="1" ref="E17" ca="1">IFERROR(_xlfn.SWITCH(E4,"Équilibré","Équilibré","Défavorable","Favorable","Favorable","Défavorable")," ")</f>
        <v xml:space="preserve"> </v>
      </c>
      <c r="F17" s="8" t="str" cm="1">
        <f t="array" aca="1" ref="F17" ca="1">IFERROR(_xlfn.SWITCH(F4,"Équilibré","Équilibré","Défavorable","Favorable","Favorable","Défavorable")," ")</f>
        <v xml:space="preserve"> </v>
      </c>
      <c r="G17" s="8" t="str" cm="1">
        <f t="array" aca="1" ref="G17" ca="1">IFERROR(_xlfn.SWITCH(G4,"Équilibré","Équilibré","Défavorable","Favorable","Favorable","Défavorable")," ")</f>
        <v xml:space="preserve"> </v>
      </c>
      <c r="H17" s="8" t="str" cm="1">
        <f t="array" aca="1" ref="H17" ca="1">IFERROR(_xlfn.SWITCH(H4,"Équilibré","Équilibré","Défavorable","Favorable","Favorable","Défavorable")," ")</f>
        <v xml:space="preserve"> </v>
      </c>
      <c r="I17" s="8" t="str" cm="1">
        <f t="array" aca="1" ref="I17" ca="1">IFERROR(_xlfn.SWITCH(I4,"Équilibré","Équilibré","Défavorable","Favorable","Favorable","Défavorable")," ")</f>
        <v xml:space="preserve"> </v>
      </c>
      <c r="J17" s="8" t="str" cm="1">
        <f t="array" aca="1" ref="J17" ca="1">IFERROR(_xlfn.SWITCH(J4,"Équilibré","Équilibré","Défavorable","Favorable","Favorable","Défavorable")," ")</f>
        <v xml:space="preserve"> </v>
      </c>
      <c r="K17" s="8" t="str" cm="1">
        <f t="array" aca="1" ref="K17" ca="1">IFERROR(_xlfn.SWITCH(K4,"Équilibré","Équilibré","Défavorable","Favorable","Favorable","Défavorable")," ")</f>
        <v xml:space="preserve"> </v>
      </c>
      <c r="L17" s="8" t="str" cm="1">
        <f t="array" aca="1" ref="L17" ca="1">IFERROR(_xlfn.SWITCH(L4,"Équilibré","Équilibré","Défavorable","Favorable","Favorable","Défavorable")," ")</f>
        <v xml:space="preserve"> </v>
      </c>
      <c r="M17" s="8" t="str" cm="1">
        <f t="array" aca="1" ref="M17" ca="1">IFERROR(_xlfn.SWITCH(M4,"Équilibré","Équilibré","Défavorable","Favorable","Favorable","Défavorable")," ")</f>
        <v xml:space="preserve"> </v>
      </c>
      <c r="N17" s="8" t="str" cm="1">
        <f t="array" aca="1" ref="N17" ca="1">IFERROR(_xlfn.SWITCH(N4,"Équilibré","Équilibré","Défavorable","Favorable","Favorable","Défavorable")," ")</f>
        <v xml:space="preserve"> </v>
      </c>
      <c r="O17" s="8" t="str" cm="1">
        <f t="array" aca="1" ref="O17" ca="1">IFERROR(_xlfn.SWITCH(O4,"Équilibré","Équilibré","Défavorable","Favorable","Favorable","Défavorable")," ")</f>
        <v xml:space="preserve"> </v>
      </c>
      <c r="P17" s="8" t="str" cm="1">
        <f t="array" aca="1" ref="P17" ca="1">IFERROR(_xlfn.SWITCH(P4,"Équilibré","Équilibré","Défavorable","Favorable","Favorable","Défavorable")," ")</f>
        <v xml:space="preserve"> </v>
      </c>
      <c r="Q17" s="8" t="str" cm="1">
        <f t="array" aca="1" ref="Q17" ca="1">IFERROR(_xlfn.SWITCH(Q4,"Équilibré","Équilibré","Défavorable","Favorable","Favorable","Défavorable")," ")</f>
        <v xml:space="preserve"> </v>
      </c>
      <c r="R17" s="8" t="str" cm="1">
        <f t="array" aca="1" ref="R17" ca="1">IFERROR(_xlfn.SWITCH(R4,"Équilibré","Équilibré","Défavorable","Favorable","Favorable","Défavorable")," ")</f>
        <v xml:space="preserve"> </v>
      </c>
      <c r="S17" s="8" t="str" cm="1">
        <f t="array" aca="1" ref="S17" ca="1">IFERROR(_xlfn.SWITCH(S4,"Équilibré","Équilibré","Défavorable","Favorable","Favorable","Défavorable")," ")</f>
        <v xml:space="preserve"> </v>
      </c>
    </row>
    <row r="20" spans="2:19" ht="30" customHeight="1" x14ac:dyDescent="0.25">
      <c r="E20" s="2"/>
    </row>
    <row r="21" spans="2:19" ht="30" customHeight="1" x14ac:dyDescent="0.25">
      <c r="C21" s="2"/>
      <c r="D21" s="2"/>
    </row>
  </sheetData>
  <mergeCells count="2">
    <mergeCell ref="B12:B17"/>
    <mergeCell ref="B4:B10"/>
  </mergeCells>
  <phoneticPr fontId="2" type="noConversion"/>
  <conditionalFormatting sqref="D13:S13 E14:S14 D14:D16">
    <cfRule type="containsText" dxfId="11" priority="10" operator="containsText" text="Défavorable">
      <formula>NOT(ISERROR(SEARCH("Défavorable",D13)))</formula>
    </cfRule>
    <cfRule type="containsText" dxfId="10" priority="11" operator="containsText" text="Favorable">
      <formula>NOT(ISERROR(SEARCH("Favorable",D13)))</formula>
    </cfRule>
    <cfRule type="containsText" dxfId="9" priority="12" operator="containsText" text="Équilibré">
      <formula>NOT(ISERROR(SEARCH("Équilibré",D13)))</formula>
    </cfRule>
  </conditionalFormatting>
  <conditionalFormatting sqref="E4:S5">
    <cfRule type="containsText" dxfId="8" priority="7" operator="containsText" text="Défavorable">
      <formula>NOT(ISERROR(SEARCH("Défavorable",E4)))</formula>
    </cfRule>
    <cfRule type="containsText" dxfId="7" priority="8" operator="containsText" text="Favorable">
      <formula>NOT(ISERROR(SEARCH("Favorable",E4)))</formula>
    </cfRule>
    <cfRule type="containsText" dxfId="6" priority="9" operator="containsText" text="Équilibré">
      <formula>NOT(ISERROR(SEARCH("Équilibré",E4)))</formula>
    </cfRule>
  </conditionalFormatting>
  <conditionalFormatting sqref="D17:S17">
    <cfRule type="containsText" dxfId="5" priority="4" operator="containsText" text="Défavorable">
      <formula>NOT(ISERROR(SEARCH("Défavorable",D17)))</formula>
    </cfRule>
    <cfRule type="containsText" dxfId="4" priority="5" operator="containsText" text="Favorable">
      <formula>NOT(ISERROR(SEARCH("Favorable",D17)))</formula>
    </cfRule>
    <cfRule type="containsText" dxfId="3" priority="6" operator="containsText" text="Équilibré">
      <formula>NOT(ISERROR(SEARCH("Équilibré",D17)))</formula>
    </cfRule>
  </conditionalFormatting>
  <conditionalFormatting sqref="D4:D11">
    <cfRule type="containsText" dxfId="2" priority="1" operator="containsText" text="Défavorable">
      <formula>NOT(ISERROR(SEARCH("Défavorable",D4)))</formula>
    </cfRule>
    <cfRule type="containsText" dxfId="1" priority="2" operator="containsText" text="Favorable">
      <formula>NOT(ISERROR(SEARCH("Favorable",D4)))</formula>
    </cfRule>
    <cfRule type="containsText" dxfId="0" priority="3" operator="containsText" text="Équilibré">
      <formula>NOT(ISERROR(SEARCH("Équilibré",D4)))</formula>
    </cfRule>
  </conditionalFormatting>
  <dataValidations count="2">
    <dataValidation type="list" allowBlank="1" showInputMessage="1" showErrorMessage="1" sqref="E10:S10">
      <formula1>UTI</formula1>
    </dataValidation>
    <dataValidation type="list" allowBlank="1" showInputMessage="1" showErrorMessage="1" sqref="E8:S9">
      <formula1>INDIRECT($C$14)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 showInputMessage="1" showErrorMessage="1">
          <x14:formula1>
            <xm:f>'CRITÈRES D''ANALYSE'!$F$3:$F$5</xm:f>
          </x14:formula1>
          <xm:sqref>E4:S4</xm:sqref>
        </x14:dataValidation>
        <x14:dataValidation type="list" allowBlank="1" showInputMessage="1" showErrorMessage="1">
          <x14:formula1>
            <xm:f>'CRITÈRES D''ANALYSE'!$K$3:$K$5</xm:f>
          </x14:formula1>
          <xm:sqref>E15:S15</xm:sqref>
        </x14:dataValidation>
        <x14:dataValidation type="list" allowBlank="1" showInputMessage="1" showErrorMessage="1">
          <x14:formula1>
            <xm:f>'CRITÈRES D''ANALYSE'!$M$3:$M$8</xm:f>
          </x14:formula1>
          <xm:sqref>E5:S5</xm:sqref>
        </x14:dataValidation>
        <x14:dataValidation type="list" allowBlank="1" showInputMessage="1" showErrorMessage="1">
          <x14:formula1>
            <xm:f>'CRITÈRES D''ANALYSE'!$H$3:$H$7</xm:f>
          </x14:formula1>
          <xm:sqref>E6:S6</xm:sqref>
        </x14:dataValidation>
        <x14:dataValidation type="list" allowBlank="1" showInputMessage="1" showErrorMessage="1">
          <x14:formula1>
            <xm:f>'CRITÈRES D''ANALYSE'!$G$3:$G$7</xm:f>
          </x14:formula1>
          <xm:sqref>E7:S7</xm:sqref>
        </x14:dataValidation>
        <x14:dataValidation type="list" allowBlank="1" showInputMessage="1" showErrorMessage="1">
          <x14:formula1>
            <xm:f>'CRITÈRES D''ANALYSE'!$I$3:$I$9</xm:f>
          </x14:formula1>
          <xm:sqref>E13:S13</xm:sqref>
        </x14:dataValidation>
        <x14:dataValidation type="list" allowBlank="1" showInputMessage="1" showErrorMessage="1">
          <x14:formula1>
            <xm:f>'CRITÈRES D''ANALYSE'!$J$3:$J$5</xm:f>
          </x14:formula1>
          <xm:sqref>E14:S14</xm:sqref>
        </x14:dataValidation>
        <x14:dataValidation type="list" allowBlank="1" showInputMessage="1" showErrorMessage="1">
          <x14:formula1>
            <xm:f>'CRITÈRES D''ANALYSE'!$L$3:$L$7</xm:f>
          </x14:formula1>
          <xm:sqref>E16:S16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M15"/>
  <sheetViews>
    <sheetView workbookViewId="0">
      <selection activeCell="E22" sqref="E22"/>
    </sheetView>
  </sheetViews>
  <sheetFormatPr baseColWidth="10" defaultColWidth="10.875" defaultRowHeight="15.75" x14ac:dyDescent="0.25"/>
  <cols>
    <col min="1" max="13" width="17.875" style="1" customWidth="1"/>
    <col min="14" max="16384" width="10.875" style="1"/>
  </cols>
  <sheetData>
    <row r="2" spans="1:13" x14ac:dyDescent="0.25">
      <c r="A2" s="6" t="s">
        <v>39</v>
      </c>
      <c r="C2" s="6" t="s">
        <v>41</v>
      </c>
      <c r="D2" s="6" t="s">
        <v>42</v>
      </c>
      <c r="E2" s="6" t="s">
        <v>43</v>
      </c>
      <c r="F2" s="6" t="s">
        <v>87</v>
      </c>
      <c r="G2" s="6" t="s">
        <v>54</v>
      </c>
      <c r="H2" s="6" t="s">
        <v>55</v>
      </c>
      <c r="I2" s="6" t="s">
        <v>63</v>
      </c>
      <c r="J2" s="1" t="s">
        <v>88</v>
      </c>
      <c r="K2" s="6" t="s">
        <v>70</v>
      </c>
      <c r="L2" s="6" t="s">
        <v>80</v>
      </c>
      <c r="M2" s="6" t="s">
        <v>74</v>
      </c>
    </row>
    <row r="3" spans="1:13" x14ac:dyDescent="0.25">
      <c r="A3" s="1" t="s">
        <v>95</v>
      </c>
      <c r="C3" s="1" t="s">
        <v>15</v>
      </c>
      <c r="D3" s="1" t="s">
        <v>27</v>
      </c>
      <c r="E3" s="1" t="s">
        <v>3</v>
      </c>
      <c r="F3" s="1" t="s">
        <v>6</v>
      </c>
      <c r="G3" s="1" t="s">
        <v>9</v>
      </c>
      <c r="H3" s="1" t="s">
        <v>57</v>
      </c>
      <c r="I3" s="1" t="s">
        <v>64</v>
      </c>
      <c r="J3" s="1" t="s">
        <v>89</v>
      </c>
      <c r="K3" s="1" t="s">
        <v>71</v>
      </c>
      <c r="L3" s="1" t="s">
        <v>81</v>
      </c>
      <c r="M3" s="1" t="s">
        <v>75</v>
      </c>
    </row>
    <row r="4" spans="1:13" x14ac:dyDescent="0.25">
      <c r="A4" s="1" t="s">
        <v>41</v>
      </c>
      <c r="C4" s="1" t="s">
        <v>16</v>
      </c>
      <c r="D4" s="1" t="s">
        <v>28</v>
      </c>
      <c r="E4" s="1" t="s">
        <v>44</v>
      </c>
      <c r="F4" s="1" t="s">
        <v>7</v>
      </c>
      <c r="G4" s="1" t="s">
        <v>59</v>
      </c>
      <c r="H4" s="1" t="s">
        <v>8</v>
      </c>
      <c r="I4" s="1" t="s">
        <v>65</v>
      </c>
      <c r="J4" s="1" t="s">
        <v>90</v>
      </c>
      <c r="K4" s="1" t="s">
        <v>72</v>
      </c>
      <c r="L4" s="1" t="s">
        <v>82</v>
      </c>
      <c r="M4" s="1" t="s">
        <v>76</v>
      </c>
    </row>
    <row r="5" spans="1:13" x14ac:dyDescent="0.25">
      <c r="A5" s="1" t="s">
        <v>42</v>
      </c>
      <c r="C5" s="1" t="s">
        <v>17</v>
      </c>
      <c r="D5" s="1" t="s">
        <v>29</v>
      </c>
      <c r="E5" s="1" t="s">
        <v>45</v>
      </c>
      <c r="F5" s="1" t="s">
        <v>12</v>
      </c>
      <c r="G5" s="1" t="s">
        <v>92</v>
      </c>
      <c r="H5" s="1" t="s">
        <v>56</v>
      </c>
      <c r="I5" s="1" t="s">
        <v>66</v>
      </c>
      <c r="J5" s="1" t="s">
        <v>71</v>
      </c>
      <c r="K5" s="1" t="s">
        <v>73</v>
      </c>
      <c r="L5" s="1" t="s">
        <v>83</v>
      </c>
      <c r="M5" s="1" t="s">
        <v>77</v>
      </c>
    </row>
    <row r="6" spans="1:13" x14ac:dyDescent="0.25">
      <c r="C6" s="1" t="s">
        <v>18</v>
      </c>
      <c r="D6" s="1" t="s">
        <v>30</v>
      </c>
      <c r="E6" s="1" t="s">
        <v>46</v>
      </c>
      <c r="G6" s="1" t="s">
        <v>93</v>
      </c>
      <c r="H6" s="1" t="s">
        <v>58</v>
      </c>
      <c r="I6" s="1" t="s">
        <v>69</v>
      </c>
      <c r="L6" s="1" t="s">
        <v>84</v>
      </c>
      <c r="M6" s="1" t="s">
        <v>78</v>
      </c>
    </row>
    <row r="7" spans="1:13" x14ac:dyDescent="0.25">
      <c r="C7" s="1" t="s">
        <v>19</v>
      </c>
      <c r="D7" s="1" t="s">
        <v>31</v>
      </c>
      <c r="E7" s="1" t="s">
        <v>4</v>
      </c>
      <c r="G7" s="1" t="s">
        <v>71</v>
      </c>
      <c r="H7" s="1" t="s">
        <v>71</v>
      </c>
      <c r="I7" s="1" t="s">
        <v>67</v>
      </c>
      <c r="L7" s="1" t="s">
        <v>71</v>
      </c>
      <c r="M7" s="1" t="s">
        <v>79</v>
      </c>
    </row>
    <row r="8" spans="1:13" x14ac:dyDescent="0.25">
      <c r="C8" s="1" t="s">
        <v>20</v>
      </c>
      <c r="D8" s="1" t="s">
        <v>32</v>
      </c>
      <c r="E8" s="1" t="s">
        <v>1</v>
      </c>
      <c r="I8" s="1" t="s">
        <v>68</v>
      </c>
      <c r="M8" s="1" t="s">
        <v>71</v>
      </c>
    </row>
    <row r="9" spans="1:13" x14ac:dyDescent="0.25">
      <c r="C9" s="1" t="s">
        <v>21</v>
      </c>
      <c r="D9" s="1" t="s">
        <v>33</v>
      </c>
      <c r="E9" s="1" t="s">
        <v>47</v>
      </c>
      <c r="I9" s="1" t="s">
        <v>71</v>
      </c>
    </row>
    <row r="10" spans="1:13" x14ac:dyDescent="0.25">
      <c r="C10" s="1" t="s">
        <v>22</v>
      </c>
      <c r="D10" s="1" t="s">
        <v>34</v>
      </c>
      <c r="E10" s="1" t="s">
        <v>48</v>
      </c>
    </row>
    <row r="11" spans="1:13" x14ac:dyDescent="0.25">
      <c r="C11" s="1" t="s">
        <v>23</v>
      </c>
      <c r="D11" s="1" t="s">
        <v>35</v>
      </c>
      <c r="E11" s="1" t="s">
        <v>49</v>
      </c>
    </row>
    <row r="12" spans="1:13" x14ac:dyDescent="0.25">
      <c r="C12" s="1" t="s">
        <v>24</v>
      </c>
      <c r="D12" s="1" t="s">
        <v>36</v>
      </c>
      <c r="E12" s="1" t="s">
        <v>50</v>
      </c>
    </row>
    <row r="13" spans="1:13" x14ac:dyDescent="0.25">
      <c r="C13" s="1" t="s">
        <v>25</v>
      </c>
      <c r="D13" s="1" t="s">
        <v>37</v>
      </c>
      <c r="E13" s="1" t="s">
        <v>51</v>
      </c>
    </row>
    <row r="14" spans="1:13" x14ac:dyDescent="0.25">
      <c r="C14" s="1" t="s">
        <v>26</v>
      </c>
      <c r="D14" s="1" t="s">
        <v>38</v>
      </c>
      <c r="E14" s="1" t="s">
        <v>52</v>
      </c>
    </row>
    <row r="15" spans="1:13" x14ac:dyDescent="0.25">
      <c r="C15" s="1" t="s">
        <v>71</v>
      </c>
      <c r="D15" s="1" t="s">
        <v>71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11</vt:i4>
      </vt:variant>
      <vt:variant>
        <vt:lpstr>Plages nommées</vt:lpstr>
      </vt:variant>
      <vt:variant>
        <vt:i4>4</vt:i4>
      </vt:variant>
    </vt:vector>
  </HeadingPairs>
  <TitlesOfParts>
    <vt:vector size="15" baseType="lpstr">
      <vt:lpstr>DÉBUT</vt:lpstr>
      <vt:lpstr>SITUATION 1</vt:lpstr>
      <vt:lpstr>SITUATION 2</vt:lpstr>
      <vt:lpstr>SITUATION 3</vt:lpstr>
      <vt:lpstr>SITUATION 4</vt:lpstr>
      <vt:lpstr>SITUATION 5</vt:lpstr>
      <vt:lpstr>FIN</vt:lpstr>
      <vt:lpstr>TOTAL</vt:lpstr>
      <vt:lpstr>MODÈLE TYPE</vt:lpstr>
      <vt:lpstr>SITUATION TYPE</vt:lpstr>
      <vt:lpstr>CRITÈRES D'ANALYSE</vt:lpstr>
      <vt:lpstr>Argentine</vt:lpstr>
      <vt:lpstr>Équipe</vt:lpstr>
      <vt:lpstr>France</vt:lpstr>
      <vt:lpstr>UTI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maison</cp:lastModifiedBy>
  <dcterms:created xsi:type="dcterms:W3CDTF">2020-04-02T09:24:47Z</dcterms:created>
  <dcterms:modified xsi:type="dcterms:W3CDTF">2020-04-29T16:57:25Z</dcterms:modified>
</cp:coreProperties>
</file>