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490" windowHeight="8130" tabRatio="729"/>
  </bookViews>
  <sheets>
    <sheet name="BASE TEST" sheetId="12" r:id="rId1"/>
    <sheet name="TEST" sheetId="5" r:id="rId2"/>
  </sheets>
  <definedNames>
    <definedName name="_xlnm._FilterDatabase" localSheetId="0" hidden="1">'BASE TEST'!#REF!</definedName>
    <definedName name="Assignation">LISTE[Assignation]</definedName>
    <definedName name="DATE">Tableau4[DATE]</definedName>
    <definedName name="DEBIT">Tableau4[DEBIT]</definedName>
    <definedName name="DESCRIPTION">LISTE[Description]</definedName>
    <definedName name="OPERATION">Tableau4[OPERATION]</definedName>
    <definedName name="VERSEMENT">Tableau4[VERSEMENT]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12" i="12" l="1"/>
  <c r="B2" i="12"/>
  <c r="B3" i="12"/>
  <c r="B4" i="12"/>
  <c r="B5" i="12"/>
  <c r="B6" i="12"/>
  <c r="B7" i="12"/>
  <c r="B8" i="12"/>
  <c r="B9" i="12"/>
  <c r="B10" i="12"/>
  <c r="B11" i="12"/>
  <c r="B12" i="12"/>
  <c r="B13" i="12"/>
  <c r="B14" i="12"/>
  <c r="B15" i="12"/>
  <c r="B16" i="12"/>
  <c r="B17" i="12"/>
  <c r="B18" i="12"/>
  <c r="B19" i="12"/>
  <c r="B20" i="12"/>
  <c r="B21" i="12"/>
  <c r="B22" i="12"/>
  <c r="B23" i="12"/>
  <c r="B24" i="12"/>
  <c r="B25" i="12"/>
  <c r="B26" i="12"/>
  <c r="B27" i="12"/>
  <c r="B28" i="12"/>
  <c r="B29" i="12"/>
  <c r="B30" i="12"/>
  <c r="B31" i="12"/>
  <c r="B32" i="12"/>
  <c r="B33" i="12"/>
  <c r="B34" i="12"/>
  <c r="B35" i="12"/>
  <c r="B36" i="12"/>
  <c r="B37" i="12"/>
  <c r="B38" i="12"/>
  <c r="B39" i="12"/>
  <c r="B40" i="12"/>
  <c r="B41" i="12"/>
  <c r="B42" i="12"/>
  <c r="B43" i="12"/>
  <c r="B44" i="12"/>
  <c r="B45" i="12"/>
  <c r="B46" i="12"/>
  <c r="B47" i="12"/>
  <c r="B48" i="12"/>
  <c r="B49" i="12"/>
  <c r="B50" i="12"/>
  <c r="B51" i="12"/>
  <c r="B52" i="12"/>
  <c r="B53" i="12"/>
  <c r="B54" i="12"/>
  <c r="B55" i="12"/>
  <c r="B56" i="12"/>
  <c r="B57" i="12"/>
  <c r="B58" i="12"/>
  <c r="B59" i="12"/>
  <c r="B60" i="12"/>
  <c r="B61" i="12"/>
  <c r="B62" i="12"/>
  <c r="B63" i="12"/>
  <c r="B64" i="12"/>
  <c r="B65" i="12"/>
  <c r="B66" i="12"/>
  <c r="B67" i="12"/>
  <c r="B68" i="12"/>
  <c r="B69" i="12"/>
  <c r="B70" i="12"/>
  <c r="B71" i="12"/>
  <c r="B72" i="12"/>
  <c r="B73" i="12"/>
  <c r="B74" i="12"/>
  <c r="B75" i="12"/>
  <c r="B76" i="12"/>
  <c r="B77" i="12"/>
  <c r="B78" i="12"/>
  <c r="B79" i="12"/>
  <c r="B80" i="12"/>
  <c r="B81" i="12"/>
  <c r="B82" i="12"/>
  <c r="B83" i="12"/>
  <c r="B84" i="12"/>
  <c r="B85" i="12"/>
  <c r="B86" i="12"/>
  <c r="B87" i="12"/>
  <c r="B88" i="12"/>
  <c r="B89" i="12"/>
  <c r="B90" i="12"/>
  <c r="B91" i="12"/>
  <c r="B92" i="12"/>
  <c r="B93" i="12"/>
  <c r="B94" i="12"/>
  <c r="B95" i="12"/>
  <c r="B96" i="12"/>
  <c r="B97" i="12"/>
  <c r="B98" i="12"/>
  <c r="B99" i="12"/>
  <c r="B100" i="12"/>
  <c r="B101" i="12"/>
  <c r="B102" i="12"/>
  <c r="B103" i="12"/>
  <c r="B104" i="12"/>
  <c r="B105" i="12"/>
  <c r="B106" i="12"/>
  <c r="B107" i="12"/>
  <c r="B108" i="12"/>
  <c r="B109" i="12"/>
  <c r="B110" i="12"/>
  <c r="B111" i="12"/>
  <c r="B16" i="5"/>
  <c r="B18" i="5"/>
  <c r="B20" i="5"/>
  <c r="B24" i="5"/>
  <c r="B21" i="5"/>
  <c r="B14" i="5"/>
  <c r="B15" i="5"/>
  <c r="B27" i="5"/>
  <c r="B28" i="5"/>
  <c r="B25" i="5"/>
  <c r="B26" i="5"/>
  <c r="B11" i="5"/>
  <c r="B23" i="5"/>
  <c r="B13" i="5"/>
  <c r="B19" i="5"/>
  <c r="B17" i="5"/>
  <c r="B22" i="5"/>
  <c r="B12" i="5"/>
  <c r="D3" i="5" l="1"/>
  <c r="B29" i="5"/>
  <c r="D4" i="5" l="1"/>
  <c r="D29" i="5"/>
  <c r="C29" i="5" l="1"/>
</calcChain>
</file>

<file path=xl/sharedStrings.xml><?xml version="1.0" encoding="utf-8"?>
<sst xmlns="http://schemas.openxmlformats.org/spreadsheetml/2006/main" count="300" uniqueCount="153">
  <si>
    <t>VIREMENT</t>
  </si>
  <si>
    <t>VESTIMENTAIRE</t>
  </si>
  <si>
    <t>SANTE</t>
  </si>
  <si>
    <t>RETRAIT</t>
  </si>
  <si>
    <t>RECU</t>
  </si>
  <si>
    <t>RESTAURATION</t>
  </si>
  <si>
    <t>LOISIRS</t>
  </si>
  <si>
    <t>FACTURE</t>
  </si>
  <si>
    <t>DIVERS</t>
  </si>
  <si>
    <t>Description</t>
  </si>
  <si>
    <t>TRANSPORT</t>
  </si>
  <si>
    <t>AIDE</t>
  </si>
  <si>
    <t>TOTAL</t>
  </si>
  <si>
    <t>DATE</t>
  </si>
  <si>
    <t>OPERATION</t>
  </si>
  <si>
    <t>MONTANT</t>
  </si>
  <si>
    <t>DEBIT</t>
  </si>
  <si>
    <t>CATEGORIE</t>
  </si>
  <si>
    <t>CREDIT</t>
  </si>
  <si>
    <t>INFORMATIQUE</t>
  </si>
  <si>
    <t>PERSONNEL</t>
  </si>
  <si>
    <t>SOCIAL</t>
  </si>
  <si>
    <t>ANTISIPATION</t>
  </si>
  <si>
    <t>DEBUT DE MOIS</t>
  </si>
  <si>
    <t>CUMUL ANNUEL</t>
  </si>
  <si>
    <t>FIN DE MOIS</t>
  </si>
  <si>
    <t>PERMIS</t>
  </si>
  <si>
    <t>ORDINATEUR</t>
  </si>
  <si>
    <t>VALEUR</t>
  </si>
  <si>
    <t>REGLE</t>
  </si>
  <si>
    <t>CREDITS</t>
  </si>
  <si>
    <t>RESTANT</t>
  </si>
  <si>
    <t>EPARGNE</t>
  </si>
  <si>
    <t>LIVRET</t>
  </si>
  <si>
    <t>LIVRET A</t>
  </si>
  <si>
    <t>RAJOUT MENSUEL</t>
  </si>
  <si>
    <t>ACTUEL</t>
  </si>
  <si>
    <t>AVEC INTERET</t>
  </si>
  <si>
    <t>Aide départementale</t>
  </si>
  <si>
    <t>Aide régionale</t>
  </si>
  <si>
    <t>Aide transport</t>
  </si>
  <si>
    <t>COURSE</t>
  </si>
  <si>
    <t>Carrefour</t>
  </si>
  <si>
    <t>Géant Casino</t>
  </si>
  <si>
    <t>Intermarché</t>
  </si>
  <si>
    <t>Leclerc</t>
  </si>
  <si>
    <t>Lidl</t>
  </si>
  <si>
    <t>Super U</t>
  </si>
  <si>
    <t>Amazon</t>
  </si>
  <si>
    <t>Easy Cash</t>
  </si>
  <si>
    <t>Enchere VIP</t>
  </si>
  <si>
    <t>GearBest</t>
  </si>
  <si>
    <t>Imprimerie</t>
  </si>
  <si>
    <t>Le Bon Coin</t>
  </si>
  <si>
    <t>Photomaton</t>
  </si>
  <si>
    <t>Pièces Moto</t>
  </si>
  <si>
    <t>Réparation Moto</t>
  </si>
  <si>
    <t>Wish</t>
  </si>
  <si>
    <t>Assurance Mobile</t>
  </si>
  <si>
    <t>Carte sans contact</t>
  </si>
  <si>
    <t>Compte en négatif</t>
  </si>
  <si>
    <t>Cotisation carte banquaire</t>
  </si>
  <si>
    <t>Impôts</t>
  </si>
  <si>
    <t>Loyer</t>
  </si>
  <si>
    <t>Netflix</t>
  </si>
  <si>
    <t>Onedrive</t>
  </si>
  <si>
    <t>Orange</t>
  </si>
  <si>
    <t>Spotify</t>
  </si>
  <si>
    <t>Taxe foncière</t>
  </si>
  <si>
    <t>Wakanim</t>
  </si>
  <si>
    <t>Anniversaire</t>
  </si>
  <si>
    <t>Bar</t>
  </si>
  <si>
    <t>Billard</t>
  </si>
  <si>
    <t>Cinéma</t>
  </si>
  <si>
    <t>Ebay</t>
  </si>
  <si>
    <t>Espace Culturel</t>
  </si>
  <si>
    <t>Fortnite</t>
  </si>
  <si>
    <t>Google Play</t>
  </si>
  <si>
    <t>Instant Gaming</t>
  </si>
  <si>
    <t>Jump Arena</t>
  </si>
  <si>
    <t>Lineage II</t>
  </si>
  <si>
    <t>Steam</t>
  </si>
  <si>
    <t>Bistro Boheme</t>
  </si>
  <si>
    <t>Boulangerie</t>
  </si>
  <si>
    <t>Burger King</t>
  </si>
  <si>
    <t>Campo Verde</t>
  </si>
  <si>
    <t>Chinois</t>
  </si>
  <si>
    <t>Crescendo</t>
  </si>
  <si>
    <t>Fast Food</t>
  </si>
  <si>
    <t>Flunch</t>
  </si>
  <si>
    <t>Forum Food</t>
  </si>
  <si>
    <t>Fournil 113</t>
  </si>
  <si>
    <t>Fournil Gascon</t>
  </si>
  <si>
    <t>HFC</t>
  </si>
  <si>
    <t>Just Eat</t>
  </si>
  <si>
    <t>Kebab</t>
  </si>
  <si>
    <t>KFC</t>
  </si>
  <si>
    <t>Le Bistro Régent</t>
  </si>
  <si>
    <t>Macdonald's</t>
  </si>
  <si>
    <t>O'Tacos</t>
  </si>
  <si>
    <t>Uber Eat</t>
  </si>
  <si>
    <t>Blablacar remboursement</t>
  </si>
  <si>
    <t>Remise de chèque</t>
  </si>
  <si>
    <t>Restitution de fonds</t>
  </si>
  <si>
    <t>Salaire</t>
  </si>
  <si>
    <t>Virement Julie +</t>
  </si>
  <si>
    <t>Virement Laurent +</t>
  </si>
  <si>
    <t>Virement Livret A +</t>
  </si>
  <si>
    <t>Virement Maman +</t>
  </si>
  <si>
    <t>Wish remboursement</t>
  </si>
  <si>
    <t>Retrait Artigues</t>
  </si>
  <si>
    <t>Retrait Bazeille</t>
  </si>
  <si>
    <t>Retrait Cocumont</t>
  </si>
  <si>
    <t>Retrait Marmande</t>
  </si>
  <si>
    <t>Retrait Talence</t>
  </si>
  <si>
    <t>Dentiste</t>
  </si>
  <si>
    <t>Docteur</t>
  </si>
  <si>
    <t>Pharmacie</t>
  </si>
  <si>
    <t>Ophtalmologue</t>
  </si>
  <si>
    <t>Opticien</t>
  </si>
  <si>
    <t>Blablacar</t>
  </si>
  <si>
    <t>Essence</t>
  </si>
  <si>
    <t>Indigo Weel</t>
  </si>
  <si>
    <t>Péage</t>
  </si>
  <si>
    <t>Train</t>
  </si>
  <si>
    <t>Transport Bordeaux</t>
  </si>
  <si>
    <t>Bershka</t>
  </si>
  <si>
    <t>Best Secret</t>
  </si>
  <si>
    <t>Celio</t>
  </si>
  <si>
    <t>Distri Center</t>
  </si>
  <si>
    <t>Gémo</t>
  </si>
  <si>
    <t>H&amp;M</t>
  </si>
  <si>
    <t>iOffer</t>
  </si>
  <si>
    <t>Zara</t>
  </si>
  <si>
    <t>Placement epargne</t>
  </si>
  <si>
    <t>Virement Julie -</t>
  </si>
  <si>
    <t>Virement Maman -</t>
  </si>
  <si>
    <t>Permis 1€</t>
  </si>
  <si>
    <t>HP OMEN</t>
  </si>
  <si>
    <t>Epargne mensuel</t>
  </si>
  <si>
    <t>Eco. Cigarette</t>
  </si>
  <si>
    <t>Cadeau</t>
  </si>
  <si>
    <t>Noël</t>
  </si>
  <si>
    <t>Repas</t>
  </si>
  <si>
    <t>Composants</t>
  </si>
  <si>
    <t>Pièces</t>
  </si>
  <si>
    <t>Câble</t>
  </si>
  <si>
    <t>Assignation</t>
  </si>
  <si>
    <t>FAMILIALE</t>
  </si>
  <si>
    <t>VERSEMENT</t>
  </si>
  <si>
    <t>Anime Digital Network</t>
  </si>
  <si>
    <t>test</t>
  </si>
  <si>
    <t>test2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</si>
</sst>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€&quot;* #,##0.00_);_(&quot;€&quot;* \(#,##0.00\);_(&quot;€&quot;* &quot;-&quot;??_);_(@_)"/>
    <numFmt numFmtId="165" formatCode="#,##0.00\ &quot;€&quot;"/>
    <numFmt numFmtId="166" formatCode="m/d/yyyy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theme="9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  <xf numFmtId="14" fontId="0" fillId="2" borderId="5" xfId="0" applyNumberForma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165" fontId="0" fillId="2" borderId="8" xfId="1" applyNumberFormat="1" applyFont="1" applyFill="1" applyBorder="1" applyAlignment="1">
      <alignment horizontal="center" vertical="center"/>
    </xf>
    <xf numFmtId="165" fontId="0" fillId="2" borderId="7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166" fontId="0" fillId="2" borderId="5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54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6" formatCode="m/d/yyyy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ash"/>
              </a:ln>
              <a:effectLst/>
            </c:spPr>
            <c:trendlineType val="linear"/>
            <c:dispRSqr val="0"/>
            <c:dispEq val="0"/>
          </c:trendline>
          <c:cat>
            <c:strRef>
              <c:f>TEST!$A$11:$A$28</c:f>
              <c:strCache>
                <c:ptCount val="18"/>
                <c:pt idx="0">
                  <c:v>AIDE</c:v>
                </c:pt>
                <c:pt idx="1">
                  <c:v>COURSE</c:v>
                </c:pt>
                <c:pt idx="2">
                  <c:v>CREDIT</c:v>
                </c:pt>
                <c:pt idx="3">
                  <c:v>DIVERS</c:v>
                </c:pt>
                <c:pt idx="4">
                  <c:v>EPARGNE</c:v>
                </c:pt>
                <c:pt idx="5">
                  <c:v>FACTURE</c:v>
                </c:pt>
                <c:pt idx="6">
                  <c:v>FAMILIALE</c:v>
                </c:pt>
                <c:pt idx="7">
                  <c:v>INFORMATIQUE</c:v>
                </c:pt>
                <c:pt idx="8">
                  <c:v>LOISIRS</c:v>
                </c:pt>
                <c:pt idx="9">
                  <c:v>PERSONNEL</c:v>
                </c:pt>
                <c:pt idx="10">
                  <c:v>RECU</c:v>
                </c:pt>
                <c:pt idx="11">
                  <c:v>RETRAIT</c:v>
                </c:pt>
                <c:pt idx="12">
                  <c:v>RESTAURATION</c:v>
                </c:pt>
                <c:pt idx="13">
                  <c:v>SANTE</c:v>
                </c:pt>
                <c:pt idx="14">
                  <c:v>SOCIAL</c:v>
                </c:pt>
                <c:pt idx="15">
                  <c:v>TRANSPORT</c:v>
                </c:pt>
                <c:pt idx="16">
                  <c:v>VESTIMENTAIRE</c:v>
                </c:pt>
                <c:pt idx="17">
                  <c:v>VIREMENT</c:v>
                </c:pt>
              </c:strCache>
            </c:strRef>
          </c:cat>
          <c:val>
            <c:numRef>
              <c:f>TEST!$B$11:$B$28</c:f>
              <c:numCache>
                <c:formatCode>###,0\,00\ "€"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569-41FA-9A84-5BA7B344E69F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137082752"/>
        <c:axId val="137084288"/>
      </c:barChart>
      <c:catAx>
        <c:axId val="13708275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7084288"/>
        <c:crosses val="autoZero"/>
        <c:auto val="1"/>
        <c:lblAlgn val="ctr"/>
        <c:lblOffset val="100"/>
        <c:noMultiLvlLbl val="0"/>
      </c:catAx>
      <c:valAx>
        <c:axId val="137084288"/>
        <c:scaling>
          <c:orientation val="minMax"/>
        </c:scaling>
        <c:delete val="1"/>
        <c:axPos val="l"/>
        <c:numFmt formatCode="###,0\,00\ &quot;€&quot;" sourceLinked="1"/>
        <c:majorTickMark val="none"/>
        <c:minorTickMark val="none"/>
        <c:tickLblPos val="nextTo"/>
        <c:crossAx val="1370827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0</xdr:rowOff>
    </xdr:from>
    <xdr:to>
      <xdr:col>1</xdr:col>
      <xdr:colOff>981076</xdr:colOff>
      <xdr:row>8</xdr:row>
      <xdr:rowOff>114044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711C6666-BFA0-4309-930F-E205297A02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0"/>
          <a:ext cx="1981200" cy="1638044"/>
        </a:xfrm>
        <a:prstGeom prst="rect">
          <a:avLst/>
        </a:prstGeom>
      </xdr:spPr>
    </xdr:pic>
    <xdr:clientData/>
  </xdr:twoCellAnchor>
  <xdr:twoCellAnchor>
    <xdr:from>
      <xdr:col>10</xdr:col>
      <xdr:colOff>161924</xdr:colOff>
      <xdr:row>8</xdr:row>
      <xdr:rowOff>161925</xdr:rowOff>
    </xdr:from>
    <xdr:to>
      <xdr:col>16</xdr:col>
      <xdr:colOff>485774</xdr:colOff>
      <xdr:row>26</xdr:row>
      <xdr:rowOff>38100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6A93C2F6-34C7-4D70-93AB-213F14BDB87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7" name="LISTE" displayName="LISTE" comment="Base de donnée pour liste déroulante automatique" ref="A1:B112" totalsRowShown="0" headerRowDxfId="53" dataDxfId="51" headerRowBorderDxfId="52" tableBorderDxfId="50" totalsRowBorderDxfId="49">
  <autoFilter ref="A1:B112"/>
  <sortState ref="A2:B110">
    <sortCondition ref="A2"/>
  </sortState>
  <tableColumns count="2">
    <tableColumn id="1" name="Description" dataDxfId="48"/>
    <tableColumn id="2" name="Assignation" dataDxfId="18">
      <calculatedColumnFormula>IF(COUNTIF(BASE_DONNEE[],LISTE[[#This Row],[Description]])&gt;0,"Assigné","Non Assigné")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2" name="BASE_DONNEE" displayName="BASE_DONNEE" ref="D2:U23" totalsRowCount="1" headerRowDxfId="47" dataDxfId="46">
  <autoFilter ref="D2:U23"/>
  <sortState ref="D3:U22">
    <sortCondition ref="U3"/>
  </sortState>
  <tableColumns count="18">
    <tableColumn id="1" name="AIDE" dataDxfId="45" totalsRowDxfId="17"/>
    <tableColumn id="2" name="COURSE" dataDxfId="44" totalsRowDxfId="16"/>
    <tableColumn id="3" name="CREDIT" dataDxfId="43" totalsRowDxfId="15"/>
    <tableColumn id="4" name="DIVERS" dataDxfId="42" totalsRowDxfId="14"/>
    <tableColumn id="5" name="EPARGNE" dataDxfId="41" totalsRowDxfId="13"/>
    <tableColumn id="6" name="FACTURE" dataDxfId="40" totalsRowDxfId="12"/>
    <tableColumn id="7" name="FAMILIALE" dataDxfId="39" totalsRowDxfId="11"/>
    <tableColumn id="8" name="INFORMATIQUE" dataDxfId="38" totalsRowDxfId="10"/>
    <tableColumn id="9" name="LOISIRS" dataDxfId="37" totalsRowDxfId="9"/>
    <tableColumn id="10" name="PERSONNEL" dataDxfId="36" totalsRowDxfId="8"/>
    <tableColumn id="11" name="RECU" dataDxfId="35" totalsRowDxfId="7"/>
    <tableColumn id="12" name="RETRAIT" dataDxfId="34" totalsRowDxfId="6"/>
    <tableColumn id="13" name="RESTAURATION" dataDxfId="33" totalsRowDxfId="5"/>
    <tableColumn id="14" name="SANTE" dataDxfId="32" totalsRowDxfId="4"/>
    <tableColumn id="15" name="SOCIAL" dataDxfId="31" totalsRowDxfId="3"/>
    <tableColumn id="16" name="TRANSPORT" dataDxfId="30" totalsRowDxfId="2"/>
    <tableColumn id="17" name="VESTIMENTAIRE" dataDxfId="29" totalsRowDxfId="1"/>
    <tableColumn id="18" name="VIREMENT" dataDxfId="28" totalsRow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F10:I12" totalsRowShown="0" headerRowDxfId="27" dataDxfId="25" headerRowBorderDxfId="26" tableBorderDxfId="24" totalsRowBorderDxfId="23">
  <autoFilter ref="F10:I12"/>
  <tableColumns count="4">
    <tableColumn id="1" name="DATE" dataDxfId="22"/>
    <tableColumn id="2" name="OPERATION" dataDxfId="21"/>
    <tableColumn id="3" name="DEBIT" dataDxfId="20" dataCellStyle="Monétaire"/>
    <tableColumn id="4" name="VERSEMENT" dataDxfId="19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2"/>
  <sheetViews>
    <sheetView tabSelected="1" workbookViewId="0">
      <selection activeCell="D14" sqref="D14"/>
    </sheetView>
  </sheetViews>
  <sheetFormatPr baseColWidth="10" defaultRowHeight="15" x14ac:dyDescent="0.25"/>
  <cols>
    <col min="1" max="1" width="24.5703125" style="1" bestFit="1" customWidth="1"/>
    <col min="2" max="2" width="17.85546875" style="1" bestFit="1" customWidth="1"/>
    <col min="3" max="3" width="17.85546875" style="1" customWidth="1"/>
    <col min="4" max="4" width="20.140625" style="1" bestFit="1" customWidth="1"/>
    <col min="5" max="5" width="12.5703125" style="1" bestFit="1" customWidth="1"/>
    <col min="6" max="6" width="11.7109375" style="1" bestFit="1" customWidth="1"/>
    <col min="7" max="7" width="15.85546875" style="1" bestFit="1" customWidth="1"/>
    <col min="8" max="8" width="16.42578125" style="1" bestFit="1" customWidth="1"/>
    <col min="9" max="9" width="24.5703125" style="1" bestFit="1" customWidth="1"/>
    <col min="10" max="10" width="14.5703125" style="1" bestFit="1" customWidth="1"/>
    <col min="11" max="11" width="19.42578125" style="1" bestFit="1" customWidth="1"/>
    <col min="12" max="12" width="14.5703125" style="1" bestFit="1" customWidth="1"/>
    <col min="13" max="13" width="17.28515625" style="1" customWidth="1"/>
    <col min="14" max="14" width="24.140625" style="1" bestFit="1" customWidth="1"/>
    <col min="15" max="15" width="17.140625" style="1" bestFit="1" customWidth="1"/>
    <col min="16" max="16" width="19.140625" style="1" bestFit="1" customWidth="1"/>
    <col min="17" max="17" width="14.85546875" style="1" bestFit="1" customWidth="1"/>
    <col min="18" max="18" width="16.85546875" style="1" customWidth="1"/>
    <col min="19" max="19" width="18.42578125" style="1" bestFit="1" customWidth="1"/>
    <col min="20" max="20" width="19.5703125" style="1" bestFit="1" customWidth="1"/>
    <col min="21" max="21" width="18.28515625" style="1" bestFit="1" customWidth="1"/>
    <col min="22" max="22" width="17.28515625" style="1" customWidth="1"/>
    <col min="23" max="23" width="12.42578125" style="1" customWidth="1"/>
    <col min="24" max="16384" width="11.42578125" style="1"/>
  </cols>
  <sheetData>
    <row r="1" spans="1:21" x14ac:dyDescent="0.25">
      <c r="A1" s="24" t="s">
        <v>9</v>
      </c>
      <c r="B1" s="27" t="s">
        <v>147</v>
      </c>
      <c r="C1" s="26"/>
    </row>
    <row r="2" spans="1:21" x14ac:dyDescent="0.25">
      <c r="A2" s="3" t="s">
        <v>150</v>
      </c>
      <c r="B2" s="17" t="str">
        <f>IF(COUNTIF(BASE_DONNEE[],LISTE[[#This Row],[Description]])&gt;0,"Assigné","Non Assigné")</f>
        <v>Assigné</v>
      </c>
      <c r="C2" s="25"/>
      <c r="D2" s="1" t="s">
        <v>11</v>
      </c>
      <c r="E2" s="1" t="s">
        <v>41</v>
      </c>
      <c r="F2" s="1" t="s">
        <v>18</v>
      </c>
      <c r="G2" s="1" t="s">
        <v>8</v>
      </c>
      <c r="H2" s="1" t="s">
        <v>32</v>
      </c>
      <c r="I2" s="1" t="s">
        <v>7</v>
      </c>
      <c r="J2" s="1" t="s">
        <v>148</v>
      </c>
      <c r="K2" s="1" t="s">
        <v>19</v>
      </c>
      <c r="L2" s="1" t="s">
        <v>6</v>
      </c>
      <c r="M2" s="1" t="s">
        <v>20</v>
      </c>
      <c r="N2" s="1" t="s">
        <v>4</v>
      </c>
      <c r="O2" s="1" t="s">
        <v>3</v>
      </c>
      <c r="P2" s="1" t="s">
        <v>5</v>
      </c>
      <c r="Q2" s="1" t="s">
        <v>2</v>
      </c>
      <c r="R2" s="1" t="s">
        <v>21</v>
      </c>
      <c r="S2" s="1" t="s">
        <v>10</v>
      </c>
      <c r="T2" s="1" t="s">
        <v>1</v>
      </c>
      <c r="U2" s="1" t="s">
        <v>0</v>
      </c>
    </row>
    <row r="3" spans="1:21" x14ac:dyDescent="0.25">
      <c r="A3" s="2" t="s">
        <v>38</v>
      </c>
      <c r="B3" s="17" t="str">
        <f>IF(COUNTIF(BASE_DONNEE[],LISTE[[#This Row],[Description]])&gt;0,"Assigné","Non Assigné")</f>
        <v>Assigné</v>
      </c>
      <c r="C3" s="25"/>
      <c r="D3" s="1" t="s">
        <v>38</v>
      </c>
      <c r="E3" s="1" t="s">
        <v>42</v>
      </c>
      <c r="F3" s="1" t="s">
        <v>137</v>
      </c>
      <c r="G3" s="1" t="s">
        <v>48</v>
      </c>
      <c r="H3" s="1" t="s">
        <v>140</v>
      </c>
      <c r="I3" s="1" t="s">
        <v>150</v>
      </c>
      <c r="J3" s="1" t="s">
        <v>141</v>
      </c>
      <c r="K3" s="1" t="s">
        <v>144</v>
      </c>
      <c r="L3" s="1" t="s">
        <v>70</v>
      </c>
      <c r="N3" s="1" t="s">
        <v>101</v>
      </c>
      <c r="O3" s="1" t="s">
        <v>110</v>
      </c>
      <c r="P3" s="1" t="s">
        <v>82</v>
      </c>
      <c r="Q3" s="1" t="s">
        <v>115</v>
      </c>
      <c r="S3" s="1" t="s">
        <v>120</v>
      </c>
      <c r="T3" s="1" t="s">
        <v>126</v>
      </c>
      <c r="U3" s="1" t="s">
        <v>134</v>
      </c>
    </row>
    <row r="4" spans="1:21" x14ac:dyDescent="0.25">
      <c r="A4" s="2" t="s">
        <v>39</v>
      </c>
      <c r="B4" s="17" t="str">
        <f>IF(COUNTIF(BASE_DONNEE[],LISTE[[#This Row],[Description]])&gt;0,"Assigné","Non Assigné")</f>
        <v>Assigné</v>
      </c>
      <c r="C4" s="25"/>
      <c r="D4" s="1" t="s">
        <v>39</v>
      </c>
      <c r="E4" s="1" t="s">
        <v>43</v>
      </c>
      <c r="F4" s="1" t="s">
        <v>138</v>
      </c>
      <c r="G4" s="1" t="s">
        <v>49</v>
      </c>
      <c r="H4" s="1" t="s">
        <v>139</v>
      </c>
      <c r="I4" s="1" t="s">
        <v>58</v>
      </c>
      <c r="J4" s="1" t="s">
        <v>142</v>
      </c>
      <c r="K4" s="1" t="s">
        <v>145</v>
      </c>
      <c r="L4" s="1" t="s">
        <v>71</v>
      </c>
      <c r="N4" s="1" t="s">
        <v>102</v>
      </c>
      <c r="O4" s="1" t="s">
        <v>111</v>
      </c>
      <c r="P4" s="1" t="s">
        <v>83</v>
      </c>
      <c r="Q4" s="1" t="s">
        <v>116</v>
      </c>
      <c r="S4" s="1" t="s">
        <v>121</v>
      </c>
      <c r="T4" s="1" t="s">
        <v>127</v>
      </c>
      <c r="U4" s="1" t="s">
        <v>135</v>
      </c>
    </row>
    <row r="5" spans="1:21" x14ac:dyDescent="0.25">
      <c r="A5" s="4" t="s">
        <v>40</v>
      </c>
      <c r="B5" s="17" t="str">
        <f>IF(COUNTIF(BASE_DONNEE[],LISTE[[#This Row],[Description]])&gt;0,"Assigné","Non Assigné")</f>
        <v>Assigné</v>
      </c>
      <c r="C5" s="25"/>
      <c r="D5" s="1" t="s">
        <v>40</v>
      </c>
      <c r="E5" s="1" t="s">
        <v>44</v>
      </c>
      <c r="G5" s="1" t="s">
        <v>50</v>
      </c>
      <c r="I5" s="1" t="s">
        <v>59</v>
      </c>
      <c r="J5" s="1" t="s">
        <v>143</v>
      </c>
      <c r="K5" s="1" t="s">
        <v>146</v>
      </c>
      <c r="L5" s="1" t="s">
        <v>72</v>
      </c>
      <c r="N5" s="1" t="s">
        <v>103</v>
      </c>
      <c r="O5" s="1" t="s">
        <v>112</v>
      </c>
      <c r="P5" s="1" t="s">
        <v>84</v>
      </c>
      <c r="Q5" s="1" t="s">
        <v>118</v>
      </c>
      <c r="S5" s="1" t="s">
        <v>122</v>
      </c>
      <c r="T5" s="1" t="s">
        <v>128</v>
      </c>
      <c r="U5" s="1" t="s">
        <v>136</v>
      </c>
    </row>
    <row r="6" spans="1:21" x14ac:dyDescent="0.25">
      <c r="A6" s="4" t="s">
        <v>48</v>
      </c>
      <c r="B6" s="17" t="str">
        <f>IF(COUNTIF(BASE_DONNEE[],LISTE[[#This Row],[Description]])&gt;0,"Assigné","Non Assigné")</f>
        <v>Assigné</v>
      </c>
      <c r="C6" s="25"/>
      <c r="E6" s="1" t="s">
        <v>45</v>
      </c>
      <c r="G6" s="1" t="s">
        <v>51</v>
      </c>
      <c r="I6" s="1" t="s">
        <v>60</v>
      </c>
      <c r="L6" s="1" t="s">
        <v>73</v>
      </c>
      <c r="N6" s="1" t="s">
        <v>104</v>
      </c>
      <c r="O6" s="1" t="s">
        <v>113</v>
      </c>
      <c r="P6" s="1" t="s">
        <v>85</v>
      </c>
      <c r="Q6" s="1" t="s">
        <v>119</v>
      </c>
      <c r="S6" s="1" t="s">
        <v>123</v>
      </c>
      <c r="T6" s="1" t="s">
        <v>129</v>
      </c>
    </row>
    <row r="7" spans="1:21" x14ac:dyDescent="0.25">
      <c r="A7" s="4" t="s">
        <v>70</v>
      </c>
      <c r="B7" s="17" t="str">
        <f>IF(COUNTIF(BASE_DONNEE[],LISTE[[#This Row],[Description]])&gt;0,"Assigné","Non Assigné")</f>
        <v>Assigné</v>
      </c>
      <c r="C7" s="25"/>
      <c r="E7" s="1" t="s">
        <v>46</v>
      </c>
      <c r="G7" s="1" t="s">
        <v>52</v>
      </c>
      <c r="I7" s="1" t="s">
        <v>61</v>
      </c>
      <c r="L7" s="1" t="s">
        <v>74</v>
      </c>
      <c r="N7" s="1" t="s">
        <v>105</v>
      </c>
      <c r="O7" s="1" t="s">
        <v>114</v>
      </c>
      <c r="P7" s="1" t="s">
        <v>86</v>
      </c>
      <c r="Q7" s="1" t="s">
        <v>117</v>
      </c>
      <c r="S7" s="1" t="s">
        <v>124</v>
      </c>
      <c r="T7" s="1" t="s">
        <v>130</v>
      </c>
    </row>
    <row r="8" spans="1:21" x14ac:dyDescent="0.25">
      <c r="A8" s="4" t="s">
        <v>58</v>
      </c>
      <c r="B8" s="17" t="str">
        <f>IF(COUNTIF(BASE_DONNEE[],LISTE[[#This Row],[Description]])&gt;0,"Assigné","Non Assigné")</f>
        <v>Assigné</v>
      </c>
      <c r="C8" s="25"/>
      <c r="E8" s="1" t="s">
        <v>47</v>
      </c>
      <c r="G8" s="1" t="s">
        <v>53</v>
      </c>
      <c r="I8" s="1" t="s">
        <v>62</v>
      </c>
      <c r="L8" s="1" t="s">
        <v>75</v>
      </c>
      <c r="N8" s="1" t="s">
        <v>106</v>
      </c>
      <c r="P8" s="1" t="s">
        <v>87</v>
      </c>
      <c r="S8" s="1" t="s">
        <v>125</v>
      </c>
      <c r="T8" s="1" t="s">
        <v>131</v>
      </c>
    </row>
    <row r="9" spans="1:21" x14ac:dyDescent="0.25">
      <c r="A9" s="4" t="s">
        <v>71</v>
      </c>
      <c r="B9" s="17" t="str">
        <f>IF(COUNTIF(BASE_DONNEE[],LISTE[[#This Row],[Description]])&gt;0,"Assigné","Non Assigné")</f>
        <v>Assigné</v>
      </c>
      <c r="C9" s="25"/>
      <c r="G9" s="1" t="s">
        <v>54</v>
      </c>
      <c r="I9" s="1" t="s">
        <v>63</v>
      </c>
      <c r="L9" s="1" t="s">
        <v>76</v>
      </c>
      <c r="N9" s="1" t="s">
        <v>107</v>
      </c>
      <c r="P9" s="1" t="s">
        <v>88</v>
      </c>
      <c r="T9" s="1" t="s">
        <v>132</v>
      </c>
    </row>
    <row r="10" spans="1:21" x14ac:dyDescent="0.25">
      <c r="A10" s="4" t="s">
        <v>126</v>
      </c>
      <c r="B10" s="17" t="str">
        <f>IF(COUNTIF(BASE_DONNEE[],LISTE[[#This Row],[Description]])&gt;0,"Assigné","Non Assigné")</f>
        <v>Assigné</v>
      </c>
      <c r="C10" s="25"/>
      <c r="G10" s="1" t="s">
        <v>55</v>
      </c>
      <c r="I10" s="1" t="s">
        <v>64</v>
      </c>
      <c r="L10" s="1" t="s">
        <v>77</v>
      </c>
      <c r="N10" s="1" t="s">
        <v>108</v>
      </c>
      <c r="P10" s="1" t="s">
        <v>89</v>
      </c>
      <c r="T10" s="1" t="s">
        <v>133</v>
      </c>
    </row>
    <row r="11" spans="1:21" x14ac:dyDescent="0.25">
      <c r="A11" s="3" t="s">
        <v>127</v>
      </c>
      <c r="B11" s="17" t="str">
        <f>IF(COUNTIF(BASE_DONNEE[],LISTE[[#This Row],[Description]])&gt;0,"Assigné","Non Assigné")</f>
        <v>Assigné</v>
      </c>
      <c r="C11" s="25"/>
      <c r="G11" s="1" t="s">
        <v>56</v>
      </c>
      <c r="I11" s="1" t="s">
        <v>65</v>
      </c>
      <c r="L11" s="1" t="s">
        <v>78</v>
      </c>
      <c r="N11" s="1" t="s">
        <v>109</v>
      </c>
      <c r="P11" s="1" t="s">
        <v>90</v>
      </c>
    </row>
    <row r="12" spans="1:21" x14ac:dyDescent="0.25">
      <c r="A12" s="3" t="s">
        <v>72</v>
      </c>
      <c r="B12" s="17" t="str">
        <f>IF(COUNTIF(BASE_DONNEE[],LISTE[[#This Row],[Description]])&gt;0,"Assigné","Non Assigné")</f>
        <v>Assigné</v>
      </c>
      <c r="C12" s="25"/>
      <c r="G12" s="1" t="s">
        <v>57</v>
      </c>
      <c r="I12" s="1" t="s">
        <v>66</v>
      </c>
      <c r="L12" s="1" t="s">
        <v>79</v>
      </c>
      <c r="P12" s="1" t="s">
        <v>91</v>
      </c>
    </row>
    <row r="13" spans="1:21" x14ac:dyDescent="0.25">
      <c r="A13" s="2" t="s">
        <v>82</v>
      </c>
      <c r="B13" s="17" t="str">
        <f>IF(COUNTIF(BASE_DONNEE[],LISTE[[#This Row],[Description]])&gt;0,"Assigné","Non Assigné")</f>
        <v>Assigné</v>
      </c>
      <c r="C13" s="25"/>
      <c r="D13" s="1" t="s">
        <v>151</v>
      </c>
      <c r="I13" s="1" t="s">
        <v>67</v>
      </c>
      <c r="L13" s="1" t="s">
        <v>80</v>
      </c>
      <c r="P13" s="1" t="s">
        <v>92</v>
      </c>
    </row>
    <row r="14" spans="1:21" x14ac:dyDescent="0.25">
      <c r="A14" s="2" t="s">
        <v>120</v>
      </c>
      <c r="B14" s="17" t="str">
        <f>IF(COUNTIF(BASE_DONNEE[],LISTE[[#This Row],[Description]])&gt;0,"Assigné","Non Assigné")</f>
        <v>Assigné</v>
      </c>
      <c r="C14" s="25"/>
      <c r="I14" s="1" t="s">
        <v>68</v>
      </c>
      <c r="L14" s="1" t="s">
        <v>81</v>
      </c>
      <c r="P14" s="1" t="s">
        <v>93</v>
      </c>
    </row>
    <row r="15" spans="1:21" x14ac:dyDescent="0.25">
      <c r="A15" s="2" t="s">
        <v>101</v>
      </c>
      <c r="B15" s="17" t="str">
        <f>IF(COUNTIF(BASE_DONNEE[],LISTE[[#This Row],[Description]])&gt;0,"Assigné","Non Assigné")</f>
        <v>Assigné</v>
      </c>
      <c r="C15" s="25"/>
      <c r="I15" s="1" t="s">
        <v>69</v>
      </c>
      <c r="P15" s="1" t="s">
        <v>94</v>
      </c>
    </row>
    <row r="16" spans="1:21" x14ac:dyDescent="0.25">
      <c r="A16" s="2" t="s">
        <v>83</v>
      </c>
      <c r="B16" s="17" t="str">
        <f>IF(COUNTIF(BASE_DONNEE[],LISTE[[#This Row],[Description]])&gt;0,"Assigné","Non Assigné")</f>
        <v>Assigné</v>
      </c>
      <c r="C16" s="25"/>
      <c r="P16" s="1" t="s">
        <v>95</v>
      </c>
    </row>
    <row r="17" spans="1:16" x14ac:dyDescent="0.25">
      <c r="A17" s="2" t="s">
        <v>84</v>
      </c>
      <c r="B17" s="17" t="str">
        <f>IF(COUNTIF(BASE_DONNEE[],LISTE[[#This Row],[Description]])&gt;0,"Assigné","Non Assigné")</f>
        <v>Assigné</v>
      </c>
      <c r="C17" s="25"/>
      <c r="P17" s="1" t="s">
        <v>96</v>
      </c>
    </row>
    <row r="18" spans="1:16" x14ac:dyDescent="0.25">
      <c r="A18" s="2" t="s">
        <v>146</v>
      </c>
      <c r="B18" s="17" t="str">
        <f>IF(COUNTIF(BASE_DONNEE[],LISTE[[#This Row],[Description]])&gt;0,"Assigné","Non Assigné")</f>
        <v>Assigné</v>
      </c>
      <c r="C18" s="25"/>
      <c r="P18" s="1" t="s">
        <v>97</v>
      </c>
    </row>
    <row r="19" spans="1:16" x14ac:dyDescent="0.25">
      <c r="A19" s="2" t="s">
        <v>141</v>
      </c>
      <c r="B19" s="17" t="str">
        <f>IF(COUNTIF(BASE_DONNEE[],LISTE[[#This Row],[Description]])&gt;0,"Assigné","Non Assigné")</f>
        <v>Assigné</v>
      </c>
      <c r="C19" s="25"/>
      <c r="P19" s="1" t="s">
        <v>98</v>
      </c>
    </row>
    <row r="20" spans="1:16" x14ac:dyDescent="0.25">
      <c r="A20" s="2" t="s">
        <v>85</v>
      </c>
      <c r="B20" s="17" t="str">
        <f>IF(COUNTIF(BASE_DONNEE[],LISTE[[#This Row],[Description]])&gt;0,"Assigné","Non Assigné")</f>
        <v>Assigné</v>
      </c>
      <c r="C20" s="25"/>
      <c r="P20" s="1" t="s">
        <v>99</v>
      </c>
    </row>
    <row r="21" spans="1:16" x14ac:dyDescent="0.25">
      <c r="A21" s="2" t="s">
        <v>42</v>
      </c>
      <c r="B21" s="17" t="str">
        <f>IF(COUNTIF(BASE_DONNEE[],LISTE[[#This Row],[Description]])&gt;0,"Assigné","Non Assigné")</f>
        <v>Assigné</v>
      </c>
      <c r="C21" s="25"/>
      <c r="P21" s="1" t="s">
        <v>100</v>
      </c>
    </row>
    <row r="22" spans="1:16" x14ac:dyDescent="0.25">
      <c r="A22" s="3" t="s">
        <v>59</v>
      </c>
      <c r="B22" s="17" t="str">
        <f>IF(COUNTIF(BASE_DONNEE[],LISTE[[#This Row],[Description]])&gt;0,"Assigné","Non Assigné")</f>
        <v>Assigné</v>
      </c>
      <c r="C22" s="25"/>
    </row>
    <row r="23" spans="1:16" x14ac:dyDescent="0.25">
      <c r="A23" s="3" t="s">
        <v>128</v>
      </c>
      <c r="B23" s="17" t="str">
        <f>IF(COUNTIF(BASE_DONNEE[],LISTE[[#This Row],[Description]])&gt;0,"Assigné","Non Assigné")</f>
        <v>Assigné</v>
      </c>
      <c r="C23" s="25"/>
    </row>
    <row r="24" spans="1:16" x14ac:dyDescent="0.25">
      <c r="A24" s="3" t="s">
        <v>86</v>
      </c>
      <c r="B24" s="17" t="str">
        <f>IF(COUNTIF(BASE_DONNEE[],LISTE[[#This Row],[Description]])&gt;0,"Assigné","Non Assigné")</f>
        <v>Assigné</v>
      </c>
      <c r="C24" s="25"/>
    </row>
    <row r="25" spans="1:16" x14ac:dyDescent="0.25">
      <c r="A25" s="2" t="s">
        <v>73</v>
      </c>
      <c r="B25" s="17" t="str">
        <f>IF(COUNTIF(BASE_DONNEE[],LISTE[[#This Row],[Description]])&gt;0,"Assigné","Non Assigné")</f>
        <v>Assigné</v>
      </c>
      <c r="C25" s="25"/>
      <c r="D25" s="7"/>
    </row>
    <row r="26" spans="1:16" x14ac:dyDescent="0.25">
      <c r="A26" s="2" t="s">
        <v>144</v>
      </c>
      <c r="B26" s="17" t="str">
        <f>IF(COUNTIF(BASE_DONNEE[],LISTE[[#This Row],[Description]])&gt;0,"Assigné","Non Assigné")</f>
        <v>Assigné</v>
      </c>
      <c r="C26" s="25"/>
    </row>
    <row r="27" spans="1:16" x14ac:dyDescent="0.25">
      <c r="A27" s="2" t="s">
        <v>60</v>
      </c>
      <c r="B27" s="17" t="str">
        <f>IF(COUNTIF(BASE_DONNEE[],LISTE[[#This Row],[Description]])&gt;0,"Assigné","Non Assigné")</f>
        <v>Assigné</v>
      </c>
      <c r="C27" s="25"/>
      <c r="D27" s="1" t="s">
        <v>11</v>
      </c>
    </row>
    <row r="28" spans="1:16" x14ac:dyDescent="0.25">
      <c r="A28" s="2" t="s">
        <v>61</v>
      </c>
      <c r="B28" s="17" t="str">
        <f>IF(COUNTIF(BASE_DONNEE[],LISTE[[#This Row],[Description]])&gt;0,"Assigné","Non Assigné")</f>
        <v>Assigné</v>
      </c>
      <c r="C28" s="25"/>
      <c r="D28" s="1" t="s">
        <v>41</v>
      </c>
    </row>
    <row r="29" spans="1:16" x14ac:dyDescent="0.25">
      <c r="A29" s="2" t="s">
        <v>87</v>
      </c>
      <c r="B29" s="17" t="str">
        <f>IF(COUNTIF(BASE_DONNEE[],LISTE[[#This Row],[Description]])&gt;0,"Assigné","Non Assigné")</f>
        <v>Assigné</v>
      </c>
      <c r="C29" s="25"/>
      <c r="D29" s="1" t="s">
        <v>18</v>
      </c>
    </row>
    <row r="30" spans="1:16" x14ac:dyDescent="0.25">
      <c r="A30" s="2" t="s">
        <v>115</v>
      </c>
      <c r="B30" s="17" t="str">
        <f>IF(COUNTIF(BASE_DONNEE[],LISTE[[#This Row],[Description]])&gt;0,"Assigné","Non Assigné")</f>
        <v>Assigné</v>
      </c>
      <c r="C30" s="25"/>
      <c r="D30" s="1" t="s">
        <v>8</v>
      </c>
    </row>
    <row r="31" spans="1:16" x14ac:dyDescent="0.25">
      <c r="A31" s="2" t="s">
        <v>129</v>
      </c>
      <c r="B31" s="17" t="str">
        <f>IF(COUNTIF(BASE_DONNEE[],LISTE[[#This Row],[Description]])&gt;0,"Assigné","Non Assigné")</f>
        <v>Assigné</v>
      </c>
      <c r="C31" s="25"/>
      <c r="D31" s="1" t="s">
        <v>32</v>
      </c>
    </row>
    <row r="32" spans="1:16" x14ac:dyDescent="0.25">
      <c r="A32" s="2" t="s">
        <v>116</v>
      </c>
      <c r="B32" s="17" t="str">
        <f>IF(COUNTIF(BASE_DONNEE[],LISTE[[#This Row],[Description]])&gt;0,"Assigné","Non Assigné")</f>
        <v>Assigné</v>
      </c>
      <c r="C32" s="25"/>
      <c r="D32" s="1" t="s">
        <v>7</v>
      </c>
    </row>
    <row r="33" spans="1:4" x14ac:dyDescent="0.25">
      <c r="A33" s="2" t="s">
        <v>49</v>
      </c>
      <c r="B33" s="17" t="str">
        <f>IF(COUNTIF(BASE_DONNEE[],LISTE[[#This Row],[Description]])&gt;0,"Assigné","Non Assigné")</f>
        <v>Assigné</v>
      </c>
      <c r="C33" s="25"/>
      <c r="D33" s="1" t="s">
        <v>148</v>
      </c>
    </row>
    <row r="34" spans="1:4" x14ac:dyDescent="0.25">
      <c r="A34" s="2" t="s">
        <v>74</v>
      </c>
      <c r="B34" s="17" t="str">
        <f>IF(COUNTIF(BASE_DONNEE[],LISTE[[#This Row],[Description]])&gt;0,"Assigné","Non Assigné")</f>
        <v>Assigné</v>
      </c>
      <c r="C34" s="25"/>
      <c r="D34" s="1" t="s">
        <v>19</v>
      </c>
    </row>
    <row r="35" spans="1:4" x14ac:dyDescent="0.25">
      <c r="A35" s="2" t="s">
        <v>140</v>
      </c>
      <c r="B35" s="17" t="str">
        <f>IF(COUNTIF(BASE_DONNEE[],LISTE[[#This Row],[Description]])&gt;0,"Assigné","Non Assigné")</f>
        <v>Assigné</v>
      </c>
      <c r="C35" s="25"/>
      <c r="D35" s="1" t="s">
        <v>6</v>
      </c>
    </row>
    <row r="36" spans="1:4" x14ac:dyDescent="0.25">
      <c r="A36" s="18" t="s">
        <v>50</v>
      </c>
      <c r="B36" s="17" t="str">
        <f>IF(COUNTIF(BASE_DONNEE[],LISTE[[#This Row],[Description]])&gt;0,"Assigné","Non Assigné")</f>
        <v>Assigné</v>
      </c>
      <c r="C36" s="25"/>
      <c r="D36" s="1" t="s">
        <v>20</v>
      </c>
    </row>
    <row r="37" spans="1:4" x14ac:dyDescent="0.25">
      <c r="A37" s="3" t="s">
        <v>139</v>
      </c>
      <c r="B37" s="17" t="str">
        <f>IF(COUNTIF(BASE_DONNEE[],LISTE[[#This Row],[Description]])&gt;0,"Assigné","Non Assigné")</f>
        <v>Assigné</v>
      </c>
      <c r="C37" s="25"/>
      <c r="D37" s="1" t="s">
        <v>4</v>
      </c>
    </row>
    <row r="38" spans="1:4" x14ac:dyDescent="0.25">
      <c r="A38" s="3" t="s">
        <v>75</v>
      </c>
      <c r="B38" s="17" t="str">
        <f>IF(COUNTIF(BASE_DONNEE[],LISTE[[#This Row],[Description]])&gt;0,"Assigné","Non Assigné")</f>
        <v>Assigné</v>
      </c>
      <c r="C38" s="25"/>
      <c r="D38" s="1" t="s">
        <v>3</v>
      </c>
    </row>
    <row r="39" spans="1:4" x14ac:dyDescent="0.25">
      <c r="A39" s="2" t="s">
        <v>121</v>
      </c>
      <c r="B39" s="17" t="str">
        <f>IF(COUNTIF(BASE_DONNEE[],LISTE[[#This Row],[Description]])&gt;0,"Assigné","Non Assigné")</f>
        <v>Assigné</v>
      </c>
      <c r="C39" s="25"/>
      <c r="D39" s="1" t="s">
        <v>5</v>
      </c>
    </row>
    <row r="40" spans="1:4" x14ac:dyDescent="0.25">
      <c r="A40" s="2" t="s">
        <v>88</v>
      </c>
      <c r="B40" s="17" t="str">
        <f>IF(COUNTIF(BASE_DONNEE[],LISTE[[#This Row],[Description]])&gt;0,"Assigné","Non Assigné")</f>
        <v>Assigné</v>
      </c>
      <c r="C40" s="25"/>
      <c r="D40" s="1" t="s">
        <v>2</v>
      </c>
    </row>
    <row r="41" spans="1:4" x14ac:dyDescent="0.25">
      <c r="A41" s="5" t="s">
        <v>89</v>
      </c>
      <c r="B41" s="17" t="str">
        <f>IF(COUNTIF(BASE_DONNEE[],LISTE[[#This Row],[Description]])&gt;0,"Assigné","Non Assigné")</f>
        <v>Assigné</v>
      </c>
      <c r="C41" s="25"/>
      <c r="D41" s="1" t="s">
        <v>21</v>
      </c>
    </row>
    <row r="42" spans="1:4" x14ac:dyDescent="0.25">
      <c r="A42" s="4" t="s">
        <v>76</v>
      </c>
      <c r="B42" s="17" t="str">
        <f>IF(COUNTIF(BASE_DONNEE[],LISTE[[#This Row],[Description]])&gt;0,"Assigné","Non Assigné")</f>
        <v>Assigné</v>
      </c>
      <c r="C42" s="25"/>
      <c r="D42" s="1" t="s">
        <v>10</v>
      </c>
    </row>
    <row r="43" spans="1:4" x14ac:dyDescent="0.25">
      <c r="A43" s="4" t="s">
        <v>90</v>
      </c>
      <c r="B43" s="17" t="str">
        <f>IF(COUNTIF(BASE_DONNEE[],LISTE[[#This Row],[Description]])&gt;0,"Assigné","Non Assigné")</f>
        <v>Assigné</v>
      </c>
      <c r="C43" s="25"/>
      <c r="D43" s="1" t="s">
        <v>1</v>
      </c>
    </row>
    <row r="44" spans="1:4" x14ac:dyDescent="0.25">
      <c r="A44" s="2" t="s">
        <v>91</v>
      </c>
      <c r="B44" s="17" t="str">
        <f>IF(COUNTIF(BASE_DONNEE[],LISTE[[#This Row],[Description]])&gt;0,"Assigné","Non Assigné")</f>
        <v>Assigné</v>
      </c>
      <c r="C44" s="25"/>
      <c r="D44" s="1" t="s">
        <v>0</v>
      </c>
    </row>
    <row r="45" spans="1:4" x14ac:dyDescent="0.25">
      <c r="A45" s="18" t="s">
        <v>92</v>
      </c>
      <c r="B45" s="17" t="str">
        <f>IF(COUNTIF(BASE_DONNEE[],LISTE[[#This Row],[Description]])&gt;0,"Assigné","Non Assigné")</f>
        <v>Assigné</v>
      </c>
      <c r="C45" s="25"/>
    </row>
    <row r="46" spans="1:4" x14ac:dyDescent="0.25">
      <c r="A46" s="2" t="s">
        <v>43</v>
      </c>
      <c r="B46" s="17" t="str">
        <f>IF(COUNTIF(BASE_DONNEE[],LISTE[[#This Row],[Description]])&gt;0,"Assigné","Non Assigné")</f>
        <v>Assigné</v>
      </c>
      <c r="C46" s="25"/>
    </row>
    <row r="47" spans="1:4" x14ac:dyDescent="0.25">
      <c r="A47" s="2" t="s">
        <v>51</v>
      </c>
      <c r="B47" s="17" t="str">
        <f>IF(COUNTIF(BASE_DONNEE[],LISTE[[#This Row],[Description]])&gt;0,"Assigné","Non Assigné")</f>
        <v>Assigné</v>
      </c>
      <c r="C47" s="25"/>
    </row>
    <row r="48" spans="1:4" x14ac:dyDescent="0.25">
      <c r="A48" s="2" t="s">
        <v>130</v>
      </c>
      <c r="B48" s="17" t="str">
        <f>IF(COUNTIF(BASE_DONNEE[],LISTE[[#This Row],[Description]])&gt;0,"Assigné","Non Assigné")</f>
        <v>Assigné</v>
      </c>
      <c r="C48" s="25"/>
    </row>
    <row r="49" spans="1:3" x14ac:dyDescent="0.25">
      <c r="A49" s="2" t="s">
        <v>77</v>
      </c>
      <c r="B49" s="17" t="str">
        <f>IF(COUNTIF(BASE_DONNEE[],LISTE[[#This Row],[Description]])&gt;0,"Assigné","Non Assigné")</f>
        <v>Assigné</v>
      </c>
      <c r="C49" s="25"/>
    </row>
    <row r="50" spans="1:3" x14ac:dyDescent="0.25">
      <c r="A50" s="2" t="s">
        <v>131</v>
      </c>
      <c r="B50" s="17" t="str">
        <f>IF(COUNTIF(BASE_DONNEE[],LISTE[[#This Row],[Description]])&gt;0,"Assigné","Non Assigné")</f>
        <v>Assigné</v>
      </c>
      <c r="C50" s="25"/>
    </row>
    <row r="51" spans="1:3" x14ac:dyDescent="0.25">
      <c r="A51" s="2" t="s">
        <v>93</v>
      </c>
      <c r="B51" s="17" t="str">
        <f>IF(COUNTIF(BASE_DONNEE[],LISTE[[#This Row],[Description]])&gt;0,"Assigné","Non Assigné")</f>
        <v>Assigné</v>
      </c>
      <c r="C51" s="25"/>
    </row>
    <row r="52" spans="1:3" x14ac:dyDescent="0.25">
      <c r="A52" s="2" t="s">
        <v>138</v>
      </c>
      <c r="B52" s="17" t="str">
        <f>IF(COUNTIF(BASE_DONNEE[],LISTE[[#This Row],[Description]])&gt;0,"Assigné","Non Assigné")</f>
        <v>Assigné</v>
      </c>
      <c r="C52" s="25"/>
    </row>
    <row r="53" spans="1:3" x14ac:dyDescent="0.25">
      <c r="A53" s="2" t="s">
        <v>62</v>
      </c>
      <c r="B53" s="17" t="str">
        <f>IF(COUNTIF(BASE_DONNEE[],LISTE[[#This Row],[Description]])&gt;0,"Assigné","Non Assigné")</f>
        <v>Assigné</v>
      </c>
      <c r="C53" s="25"/>
    </row>
    <row r="54" spans="1:3" x14ac:dyDescent="0.25">
      <c r="A54" s="2" t="s">
        <v>52</v>
      </c>
      <c r="B54" s="17" t="str">
        <f>IF(COUNTIF(BASE_DONNEE[],LISTE[[#This Row],[Description]])&gt;0,"Assigné","Non Assigné")</f>
        <v>Assigné</v>
      </c>
      <c r="C54" s="25"/>
    </row>
    <row r="55" spans="1:3" x14ac:dyDescent="0.25">
      <c r="A55" s="3" t="s">
        <v>122</v>
      </c>
      <c r="B55" s="17" t="str">
        <f>IF(COUNTIF(BASE_DONNEE[],LISTE[[#This Row],[Description]])&gt;0,"Assigné","Non Assigné")</f>
        <v>Assigné</v>
      </c>
      <c r="C55" s="25"/>
    </row>
    <row r="56" spans="1:3" x14ac:dyDescent="0.25">
      <c r="A56" s="2" t="s">
        <v>78</v>
      </c>
      <c r="B56" s="17" t="str">
        <f>IF(COUNTIF(BASE_DONNEE[],LISTE[[#This Row],[Description]])&gt;0,"Assigné","Non Assigné")</f>
        <v>Assigné</v>
      </c>
      <c r="C56" s="25"/>
    </row>
    <row r="57" spans="1:3" x14ac:dyDescent="0.25">
      <c r="A57" s="2" t="s">
        <v>44</v>
      </c>
      <c r="B57" s="17" t="str">
        <f>IF(COUNTIF(BASE_DONNEE[],LISTE[[#This Row],[Description]])&gt;0,"Assigné","Non Assigné")</f>
        <v>Assigné</v>
      </c>
      <c r="C57" s="25"/>
    </row>
    <row r="58" spans="1:3" x14ac:dyDescent="0.25">
      <c r="A58" s="2" t="s">
        <v>132</v>
      </c>
      <c r="B58" s="17" t="str">
        <f>IF(COUNTIF(BASE_DONNEE[],LISTE[[#This Row],[Description]])&gt;0,"Assigné","Non Assigné")</f>
        <v>Assigné</v>
      </c>
      <c r="C58" s="25"/>
    </row>
    <row r="59" spans="1:3" x14ac:dyDescent="0.25">
      <c r="A59" s="2" t="s">
        <v>79</v>
      </c>
      <c r="B59" s="17" t="str">
        <f>IF(COUNTIF(BASE_DONNEE[],LISTE[[#This Row],[Description]])&gt;0,"Assigné","Non Assigné")</f>
        <v>Assigné</v>
      </c>
      <c r="C59" s="25"/>
    </row>
    <row r="60" spans="1:3" x14ac:dyDescent="0.25">
      <c r="A60" s="2" t="s">
        <v>94</v>
      </c>
      <c r="B60" s="17" t="str">
        <f>IF(COUNTIF(BASE_DONNEE[],LISTE[[#This Row],[Description]])&gt;0,"Assigné","Non Assigné")</f>
        <v>Assigné</v>
      </c>
      <c r="C60" s="25"/>
    </row>
    <row r="61" spans="1:3" x14ac:dyDescent="0.25">
      <c r="A61" s="2" t="s">
        <v>95</v>
      </c>
      <c r="B61" s="17" t="str">
        <f>IF(COUNTIF(BASE_DONNEE[],LISTE[[#This Row],[Description]])&gt;0,"Assigné","Non Assigné")</f>
        <v>Assigné</v>
      </c>
      <c r="C61" s="25"/>
    </row>
    <row r="62" spans="1:3" x14ac:dyDescent="0.25">
      <c r="A62" s="2" t="s">
        <v>96</v>
      </c>
      <c r="B62" s="17" t="str">
        <f>IF(COUNTIF(BASE_DONNEE[],LISTE[[#This Row],[Description]])&gt;0,"Assigné","Non Assigné")</f>
        <v>Assigné</v>
      </c>
      <c r="C62" s="25"/>
    </row>
    <row r="63" spans="1:3" x14ac:dyDescent="0.25">
      <c r="A63" s="2" t="s">
        <v>97</v>
      </c>
      <c r="B63" s="17" t="str">
        <f>IF(COUNTIF(BASE_DONNEE[],LISTE[[#This Row],[Description]])&gt;0,"Assigné","Non Assigné")</f>
        <v>Assigné</v>
      </c>
      <c r="C63" s="25"/>
    </row>
    <row r="64" spans="1:3" x14ac:dyDescent="0.25">
      <c r="A64" s="3" t="s">
        <v>53</v>
      </c>
      <c r="B64" s="17" t="str">
        <f>IF(COUNTIF(BASE_DONNEE[],LISTE[[#This Row],[Description]])&gt;0,"Assigné","Non Assigné")</f>
        <v>Assigné</v>
      </c>
      <c r="C64" s="25"/>
    </row>
    <row r="65" spans="1:3" x14ac:dyDescent="0.25">
      <c r="A65" s="2" t="s">
        <v>45</v>
      </c>
      <c r="B65" s="17" t="str">
        <f>IF(COUNTIF(BASE_DONNEE[],LISTE[[#This Row],[Description]])&gt;0,"Assigné","Non Assigné")</f>
        <v>Assigné</v>
      </c>
      <c r="C65" s="25"/>
    </row>
    <row r="66" spans="1:3" x14ac:dyDescent="0.25">
      <c r="A66" s="2" t="s">
        <v>46</v>
      </c>
      <c r="B66" s="17" t="str">
        <f>IF(COUNTIF(BASE_DONNEE[],LISTE[[#This Row],[Description]])&gt;0,"Assigné","Non Assigné")</f>
        <v>Assigné</v>
      </c>
      <c r="C66" s="25"/>
    </row>
    <row r="67" spans="1:3" x14ac:dyDescent="0.25">
      <c r="A67" s="2" t="s">
        <v>80</v>
      </c>
      <c r="B67" s="17" t="str">
        <f>IF(COUNTIF(BASE_DONNEE[],LISTE[[#This Row],[Description]])&gt;0,"Assigné","Non Assigné")</f>
        <v>Assigné</v>
      </c>
      <c r="C67" s="25"/>
    </row>
    <row r="68" spans="1:3" x14ac:dyDescent="0.25">
      <c r="A68" s="2" t="s">
        <v>63</v>
      </c>
      <c r="B68" s="17" t="str">
        <f>IF(COUNTIF(BASE_DONNEE[],LISTE[[#This Row],[Description]])&gt;0,"Assigné","Non Assigné")</f>
        <v>Assigné</v>
      </c>
      <c r="C68" s="25"/>
    </row>
    <row r="69" spans="1:3" x14ac:dyDescent="0.25">
      <c r="A69" s="3" t="s">
        <v>98</v>
      </c>
      <c r="B69" s="17" t="str">
        <f>IF(COUNTIF(BASE_DONNEE[],LISTE[[#This Row],[Description]])&gt;0,"Assigné","Non Assigné")</f>
        <v>Assigné</v>
      </c>
      <c r="C69" s="25"/>
    </row>
    <row r="70" spans="1:3" x14ac:dyDescent="0.25">
      <c r="A70" s="2" t="s">
        <v>64</v>
      </c>
      <c r="B70" s="17" t="str">
        <f>IF(COUNTIF(BASE_DONNEE[],LISTE[[#This Row],[Description]])&gt;0,"Assigné","Non Assigné")</f>
        <v>Assigné</v>
      </c>
      <c r="C70" s="25"/>
    </row>
    <row r="71" spans="1:3" x14ac:dyDescent="0.25">
      <c r="A71" s="2" t="s">
        <v>142</v>
      </c>
      <c r="B71" s="17" t="str">
        <f>IF(COUNTIF(BASE_DONNEE[],LISTE[[#This Row],[Description]])&gt;0,"Assigné","Non Assigné")</f>
        <v>Assigné</v>
      </c>
      <c r="C71" s="25"/>
    </row>
    <row r="72" spans="1:3" x14ac:dyDescent="0.25">
      <c r="A72" s="2" t="s">
        <v>65</v>
      </c>
      <c r="B72" s="17" t="str">
        <f>IF(COUNTIF(BASE_DONNEE[],LISTE[[#This Row],[Description]])&gt;0,"Assigné","Non Assigné")</f>
        <v>Assigné</v>
      </c>
      <c r="C72" s="25"/>
    </row>
    <row r="73" spans="1:3" x14ac:dyDescent="0.25">
      <c r="A73" s="2" t="s">
        <v>118</v>
      </c>
      <c r="B73" s="17" t="str">
        <f>IF(COUNTIF(BASE_DONNEE[],LISTE[[#This Row],[Description]])&gt;0,"Assigné","Non Assigné")</f>
        <v>Assigné</v>
      </c>
      <c r="C73" s="25"/>
    </row>
    <row r="74" spans="1:3" x14ac:dyDescent="0.25">
      <c r="A74" s="2" t="s">
        <v>119</v>
      </c>
      <c r="B74" s="17" t="str">
        <f>IF(COUNTIF(BASE_DONNEE[],LISTE[[#This Row],[Description]])&gt;0,"Assigné","Non Assigné")</f>
        <v>Assigné</v>
      </c>
      <c r="C74" s="25"/>
    </row>
    <row r="75" spans="1:3" x14ac:dyDescent="0.25">
      <c r="A75" s="2" t="s">
        <v>66</v>
      </c>
      <c r="B75" s="17" t="str">
        <f>IF(COUNTIF(BASE_DONNEE[],LISTE[[#This Row],[Description]])&gt;0,"Assigné","Non Assigné")</f>
        <v>Assigné</v>
      </c>
      <c r="C75" s="25"/>
    </row>
    <row r="76" spans="1:3" x14ac:dyDescent="0.25">
      <c r="A76" s="2" t="s">
        <v>99</v>
      </c>
      <c r="B76" s="17" t="str">
        <f>IF(COUNTIF(BASE_DONNEE[],LISTE[[#This Row],[Description]])&gt;0,"Assigné","Non Assigné")</f>
        <v>Assigné</v>
      </c>
      <c r="C76" s="25"/>
    </row>
    <row r="77" spans="1:3" x14ac:dyDescent="0.25">
      <c r="A77" s="2" t="s">
        <v>123</v>
      </c>
      <c r="B77" s="17" t="str">
        <f>IF(COUNTIF(BASE_DONNEE[],LISTE[[#This Row],[Description]])&gt;0,"Assigné","Non Assigné")</f>
        <v>Assigné</v>
      </c>
      <c r="C77" s="25"/>
    </row>
    <row r="78" spans="1:3" x14ac:dyDescent="0.25">
      <c r="A78" s="2" t="s">
        <v>137</v>
      </c>
      <c r="B78" s="17" t="str">
        <f>IF(COUNTIF(BASE_DONNEE[],LISTE[[#This Row],[Description]])&gt;0,"Assigné","Non Assigné")</f>
        <v>Assigné</v>
      </c>
      <c r="C78" s="25"/>
    </row>
    <row r="79" spans="1:3" x14ac:dyDescent="0.25">
      <c r="A79" s="2" t="s">
        <v>117</v>
      </c>
      <c r="B79" s="17" t="str">
        <f>IF(COUNTIF(BASE_DONNEE[],LISTE[[#This Row],[Description]])&gt;0,"Assigné","Non Assigné")</f>
        <v>Assigné</v>
      </c>
      <c r="C79" s="25"/>
    </row>
    <row r="80" spans="1:3" x14ac:dyDescent="0.25">
      <c r="A80" s="2" t="s">
        <v>54</v>
      </c>
      <c r="B80" s="17" t="str">
        <f>IF(COUNTIF(BASE_DONNEE[],LISTE[[#This Row],[Description]])&gt;0,"Assigné","Non Assigné")</f>
        <v>Assigné</v>
      </c>
      <c r="C80" s="25"/>
    </row>
    <row r="81" spans="1:3" x14ac:dyDescent="0.25">
      <c r="A81" s="2" t="s">
        <v>145</v>
      </c>
      <c r="B81" s="17" t="str">
        <f>IF(COUNTIF(BASE_DONNEE[],LISTE[[#This Row],[Description]])&gt;0,"Assigné","Non Assigné")</f>
        <v>Assigné</v>
      </c>
      <c r="C81" s="25"/>
    </row>
    <row r="82" spans="1:3" x14ac:dyDescent="0.25">
      <c r="A82" s="2" t="s">
        <v>55</v>
      </c>
      <c r="B82" s="17" t="str">
        <f>IF(COUNTIF(BASE_DONNEE[],LISTE[[#This Row],[Description]])&gt;0,"Assigné","Non Assigné")</f>
        <v>Assigné</v>
      </c>
      <c r="C82" s="25"/>
    </row>
    <row r="83" spans="1:3" x14ac:dyDescent="0.25">
      <c r="A83" s="2" t="s">
        <v>134</v>
      </c>
      <c r="B83" s="17" t="str">
        <f>IF(COUNTIF(BASE_DONNEE[],LISTE[[#This Row],[Description]])&gt;0,"Assigné","Non Assigné")</f>
        <v>Assigné</v>
      </c>
      <c r="C83" s="25"/>
    </row>
    <row r="84" spans="1:3" x14ac:dyDescent="0.25">
      <c r="A84" s="2" t="s">
        <v>102</v>
      </c>
      <c r="B84" s="17" t="str">
        <f>IF(COUNTIF(BASE_DONNEE[],LISTE[[#This Row],[Description]])&gt;0,"Assigné","Non Assigné")</f>
        <v>Assigné</v>
      </c>
      <c r="C84" s="25"/>
    </row>
    <row r="85" spans="1:3" x14ac:dyDescent="0.25">
      <c r="A85" s="2" t="s">
        <v>56</v>
      </c>
      <c r="B85" s="17" t="str">
        <f>IF(COUNTIF(BASE_DONNEE[],LISTE[[#This Row],[Description]])&gt;0,"Assigné","Non Assigné")</f>
        <v>Assigné</v>
      </c>
      <c r="C85" s="25"/>
    </row>
    <row r="86" spans="1:3" x14ac:dyDescent="0.25">
      <c r="A86" s="2" t="s">
        <v>143</v>
      </c>
      <c r="B86" s="17" t="str">
        <f>IF(COUNTIF(BASE_DONNEE[],LISTE[[#This Row],[Description]])&gt;0,"Assigné","Non Assigné")</f>
        <v>Assigné</v>
      </c>
      <c r="C86" s="25"/>
    </row>
    <row r="87" spans="1:3" x14ac:dyDescent="0.25">
      <c r="A87" s="18" t="s">
        <v>103</v>
      </c>
      <c r="B87" s="17" t="str">
        <f>IF(COUNTIF(BASE_DONNEE[],LISTE[[#This Row],[Description]])&gt;0,"Assigné","Non Assigné")</f>
        <v>Assigné</v>
      </c>
      <c r="C87" s="25"/>
    </row>
    <row r="88" spans="1:3" x14ac:dyDescent="0.25">
      <c r="A88" s="3" t="s">
        <v>110</v>
      </c>
      <c r="B88" s="17" t="str">
        <f>IF(COUNTIF(BASE_DONNEE[],LISTE[[#This Row],[Description]])&gt;0,"Assigné","Non Assigné")</f>
        <v>Assigné</v>
      </c>
      <c r="C88" s="25"/>
    </row>
    <row r="89" spans="1:3" x14ac:dyDescent="0.25">
      <c r="A89" s="2" t="s">
        <v>111</v>
      </c>
      <c r="B89" s="17" t="str">
        <f>IF(COUNTIF(BASE_DONNEE[],LISTE[[#This Row],[Description]])&gt;0,"Assigné","Non Assigné")</f>
        <v>Assigné</v>
      </c>
      <c r="C89" s="25"/>
    </row>
    <row r="90" spans="1:3" x14ac:dyDescent="0.25">
      <c r="A90" s="2" t="s">
        <v>112</v>
      </c>
      <c r="B90" s="17" t="str">
        <f>IF(COUNTIF(BASE_DONNEE[],LISTE[[#This Row],[Description]])&gt;0,"Assigné","Non Assigné")</f>
        <v>Assigné</v>
      </c>
      <c r="C90" s="25"/>
    </row>
    <row r="91" spans="1:3" x14ac:dyDescent="0.25">
      <c r="A91" s="2" t="s">
        <v>113</v>
      </c>
      <c r="B91" s="17" t="str">
        <f>IF(COUNTIF(BASE_DONNEE[],LISTE[[#This Row],[Description]])&gt;0,"Assigné","Non Assigné")</f>
        <v>Assigné</v>
      </c>
      <c r="C91" s="25"/>
    </row>
    <row r="92" spans="1:3" x14ac:dyDescent="0.25">
      <c r="A92" s="2" t="s">
        <v>114</v>
      </c>
      <c r="B92" s="17" t="str">
        <f>IF(COUNTIF(BASE_DONNEE[],LISTE[[#This Row],[Description]])&gt;0,"Assigné","Non Assigné")</f>
        <v>Assigné</v>
      </c>
      <c r="C92" s="25"/>
    </row>
    <row r="93" spans="1:3" x14ac:dyDescent="0.25">
      <c r="A93" s="3" t="s">
        <v>104</v>
      </c>
      <c r="B93" s="17" t="str">
        <f>IF(COUNTIF(BASE_DONNEE[],LISTE[[#This Row],[Description]])&gt;0,"Assigné","Non Assigné")</f>
        <v>Assigné</v>
      </c>
      <c r="C93" s="25"/>
    </row>
    <row r="94" spans="1:3" x14ac:dyDescent="0.25">
      <c r="A94" s="2" t="s">
        <v>67</v>
      </c>
      <c r="B94" s="17" t="str">
        <f>IF(COUNTIF(BASE_DONNEE[],LISTE[[#This Row],[Description]])&gt;0,"Assigné","Non Assigné")</f>
        <v>Assigné</v>
      </c>
      <c r="C94" s="25"/>
    </row>
    <row r="95" spans="1:3" x14ac:dyDescent="0.25">
      <c r="A95" s="2" t="s">
        <v>81</v>
      </c>
      <c r="B95" s="17" t="str">
        <f>IF(COUNTIF(BASE_DONNEE[],LISTE[[#This Row],[Description]])&gt;0,"Assigné","Non Assigné")</f>
        <v>Assigné</v>
      </c>
      <c r="C95" s="25"/>
    </row>
    <row r="96" spans="1:3" x14ac:dyDescent="0.25">
      <c r="A96" s="2" t="s">
        <v>47</v>
      </c>
      <c r="B96" s="17" t="str">
        <f>IF(COUNTIF(BASE_DONNEE[],LISTE[[#This Row],[Description]])&gt;0,"Assigné","Non Assigné")</f>
        <v>Assigné</v>
      </c>
      <c r="C96" s="25"/>
    </row>
    <row r="97" spans="1:3" x14ac:dyDescent="0.25">
      <c r="A97" s="2" t="s">
        <v>68</v>
      </c>
      <c r="B97" s="17" t="str">
        <f>IF(COUNTIF(BASE_DONNEE[],LISTE[[#This Row],[Description]])&gt;0,"Assigné","Non Assigné")</f>
        <v>Assigné</v>
      </c>
      <c r="C97" s="25"/>
    </row>
    <row r="98" spans="1:3" x14ac:dyDescent="0.25">
      <c r="A98" s="2" t="s">
        <v>124</v>
      </c>
      <c r="B98" s="17" t="str">
        <f>IF(COUNTIF(BASE_DONNEE[],LISTE[[#This Row],[Description]])&gt;0,"Assigné","Non Assigné")</f>
        <v>Assigné</v>
      </c>
      <c r="C98" s="25"/>
    </row>
    <row r="99" spans="1:3" x14ac:dyDescent="0.25">
      <c r="A99" s="3" t="s">
        <v>125</v>
      </c>
      <c r="B99" s="17" t="str">
        <f>IF(COUNTIF(BASE_DONNEE[],LISTE[[#This Row],[Description]])&gt;0,"Assigné","Non Assigné")</f>
        <v>Assigné</v>
      </c>
      <c r="C99" s="25"/>
    </row>
    <row r="100" spans="1:3" x14ac:dyDescent="0.25">
      <c r="A100" s="2" t="s">
        <v>100</v>
      </c>
      <c r="B100" s="17" t="str">
        <f>IF(COUNTIF(BASE_DONNEE[],LISTE[[#This Row],[Description]])&gt;0,"Assigné","Non Assigné")</f>
        <v>Assigné</v>
      </c>
      <c r="C100" s="25"/>
    </row>
    <row r="101" spans="1:3" x14ac:dyDescent="0.25">
      <c r="A101" s="2" t="s">
        <v>135</v>
      </c>
      <c r="B101" s="17" t="str">
        <f>IF(COUNTIF(BASE_DONNEE[],LISTE[[#This Row],[Description]])&gt;0,"Assigné","Non Assigné")</f>
        <v>Assigné</v>
      </c>
      <c r="C101" s="25"/>
    </row>
    <row r="102" spans="1:3" x14ac:dyDescent="0.25">
      <c r="A102" s="2" t="s">
        <v>105</v>
      </c>
      <c r="B102" s="17" t="str">
        <f>IF(COUNTIF(BASE_DONNEE[],LISTE[[#This Row],[Description]])&gt;0,"Assigné","Non Assigné")</f>
        <v>Assigné</v>
      </c>
      <c r="C102" s="25"/>
    </row>
    <row r="103" spans="1:3" x14ac:dyDescent="0.25">
      <c r="A103" s="2" t="s">
        <v>106</v>
      </c>
      <c r="B103" s="17" t="str">
        <f>IF(COUNTIF(BASE_DONNEE[],LISTE[[#This Row],[Description]])&gt;0,"Assigné","Non Assigné")</f>
        <v>Assigné</v>
      </c>
      <c r="C103" s="25"/>
    </row>
    <row r="104" spans="1:3" x14ac:dyDescent="0.25">
      <c r="A104" s="2" t="s">
        <v>107</v>
      </c>
      <c r="B104" s="17" t="str">
        <f>IF(COUNTIF(BASE_DONNEE[],LISTE[[#This Row],[Description]])&gt;0,"Assigné","Non Assigné")</f>
        <v>Assigné</v>
      </c>
      <c r="C104" s="25"/>
    </row>
    <row r="105" spans="1:3" x14ac:dyDescent="0.25">
      <c r="A105" s="2" t="s">
        <v>136</v>
      </c>
      <c r="B105" s="17" t="str">
        <f>IF(COUNTIF(BASE_DONNEE[],LISTE[[#This Row],[Description]])&gt;0,"Assigné","Non Assigné")</f>
        <v>Assigné</v>
      </c>
      <c r="C105" s="25"/>
    </row>
    <row r="106" spans="1:3" x14ac:dyDescent="0.25">
      <c r="A106" s="2" t="s">
        <v>108</v>
      </c>
      <c r="B106" s="17" t="str">
        <f>IF(COUNTIF(BASE_DONNEE[],LISTE[[#This Row],[Description]])&gt;0,"Assigné","Non Assigné")</f>
        <v>Assigné</v>
      </c>
      <c r="C106" s="25"/>
    </row>
    <row r="107" spans="1:3" x14ac:dyDescent="0.25">
      <c r="A107" s="2" t="s">
        <v>69</v>
      </c>
      <c r="B107" s="17" t="str">
        <f>IF(COUNTIF(BASE_DONNEE[],LISTE[[#This Row],[Description]])&gt;0,"Assigné","Non Assigné")</f>
        <v>Assigné</v>
      </c>
      <c r="C107" s="25"/>
    </row>
    <row r="108" spans="1:3" x14ac:dyDescent="0.25">
      <c r="A108" s="2" t="s">
        <v>57</v>
      </c>
      <c r="B108" s="17" t="str">
        <f>IF(COUNTIF(BASE_DONNEE[],LISTE[[#This Row],[Description]])&gt;0,"Assigné","Non Assigné")</f>
        <v>Assigné</v>
      </c>
      <c r="C108" s="25"/>
    </row>
    <row r="109" spans="1:3" x14ac:dyDescent="0.25">
      <c r="A109" s="2" t="s">
        <v>109</v>
      </c>
      <c r="B109" s="17" t="str">
        <f>IF(COUNTIF(BASE_DONNEE[],LISTE[[#This Row],[Description]])&gt;0,"Assigné","Non Assigné")</f>
        <v>Assigné</v>
      </c>
      <c r="C109" s="25"/>
    </row>
    <row r="110" spans="1:3" x14ac:dyDescent="0.25">
      <c r="A110" s="3" t="s">
        <v>133</v>
      </c>
      <c r="B110" s="17" t="str">
        <f>IF(COUNTIF(BASE_DONNEE[],LISTE[[#This Row],[Description]])&gt;0,"Assigné","Non Assigné")</f>
        <v>Assigné</v>
      </c>
      <c r="C110" s="25"/>
    </row>
    <row r="111" spans="1:3" x14ac:dyDescent="0.25">
      <c r="A111" s="3" t="s">
        <v>151</v>
      </c>
      <c r="B111" s="22" t="str">
        <f>IF(COUNTIF(BASE_DONNEE[],LISTE[[#This Row],[Description]])&gt;0,"Assigné","Non Assigné")</f>
        <v>Assigné</v>
      </c>
      <c r="C111" s="23"/>
    </row>
    <row r="112" spans="1:3" x14ac:dyDescent="0.25">
      <c r="A112" s="3" t="s">
        <v>152</v>
      </c>
      <c r="B112" s="22" t="str">
        <f>IF(COUNTIF(BASE_DONNEE[],LISTE[[#This Row],[Description]])&gt;0,"Assigné","Non Assigné")</f>
        <v>Non Assigné</v>
      </c>
    </row>
  </sheetData>
  <sortState ref="D3:U21">
    <sortCondition ref="D3"/>
  </sortState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8"/>
  <sheetViews>
    <sheetView workbookViewId="0">
      <selection activeCell="G30" sqref="G30"/>
    </sheetView>
  </sheetViews>
  <sheetFormatPr baseColWidth="10" defaultRowHeight="15" x14ac:dyDescent="0.25"/>
  <cols>
    <col min="1" max="2" width="15" style="7" bestFit="1" customWidth="1"/>
    <col min="3" max="4" width="16.7109375" style="7" bestFit="1" customWidth="1"/>
    <col min="5" max="5" width="15" style="7" bestFit="1" customWidth="1"/>
    <col min="6" max="6" width="10.7109375" style="7" bestFit="1" customWidth="1"/>
    <col min="7" max="7" width="16" style="7" bestFit="1" customWidth="1"/>
    <col min="8" max="8" width="10.5703125" style="7" bestFit="1" customWidth="1"/>
    <col min="9" max="9" width="16.140625" style="7" bestFit="1" customWidth="1"/>
    <col min="10" max="10" width="10.140625" style="7" bestFit="1" customWidth="1"/>
    <col min="11" max="11" width="16" style="7" bestFit="1" customWidth="1"/>
    <col min="12" max="12" width="10.5703125" style="7" bestFit="1" customWidth="1"/>
    <col min="13" max="13" width="10.28515625" style="7" bestFit="1" customWidth="1"/>
    <col min="14" max="14" width="12" style="7" customWidth="1"/>
    <col min="15" max="15" width="16" style="7" bestFit="1" customWidth="1"/>
    <col min="16" max="16" width="15" style="7" bestFit="1" customWidth="1"/>
    <col min="17" max="16384" width="11.42578125" style="7"/>
  </cols>
  <sheetData>
    <row r="1" spans="1:9" ht="15" customHeight="1" x14ac:dyDescent="0.25">
      <c r="C1" s="20"/>
      <c r="D1" s="20"/>
      <c r="E1" s="16"/>
      <c r="F1" s="16"/>
      <c r="G1" s="16"/>
    </row>
    <row r="2" spans="1:9" x14ac:dyDescent="0.25">
      <c r="C2" s="6" t="s">
        <v>23</v>
      </c>
      <c r="D2" s="11"/>
      <c r="E2" s="16"/>
      <c r="F2" s="16"/>
      <c r="G2" s="16"/>
    </row>
    <row r="3" spans="1:9" ht="15" customHeight="1" x14ac:dyDescent="0.25">
      <c r="C3" s="6" t="s">
        <v>4</v>
      </c>
      <c r="D3" s="11" t="e">
        <f ca="1">B21+B11+B28</f>
        <v>#REF!</v>
      </c>
      <c r="E3" s="16"/>
      <c r="F3" s="16"/>
      <c r="G3" s="16"/>
    </row>
    <row r="4" spans="1:9" x14ac:dyDescent="0.25">
      <c r="C4" s="6" t="s">
        <v>25</v>
      </c>
      <c r="D4" s="11" t="e">
        <f ca="1">D2+D3-B29</f>
        <v>#REF!</v>
      </c>
      <c r="E4" s="16"/>
      <c r="F4" s="16"/>
      <c r="G4" s="16"/>
    </row>
    <row r="5" spans="1:9" ht="15" customHeight="1" x14ac:dyDescent="0.25">
      <c r="C5" s="21"/>
      <c r="D5" s="21"/>
    </row>
    <row r="10" spans="1:9" x14ac:dyDescent="0.25">
      <c r="A10" s="6" t="s">
        <v>17</v>
      </c>
      <c r="B10" s="6" t="s">
        <v>15</v>
      </c>
      <c r="C10" s="6" t="s">
        <v>22</v>
      </c>
      <c r="D10" s="6" t="s">
        <v>24</v>
      </c>
      <c r="F10" s="8" t="s">
        <v>13</v>
      </c>
      <c r="G10" s="9" t="s">
        <v>14</v>
      </c>
      <c r="H10" s="9" t="s">
        <v>16</v>
      </c>
      <c r="I10" s="10" t="s">
        <v>149</v>
      </c>
    </row>
    <row r="11" spans="1:9" x14ac:dyDescent="0.25">
      <c r="A11" s="1" t="s">
        <v>11</v>
      </c>
      <c r="B11" s="11" t="e">
        <f ca="1">SUMPRODUCT(VERSEMENT*(COUNTIF(INDIRECT(A11),OPERATION)&gt;0))</f>
        <v>#REF!</v>
      </c>
      <c r="C11" s="11"/>
      <c r="D11" s="11"/>
      <c r="F11" s="12"/>
      <c r="G11" s="13"/>
      <c r="H11" s="14"/>
      <c r="I11" s="15"/>
    </row>
    <row r="12" spans="1:9" ht="15" customHeight="1" x14ac:dyDescent="0.25">
      <c r="A12" s="1" t="s">
        <v>41</v>
      </c>
      <c r="B12" s="11" t="e">
        <f ca="1">SUMPRODUCT(DEBIT*(COUNTIF(INDIRECT(A12),OPERATION)&gt;0))</f>
        <v>#REF!</v>
      </c>
      <c r="C12" s="11"/>
      <c r="D12" s="11"/>
      <c r="F12" s="19"/>
      <c r="G12" s="13"/>
      <c r="H12" s="14"/>
      <c r="I12" s="15"/>
    </row>
    <row r="13" spans="1:9" ht="15" customHeight="1" x14ac:dyDescent="0.25">
      <c r="A13" s="1" t="s">
        <v>18</v>
      </c>
      <c r="B13" s="11" t="e">
        <f ca="1">SUMPRODUCT(DEBIT*(COUNTIF(INDIRECT(A13),OPERATION)&gt;0))</f>
        <v>#REF!</v>
      </c>
      <c r="C13" s="11"/>
      <c r="D13" s="11"/>
    </row>
    <row r="14" spans="1:9" ht="15" customHeight="1" x14ac:dyDescent="0.25">
      <c r="A14" s="1" t="s">
        <v>8</v>
      </c>
      <c r="B14" s="11" t="e">
        <f t="shared" ref="B14:B20" ca="1" si="0">SUMPRODUCT(DEBIT*(COUNTIF(INDIRECT(A14),OPERATION)&gt;0))</f>
        <v>#REF!</v>
      </c>
      <c r="C14" s="11"/>
      <c r="D14" s="11"/>
    </row>
    <row r="15" spans="1:9" ht="15" customHeight="1" x14ac:dyDescent="0.25">
      <c r="A15" s="1" t="s">
        <v>32</v>
      </c>
      <c r="B15" s="11" t="e">
        <f ca="1">SUMPRODUCT(DEBIT*(COUNTIF(INDIRECT(A15),OPERATION)&gt;0))</f>
        <v>#REF!</v>
      </c>
      <c r="C15" s="11"/>
      <c r="D15" s="11"/>
    </row>
    <row r="16" spans="1:9" ht="15" customHeight="1" x14ac:dyDescent="0.25">
      <c r="A16" s="1" t="s">
        <v>7</v>
      </c>
      <c r="B16" s="11" t="e">
        <f t="shared" ca="1" si="0"/>
        <v>#REF!</v>
      </c>
      <c r="C16" s="11"/>
      <c r="D16" s="11"/>
    </row>
    <row r="17" spans="1:4" ht="15" customHeight="1" x14ac:dyDescent="0.25">
      <c r="A17" s="1" t="s">
        <v>148</v>
      </c>
      <c r="B17" s="11" t="e">
        <f t="shared" ca="1" si="0"/>
        <v>#REF!</v>
      </c>
      <c r="C17" s="11"/>
      <c r="D17" s="11"/>
    </row>
    <row r="18" spans="1:4" ht="15" customHeight="1" x14ac:dyDescent="0.25">
      <c r="A18" s="1" t="s">
        <v>19</v>
      </c>
      <c r="B18" s="11" t="e">
        <f t="shared" ca="1" si="0"/>
        <v>#REF!</v>
      </c>
      <c r="C18" s="11"/>
      <c r="D18" s="11"/>
    </row>
    <row r="19" spans="1:4" ht="15" customHeight="1" x14ac:dyDescent="0.25">
      <c r="A19" s="1" t="s">
        <v>6</v>
      </c>
      <c r="B19" s="11" t="e">
        <f t="shared" ca="1" si="0"/>
        <v>#REF!</v>
      </c>
      <c r="C19" s="11"/>
      <c r="D19" s="11"/>
    </row>
    <row r="20" spans="1:4" ht="15" customHeight="1" x14ac:dyDescent="0.25">
      <c r="A20" s="1" t="s">
        <v>20</v>
      </c>
      <c r="B20" s="11" t="e">
        <f t="shared" ca="1" si="0"/>
        <v>#REF!</v>
      </c>
      <c r="C20" s="11"/>
      <c r="D20" s="11"/>
    </row>
    <row r="21" spans="1:4" ht="15" customHeight="1" x14ac:dyDescent="0.25">
      <c r="A21" s="1" t="s">
        <v>4</v>
      </c>
      <c r="B21" s="11" t="e">
        <f ca="1">SUMPRODUCT(VERSEMENT*(COUNTIF(INDIRECT(A21),OPERATION)&gt;0))</f>
        <v>#REF!</v>
      </c>
      <c r="C21" s="11"/>
      <c r="D21" s="11"/>
    </row>
    <row r="22" spans="1:4" ht="15" customHeight="1" x14ac:dyDescent="0.25">
      <c r="A22" s="1" t="s">
        <v>3</v>
      </c>
      <c r="B22" s="11" t="e">
        <f t="shared" ref="B22:B28" ca="1" si="1">SUMPRODUCT(DEBIT*(COUNTIF(INDIRECT(A22),OPERATION)&gt;0))</f>
        <v>#REF!</v>
      </c>
      <c r="C22" s="11"/>
      <c r="D22" s="11"/>
    </row>
    <row r="23" spans="1:4" ht="15" customHeight="1" x14ac:dyDescent="0.25">
      <c r="A23" s="1" t="s">
        <v>5</v>
      </c>
      <c r="B23" s="11" t="e">
        <f t="shared" ca="1" si="1"/>
        <v>#REF!</v>
      </c>
      <c r="C23" s="11"/>
      <c r="D23" s="11"/>
    </row>
    <row r="24" spans="1:4" x14ac:dyDescent="0.25">
      <c r="A24" s="1" t="s">
        <v>2</v>
      </c>
      <c r="B24" s="11" t="e">
        <f t="shared" ca="1" si="1"/>
        <v>#REF!</v>
      </c>
      <c r="C24" s="11"/>
      <c r="D24" s="11"/>
    </row>
    <row r="25" spans="1:4" x14ac:dyDescent="0.25">
      <c r="A25" s="1" t="s">
        <v>21</v>
      </c>
      <c r="B25" s="11" t="e">
        <f t="shared" ca="1" si="1"/>
        <v>#REF!</v>
      </c>
      <c r="C25" s="11"/>
      <c r="D25" s="11"/>
    </row>
    <row r="26" spans="1:4" x14ac:dyDescent="0.25">
      <c r="A26" s="1" t="s">
        <v>10</v>
      </c>
      <c r="B26" s="11" t="e">
        <f t="shared" ca="1" si="1"/>
        <v>#REF!</v>
      </c>
      <c r="C26" s="11"/>
      <c r="D26" s="11"/>
    </row>
    <row r="27" spans="1:4" x14ac:dyDescent="0.25">
      <c r="A27" s="1" t="s">
        <v>1</v>
      </c>
      <c r="B27" s="11" t="e">
        <f ca="1">SUMPRODUCT(DEBIT*(COUNTIF(INDIRECT(A27),OPERATION)&gt;0))</f>
        <v>#REF!</v>
      </c>
      <c r="C27" s="11"/>
      <c r="D27" s="11"/>
    </row>
    <row r="28" spans="1:4" x14ac:dyDescent="0.25">
      <c r="A28" s="1" t="s">
        <v>0</v>
      </c>
      <c r="B28" s="11" t="e">
        <f t="shared" ca="1" si="1"/>
        <v>#REF!</v>
      </c>
      <c r="C28" s="11"/>
      <c r="D28" s="11"/>
    </row>
    <row r="29" spans="1:4" x14ac:dyDescent="0.25">
      <c r="A29" s="6" t="s">
        <v>12</v>
      </c>
      <c r="B29" s="11" t="e">
        <f ca="1">SUM(B12:B20,B22:B27)</f>
        <v>#REF!</v>
      </c>
      <c r="C29" s="11">
        <f>SUM(C11:C27)</f>
        <v>0</v>
      </c>
      <c r="D29" s="11">
        <f>SUM(D11:D27)</f>
        <v>0</v>
      </c>
    </row>
    <row r="32" spans="1:4" x14ac:dyDescent="0.25">
      <c r="A32" s="6" t="s">
        <v>33</v>
      </c>
      <c r="B32" s="6" t="s">
        <v>36</v>
      </c>
      <c r="C32" s="6" t="s">
        <v>35</v>
      </c>
      <c r="D32" s="6" t="s">
        <v>37</v>
      </c>
    </row>
    <row r="33" spans="1:4" x14ac:dyDescent="0.25">
      <c r="A33" s="6" t="s">
        <v>34</v>
      </c>
      <c r="B33" s="6"/>
      <c r="C33" s="6"/>
      <c r="D33" s="6"/>
    </row>
    <row r="36" spans="1:4" x14ac:dyDescent="0.25">
      <c r="A36" s="6" t="s">
        <v>30</v>
      </c>
      <c r="B36" s="6" t="s">
        <v>28</v>
      </c>
      <c r="C36" s="6" t="s">
        <v>29</v>
      </c>
      <c r="D36" s="6" t="s">
        <v>31</v>
      </c>
    </row>
    <row r="37" spans="1:4" x14ac:dyDescent="0.25">
      <c r="A37" s="6" t="s">
        <v>26</v>
      </c>
      <c r="B37" s="11"/>
      <c r="C37" s="11"/>
      <c r="D37" s="6"/>
    </row>
    <row r="38" spans="1:4" x14ac:dyDescent="0.25">
      <c r="A38" s="6" t="s">
        <v>27</v>
      </c>
      <c r="B38" s="11"/>
      <c r="C38" s="11"/>
      <c r="D38" s="6"/>
    </row>
  </sheetData>
  <sortState ref="A11:A27">
    <sortCondition ref="A11"/>
  </sortState>
  <mergeCells count="2">
    <mergeCell ref="C1:D1"/>
    <mergeCell ref="C5:D5"/>
  </mergeCells>
  <dataValidations count="1">
    <dataValidation type="list" allowBlank="1" showInputMessage="1" showErrorMessage="1" sqref="C1:D1">
      <formula1>#REF!</formula1>
    </dataValidation>
  </dataValidations>
  <pageMargins left="0.7" right="0.7" top="0.75" bottom="0.75" header="0.3" footer="0.3"/>
  <ignoredErrors>
    <ignoredError sqref="B21" formula="1"/>
  </ignoredErrors>
  <drawing r:id="rId1"/>
  <tableParts count="1">
    <tablePart r:id="rId2"/>
  </tableParts>
  <extLst>
    <ext xmlns:x14="http://schemas.microsoft.com/office/spreadsheetml/2009/9/main" uri="{05C60535-1F16-4fd2-B633-F4F36F0B64E0}">
      <x14:sparklineGroups xmlns:xm="http://schemas.microsoft.com/office/excel/2006/main">
        <x14:sparklineGroup type="column" displayEmptyCellsAs="gap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TEST!B11:B28</xm:f>
              <xm:sqref>L11</xm:sqref>
            </x14:sparkline>
          </x14:sparklines>
        </x14:sparklineGroup>
      </x14:sparklineGroup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BASE TEST</vt:lpstr>
      <vt:lpstr>TEST</vt:lpstr>
      <vt:lpstr>Assignation</vt:lpstr>
      <vt:lpstr>DATE</vt:lpstr>
      <vt:lpstr>DEBIT</vt:lpstr>
      <vt:lpstr>DESCRIPTION</vt:lpstr>
      <vt:lpstr>OPERATION</vt:lpstr>
      <vt:lpstr>VERSEMENT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Margot</dc:creator>
  <cp:lastModifiedBy>maison</cp:lastModifiedBy>
  <dcterms:created xsi:type="dcterms:W3CDTF">2018-07-28T12:39:13Z</dcterms:created>
  <dcterms:modified xsi:type="dcterms:W3CDTF">2018-12-14T17:48:41Z</dcterms:modified>
</cp:coreProperties>
</file>