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0730" windowHeight="11760"/>
  </bookViews>
  <sheets>
    <sheet name="Janvier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2" i="1" l="1"/>
  <c r="N31" i="1"/>
  <c r="N30" i="1"/>
  <c r="G35" i="1" l="1"/>
  <c r="F35" i="1"/>
  <c r="G34" i="1"/>
  <c r="F34" i="1"/>
  <c r="G33" i="1"/>
  <c r="F33" i="1"/>
  <c r="N33" i="1"/>
  <c r="G32" i="1"/>
  <c r="F32" i="1"/>
  <c r="G31" i="1"/>
  <c r="F31" i="1"/>
  <c r="G30" i="1"/>
  <c r="F30" i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J6" i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G6" i="1"/>
  <c r="J5" i="1"/>
  <c r="G5" i="1"/>
  <c r="G37" i="1" s="1"/>
  <c r="F5" i="1"/>
  <c r="F37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J32" i="1" l="1"/>
  <c r="J33" i="1" s="1"/>
  <c r="J34" i="1" s="1"/>
  <c r="J35" i="1" s="1"/>
</calcChain>
</file>

<file path=xl/sharedStrings.xml><?xml version="1.0" encoding="utf-8"?>
<sst xmlns="http://schemas.openxmlformats.org/spreadsheetml/2006/main" count="62" uniqueCount="17">
  <si>
    <t>Année</t>
  </si>
  <si>
    <t>Janvier</t>
  </si>
  <si>
    <t>Date</t>
  </si>
  <si>
    <t>Arrivée</t>
  </si>
  <si>
    <t>Depart</t>
  </si>
  <si>
    <t>Total</t>
  </si>
  <si>
    <t>100 ème</t>
  </si>
  <si>
    <t>Horraire</t>
  </si>
  <si>
    <t>Activité</t>
  </si>
  <si>
    <t>Férié</t>
  </si>
  <si>
    <t>Normale</t>
  </si>
  <si>
    <t>T</t>
  </si>
  <si>
    <t>Equipe</t>
  </si>
  <si>
    <t>Primes</t>
  </si>
  <si>
    <t>Habillage</t>
  </si>
  <si>
    <t>Total heure du mois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</si>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</sst>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 [$-40C]ddd\ dd/mm/yy"/>
    <numFmt numFmtId="165" formatCode="[h]:mm"/>
  </numFmts>
  <fonts count="14" x14ac:knownFonts="1">
    <font>
      <sz val="11"/>
      <color theme="1"/>
      <name val="Calibri"/>
      <family val="2"/>
      <scheme val="minor"/>
    </font>
    <font>
      <sz val="18"/>
      <color rgb="FF000000"/>
      <name val="Calibri"/>
      <family val="2"/>
    </font>
    <font>
      <sz val="12"/>
      <color theme="1"/>
      <name val="Arial"/>
      <family val="2"/>
    </font>
    <font>
      <sz val="28"/>
      <color theme="1"/>
      <name val="Arial"/>
      <family val="2"/>
    </font>
    <font>
      <sz val="28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56">
    <xf numFmtId="0" fontId="0" fillId="0" borderId="0" xfId="0"/>
    <xf numFmtId="0" fontId="2" fillId="0" borderId="1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3" fillId="0" borderId="0" xfId="0" applyFont="1" applyAlignment="1" applyProtection="1">
      <alignment vertical="center"/>
      <protection locked="0"/>
    </xf>
    <xf numFmtId="0" fontId="6" fillId="0" borderId="1" xfId="0" applyFont="1" applyBorder="1" applyAlignment="1" applyProtection="1">
      <alignment horizontal="center" vertical="center"/>
      <protection hidden="1"/>
    </xf>
    <xf numFmtId="0" fontId="6" fillId="0" borderId="10" xfId="0" applyFont="1" applyBorder="1" applyAlignment="1" applyProtection="1">
      <alignment horizontal="center" vertical="center"/>
      <protection hidden="1"/>
    </xf>
    <xf numFmtId="0" fontId="6" fillId="0" borderId="11" xfId="0" applyFont="1" applyBorder="1" applyAlignment="1" applyProtection="1">
      <alignment horizontal="center" vertical="center"/>
      <protection hidden="1"/>
    </xf>
    <xf numFmtId="164" fontId="0" fillId="0" borderId="11" xfId="0" applyNumberFormat="1" applyBorder="1" applyAlignment="1" applyProtection="1">
      <alignment horizontal="left" vertical="center"/>
      <protection hidden="1"/>
    </xf>
    <xf numFmtId="20" fontId="2" fillId="0" borderId="11" xfId="0" applyNumberFormat="1" applyFont="1" applyBorder="1" applyAlignment="1" applyProtection="1">
      <alignment horizontal="center" vertical="center"/>
      <protection locked="0"/>
    </xf>
    <xf numFmtId="20" fontId="6" fillId="0" borderId="11" xfId="0" applyNumberFormat="1" applyFont="1" applyBorder="1" applyAlignment="1" applyProtection="1">
      <alignment horizontal="center" vertical="center"/>
      <protection hidden="1"/>
    </xf>
    <xf numFmtId="2" fontId="2" fillId="0" borderId="11" xfId="0" applyNumberFormat="1" applyFon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hidden="1"/>
    </xf>
    <xf numFmtId="0" fontId="9" fillId="0" borderId="0" xfId="1" applyFont="1" applyAlignment="1" applyProtection="1">
      <alignment horizontal="center" vertical="center"/>
      <protection hidden="1"/>
    </xf>
    <xf numFmtId="0" fontId="11" fillId="0" borderId="0" xfId="1" applyFont="1" applyAlignment="1" applyProtection="1">
      <alignment horizontal="center" vertical="center"/>
      <protection hidden="1"/>
    </xf>
    <xf numFmtId="0" fontId="8" fillId="0" borderId="0" xfId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8" fillId="0" borderId="0" xfId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165" fontId="6" fillId="0" borderId="11" xfId="0" applyNumberFormat="1" applyFont="1" applyBorder="1" applyAlignment="1" applyProtection="1">
      <alignment horizontal="center" vertical="center"/>
      <protection hidden="1"/>
    </xf>
    <xf numFmtId="2" fontId="6" fillId="0" borderId="11" xfId="0" applyNumberFormat="1" applyFont="1" applyBorder="1" applyAlignment="1" applyProtection="1">
      <alignment horizontal="center" vertical="center"/>
      <protection hidden="1"/>
    </xf>
    <xf numFmtId="0" fontId="10" fillId="0" borderId="0" xfId="1" applyFont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6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4" fillId="0" borderId="9" xfId="0" applyFont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hidden="1"/>
    </xf>
    <xf numFmtId="0" fontId="12" fillId="0" borderId="2" xfId="0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center" vertical="center"/>
      <protection hidden="1"/>
    </xf>
    <xf numFmtId="0" fontId="12" fillId="0" borderId="4" xfId="0" applyFont="1" applyBorder="1" applyAlignment="1" applyProtection="1">
      <alignment horizontal="center" vertical="center"/>
      <protection hidden="1"/>
    </xf>
    <xf numFmtId="0" fontId="12" fillId="0" borderId="7" xfId="0" applyFont="1" applyBorder="1" applyAlignment="1" applyProtection="1">
      <alignment horizontal="center" vertical="center"/>
      <protection hidden="1"/>
    </xf>
    <xf numFmtId="0" fontId="12" fillId="0" borderId="8" xfId="0" applyFont="1" applyBorder="1" applyAlignment="1" applyProtection="1">
      <alignment horizontal="center" vertical="center"/>
      <protection hidden="1"/>
    </xf>
    <xf numFmtId="0" fontId="12" fillId="0" borderId="9" xfId="0" applyFont="1" applyBorder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horizontal="center" vertical="center"/>
      <protection hidden="1"/>
    </xf>
    <xf numFmtId="0" fontId="10" fillId="2" borderId="1" xfId="1" applyFont="1" applyFill="1" applyBorder="1" applyAlignment="1" applyProtection="1">
      <alignment horizontal="center" vertical="center"/>
      <protection hidden="1"/>
    </xf>
    <xf numFmtId="0" fontId="10" fillId="2" borderId="12" xfId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6" fillId="0" borderId="12" xfId="0" applyFont="1" applyBorder="1" applyAlignment="1" applyProtection="1">
      <alignment horizontal="center" vertical="center"/>
      <protection hidden="1"/>
    </xf>
    <xf numFmtId="0" fontId="6" fillId="0" borderId="11" xfId="0" applyFont="1" applyBorder="1" applyAlignment="1" applyProtection="1">
      <alignment horizontal="center" vertical="center"/>
      <protection hidden="1"/>
    </xf>
  </cellXfs>
  <cellStyles count="2">
    <cellStyle name="Normal" xfId="0" builtinId="0"/>
    <cellStyle name="Normal 2" xfId="1"/>
  </cellStyles>
  <dxfs count="18"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5"/>
        </patternFill>
      </fill>
    </dxf>
    <dxf>
      <font>
        <color theme="0" tint="-4.9989318521683403E-2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ont>
        <b/>
        <i val="0"/>
        <color theme="0"/>
      </font>
      <fill>
        <patternFill>
          <bgColor rgb="FF95812B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76200</xdr:rowOff>
        </xdr:from>
        <xdr:to>
          <xdr:col>15</xdr:col>
          <xdr:colOff>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RàZ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alendrier Annuel"/>
      <sheetName val="Essai"/>
    </sheetNames>
    <definedNames>
      <definedName name="RAZ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37"/>
  <sheetViews>
    <sheetView showZeros="0" tabSelected="1" topLeftCell="A19" zoomScaleNormal="100" workbookViewId="0">
      <selection activeCell="K6" sqref="K6"/>
    </sheetView>
  </sheetViews>
  <sheetFormatPr baseColWidth="10" defaultRowHeight="15" x14ac:dyDescent="0.25"/>
  <cols>
    <col min="1" max="1" width="16.140625" style="2" bestFit="1" customWidth="1"/>
    <col min="2" max="6" width="8.5703125" style="2" customWidth="1"/>
    <col min="7" max="7" width="10.42578125" style="2" customWidth="1"/>
    <col min="8" max="8" width="11.42578125" style="2"/>
    <col min="9" max="9" width="1.42578125" style="2" customWidth="1"/>
    <col min="10" max="10" width="13.7109375" style="2" bestFit="1" customWidth="1"/>
    <col min="11" max="11" width="11.42578125" style="2"/>
    <col min="12" max="12" width="1.42578125" style="2" customWidth="1"/>
    <col min="13" max="16384" width="11.42578125" style="2"/>
  </cols>
  <sheetData>
    <row r="1" spans="1:15" ht="15" customHeight="1" x14ac:dyDescent="0.25">
      <c r="A1" s="1" t="s">
        <v>0</v>
      </c>
      <c r="B1" s="23" t="s">
        <v>1</v>
      </c>
      <c r="C1" s="24"/>
      <c r="D1" s="24"/>
      <c r="E1" s="24"/>
      <c r="F1" s="24"/>
      <c r="G1" s="24"/>
      <c r="H1" s="25"/>
      <c r="J1" s="32" t="s">
        <v>1</v>
      </c>
      <c r="K1" s="33"/>
      <c r="M1" s="3"/>
      <c r="N1" s="3"/>
      <c r="O1" s="3"/>
    </row>
    <row r="2" spans="1:15" ht="9.9499999999999993" customHeight="1" x14ac:dyDescent="0.25">
      <c r="A2" s="38">
        <v>2020</v>
      </c>
      <c r="B2" s="26"/>
      <c r="C2" s="27"/>
      <c r="D2" s="27"/>
      <c r="E2" s="27"/>
      <c r="F2" s="27"/>
      <c r="G2" s="27"/>
      <c r="H2" s="28"/>
      <c r="J2" s="34"/>
      <c r="K2" s="35"/>
      <c r="M2" s="3"/>
      <c r="N2" s="3"/>
      <c r="O2" s="3"/>
    </row>
    <row r="3" spans="1:15" ht="9.9499999999999993" customHeight="1" x14ac:dyDescent="0.25">
      <c r="A3" s="38"/>
      <c r="B3" s="29"/>
      <c r="C3" s="30"/>
      <c r="D3" s="30"/>
      <c r="E3" s="30"/>
      <c r="F3" s="30"/>
      <c r="G3" s="30"/>
      <c r="H3" s="31"/>
      <c r="J3" s="36"/>
      <c r="K3" s="37"/>
      <c r="M3" s="3"/>
      <c r="N3" s="3"/>
      <c r="O3" s="3"/>
    </row>
    <row r="4" spans="1:15" ht="15.75" customHeight="1" x14ac:dyDescent="0.25">
      <c r="A4" s="4" t="s">
        <v>2</v>
      </c>
      <c r="B4" s="5" t="s">
        <v>3</v>
      </c>
      <c r="C4" s="5" t="s">
        <v>4</v>
      </c>
      <c r="D4" s="5" t="s">
        <v>3</v>
      </c>
      <c r="E4" s="5" t="s">
        <v>4</v>
      </c>
      <c r="F4" s="5" t="s">
        <v>5</v>
      </c>
      <c r="G4" s="5" t="s">
        <v>6</v>
      </c>
      <c r="H4" s="6" t="s">
        <v>7</v>
      </c>
      <c r="J4" s="6" t="s">
        <v>2</v>
      </c>
      <c r="K4" s="6" t="s">
        <v>8</v>
      </c>
      <c r="M4" s="39"/>
      <c r="N4" s="39"/>
      <c r="O4" s="39"/>
    </row>
    <row r="5" spans="1:15" ht="15" customHeight="1" x14ac:dyDescent="0.25">
      <c r="A5" s="7">
        <f>DATE($A$2,1,1)</f>
        <v>43831</v>
      </c>
      <c r="B5" s="8"/>
      <c r="C5" s="8"/>
      <c r="D5" s="8"/>
      <c r="E5" s="8"/>
      <c r="F5" s="9">
        <f>C5-B5+E5-D5</f>
        <v>0</v>
      </c>
      <c r="G5" s="10">
        <f t="shared" ref="G5:G6" si="0">F5*24</f>
        <v>0</v>
      </c>
      <c r="H5" s="11"/>
      <c r="J5" s="12">
        <f>DATE(A2,1,1)</f>
        <v>43831</v>
      </c>
      <c r="K5" s="11" t="s">
        <v>9</v>
      </c>
      <c r="M5" s="39"/>
      <c r="N5" s="39"/>
      <c r="O5" s="39"/>
    </row>
    <row r="6" spans="1:15" ht="15" customHeight="1" x14ac:dyDescent="0.25">
      <c r="A6" s="7">
        <f>IF(EOMONTH(A$5,0)&gt;A5,A5+1,"")</f>
        <v>43832</v>
      </c>
      <c r="B6" s="8"/>
      <c r="C6" s="8"/>
      <c r="D6" s="8"/>
      <c r="E6" s="8"/>
      <c r="F6" s="9"/>
      <c r="G6" s="10">
        <f t="shared" si="0"/>
        <v>0</v>
      </c>
      <c r="H6" s="11"/>
      <c r="J6" s="12">
        <f t="shared" ref="J6:J35" si="1">IF(EOMONTH(J$5,0)&gt;AI5,J5+1,"")</f>
        <v>43832</v>
      </c>
      <c r="K6" s="11"/>
      <c r="M6" s="13"/>
      <c r="N6" s="22"/>
      <c r="O6" s="22"/>
    </row>
    <row r="7" spans="1:15" ht="15" customHeight="1" x14ac:dyDescent="0.25">
      <c r="A7" s="7">
        <f t="shared" ref="A7:A35" si="2">IF(EOMONTH(A$5,0)&gt;A6,A6+1,"")</f>
        <v>43833</v>
      </c>
      <c r="B7" s="8">
        <v>0.33333333333333331</v>
      </c>
      <c r="C7" s="8">
        <v>0.5</v>
      </c>
      <c r="D7" s="8">
        <v>0.54166666666666663</v>
      </c>
      <c r="E7" s="8">
        <v>0.66666666666666663</v>
      </c>
      <c r="F7" s="9">
        <f t="shared" ref="F7:F35" si="3">C7-B7+E7-D7</f>
        <v>0.29166666666666663</v>
      </c>
      <c r="G7" s="10">
        <f>F7*24</f>
        <v>6.9999999999999991</v>
      </c>
      <c r="H7" s="11" t="s">
        <v>10</v>
      </c>
      <c r="J7" s="12">
        <f t="shared" si="1"/>
        <v>43833</v>
      </c>
      <c r="K7" s="11" t="s">
        <v>11</v>
      </c>
      <c r="M7" s="14"/>
      <c r="N7" s="22"/>
      <c r="O7" s="22"/>
    </row>
    <row r="8" spans="1:15" ht="15.75" x14ac:dyDescent="0.25">
      <c r="A8" s="7">
        <f t="shared" si="2"/>
        <v>43834</v>
      </c>
      <c r="B8" s="8"/>
      <c r="C8" s="8"/>
      <c r="D8" s="8"/>
      <c r="E8" s="8"/>
      <c r="F8" s="9">
        <f t="shared" si="3"/>
        <v>0</v>
      </c>
      <c r="G8" s="10">
        <f t="shared" ref="G8:G35" si="4">F8*24</f>
        <v>0</v>
      </c>
      <c r="H8" s="11"/>
      <c r="J8" s="12">
        <f t="shared" si="1"/>
        <v>43834</v>
      </c>
      <c r="K8" s="11"/>
      <c r="M8" s="14"/>
      <c r="N8" s="22"/>
      <c r="O8" s="22"/>
    </row>
    <row r="9" spans="1:15" ht="15.75" x14ac:dyDescent="0.25">
      <c r="A9" s="7">
        <f t="shared" si="2"/>
        <v>43835</v>
      </c>
      <c r="B9" s="8"/>
      <c r="C9" s="8"/>
      <c r="D9" s="8"/>
      <c r="E9" s="8"/>
      <c r="F9" s="9">
        <f t="shared" si="3"/>
        <v>0</v>
      </c>
      <c r="G9" s="10">
        <f t="shared" si="4"/>
        <v>0</v>
      </c>
      <c r="H9" s="11"/>
      <c r="J9" s="12">
        <f t="shared" si="1"/>
        <v>43835</v>
      </c>
      <c r="K9" s="11"/>
      <c r="M9" s="15"/>
      <c r="N9" s="22"/>
      <c r="O9" s="22"/>
    </row>
    <row r="10" spans="1:15" ht="15.75" x14ac:dyDescent="0.25">
      <c r="A10" s="7">
        <f t="shared" si="2"/>
        <v>43836</v>
      </c>
      <c r="B10" s="8"/>
      <c r="C10" s="8"/>
      <c r="D10" s="8">
        <v>0.58333333333333337</v>
      </c>
      <c r="E10" s="8">
        <v>0.91666666666666663</v>
      </c>
      <c r="F10" s="9">
        <f t="shared" si="3"/>
        <v>0.33333333333333326</v>
      </c>
      <c r="G10" s="10">
        <f t="shared" si="4"/>
        <v>7.9999999999999982</v>
      </c>
      <c r="H10" s="11" t="s">
        <v>10</v>
      </c>
      <c r="J10" s="12">
        <f t="shared" si="1"/>
        <v>43836</v>
      </c>
      <c r="K10" s="11" t="s">
        <v>11</v>
      </c>
      <c r="M10" s="14"/>
      <c r="N10" s="22"/>
      <c r="O10" s="22"/>
    </row>
    <row r="11" spans="1:15" ht="15.75" x14ac:dyDescent="0.25">
      <c r="A11" s="7">
        <f t="shared" si="2"/>
        <v>43837</v>
      </c>
      <c r="B11" s="8"/>
      <c r="C11" s="8"/>
      <c r="D11" s="8">
        <v>0.58333333333333337</v>
      </c>
      <c r="E11" s="8">
        <v>0.70833333333333337</v>
      </c>
      <c r="F11" s="9">
        <f t="shared" si="3"/>
        <v>0.125</v>
      </c>
      <c r="G11" s="10">
        <f t="shared" si="4"/>
        <v>3</v>
      </c>
      <c r="H11" s="11" t="s">
        <v>10</v>
      </c>
      <c r="J11" s="12">
        <f t="shared" si="1"/>
        <v>43837</v>
      </c>
      <c r="K11" s="11" t="s">
        <v>11</v>
      </c>
      <c r="M11" s="14"/>
      <c r="N11" s="22"/>
      <c r="O11" s="22"/>
    </row>
    <row r="12" spans="1:15" ht="15.75" customHeight="1" x14ac:dyDescent="0.25">
      <c r="A12" s="7">
        <f t="shared" si="2"/>
        <v>43838</v>
      </c>
      <c r="B12" s="8">
        <v>0.35416666666666669</v>
      </c>
      <c r="C12" s="8">
        <v>0.5</v>
      </c>
      <c r="D12" s="8">
        <v>0.54166666666666663</v>
      </c>
      <c r="E12" s="8">
        <v>0.60416666666666663</v>
      </c>
      <c r="F12" s="9">
        <f t="shared" si="3"/>
        <v>0.20833333333333337</v>
      </c>
      <c r="G12" s="10">
        <f t="shared" si="4"/>
        <v>5.0000000000000009</v>
      </c>
      <c r="H12" s="11" t="s">
        <v>10</v>
      </c>
      <c r="J12" s="12">
        <f t="shared" si="1"/>
        <v>43838</v>
      </c>
      <c r="K12" s="11" t="s">
        <v>11</v>
      </c>
      <c r="M12" s="14"/>
      <c r="N12" s="22"/>
      <c r="O12" s="22"/>
    </row>
    <row r="13" spans="1:15" ht="15.75" customHeight="1" x14ac:dyDescent="0.25">
      <c r="A13" s="7">
        <f t="shared" si="2"/>
        <v>43839</v>
      </c>
      <c r="B13" s="8">
        <v>0.35416666666666669</v>
      </c>
      <c r="C13" s="8">
        <v>0.5</v>
      </c>
      <c r="D13" s="8">
        <v>0.54166666666666663</v>
      </c>
      <c r="E13" s="8">
        <v>0.6875</v>
      </c>
      <c r="F13" s="9">
        <f t="shared" si="3"/>
        <v>0.29166666666666663</v>
      </c>
      <c r="G13" s="10">
        <f t="shared" si="4"/>
        <v>6.9999999999999991</v>
      </c>
      <c r="H13" s="11" t="s">
        <v>10</v>
      </c>
      <c r="J13" s="12">
        <f t="shared" si="1"/>
        <v>43839</v>
      </c>
      <c r="K13" s="11" t="s">
        <v>11</v>
      </c>
      <c r="M13" s="16"/>
      <c r="N13" s="22"/>
      <c r="O13" s="22"/>
    </row>
    <row r="14" spans="1:15" ht="15.75" customHeight="1" x14ac:dyDescent="0.25">
      <c r="A14" s="7">
        <f t="shared" si="2"/>
        <v>43840</v>
      </c>
      <c r="B14" s="8">
        <v>0.35416666666666669</v>
      </c>
      <c r="C14" s="8">
        <v>0.5</v>
      </c>
      <c r="D14" s="8">
        <v>0.54166666666666663</v>
      </c>
      <c r="E14" s="8">
        <v>0.6875</v>
      </c>
      <c r="F14" s="9">
        <f t="shared" si="3"/>
        <v>0.29166666666666663</v>
      </c>
      <c r="G14" s="10">
        <f t="shared" si="4"/>
        <v>6.9999999999999991</v>
      </c>
      <c r="H14" s="11" t="s">
        <v>10</v>
      </c>
      <c r="J14" s="12">
        <f t="shared" si="1"/>
        <v>43840</v>
      </c>
      <c r="K14" s="11" t="s">
        <v>11</v>
      </c>
      <c r="M14" s="17"/>
      <c r="N14" s="22"/>
      <c r="O14" s="22"/>
    </row>
    <row r="15" spans="1:15" ht="15.75" x14ac:dyDescent="0.25">
      <c r="A15" s="7">
        <f t="shared" si="2"/>
        <v>43841</v>
      </c>
      <c r="B15" s="8"/>
      <c r="C15" s="8"/>
      <c r="D15" s="8"/>
      <c r="E15" s="8"/>
      <c r="F15" s="9">
        <f t="shared" si="3"/>
        <v>0</v>
      </c>
      <c r="G15" s="10">
        <f t="shared" si="4"/>
        <v>0</v>
      </c>
      <c r="H15" s="11"/>
      <c r="J15" s="12">
        <f t="shared" si="1"/>
        <v>43841</v>
      </c>
      <c r="K15" s="11"/>
    </row>
    <row r="16" spans="1:15" ht="15.75" x14ac:dyDescent="0.25">
      <c r="A16" s="7">
        <f t="shared" si="2"/>
        <v>43842</v>
      </c>
      <c r="B16" s="8"/>
      <c r="C16" s="8"/>
      <c r="D16" s="8"/>
      <c r="E16" s="8"/>
      <c r="F16" s="9">
        <f t="shared" si="3"/>
        <v>0</v>
      </c>
      <c r="G16" s="10">
        <f t="shared" si="4"/>
        <v>0</v>
      </c>
      <c r="H16" s="11"/>
      <c r="J16" s="12">
        <f t="shared" si="1"/>
        <v>43842</v>
      </c>
      <c r="K16" s="11"/>
      <c r="M16" s="46"/>
      <c r="N16" s="46"/>
      <c r="O16" s="46"/>
    </row>
    <row r="17" spans="1:16" ht="15.75" x14ac:dyDescent="0.25">
      <c r="A17" s="7">
        <f t="shared" si="2"/>
        <v>43843</v>
      </c>
      <c r="B17" s="8">
        <v>0.3125</v>
      </c>
      <c r="C17" s="8">
        <v>0.5</v>
      </c>
      <c r="D17" s="8">
        <v>0.54166666666666663</v>
      </c>
      <c r="E17" s="8">
        <v>0.6875</v>
      </c>
      <c r="F17" s="9">
        <f t="shared" si="3"/>
        <v>0.33333333333333337</v>
      </c>
      <c r="G17" s="10">
        <f t="shared" si="4"/>
        <v>8</v>
      </c>
      <c r="H17" s="11" t="s">
        <v>10</v>
      </c>
      <c r="J17" s="12">
        <f t="shared" si="1"/>
        <v>43843</v>
      </c>
      <c r="K17" s="11" t="s">
        <v>11</v>
      </c>
      <c r="M17" s="46"/>
      <c r="N17" s="46"/>
      <c r="O17" s="46"/>
    </row>
    <row r="18" spans="1:16" ht="15.75" x14ac:dyDescent="0.25">
      <c r="A18" s="7">
        <f t="shared" si="2"/>
        <v>43844</v>
      </c>
      <c r="B18" s="8">
        <v>0.35416666666666669</v>
      </c>
      <c r="C18" s="8">
        <v>0.5</v>
      </c>
      <c r="D18" s="8">
        <v>0.54166666666666663</v>
      </c>
      <c r="E18" s="8">
        <v>0.6875</v>
      </c>
      <c r="F18" s="9">
        <f t="shared" si="3"/>
        <v>0.29166666666666663</v>
      </c>
      <c r="G18" s="10">
        <f t="shared" si="4"/>
        <v>6.9999999999999991</v>
      </c>
      <c r="H18" s="11" t="s">
        <v>10</v>
      </c>
      <c r="J18" s="12">
        <f t="shared" si="1"/>
        <v>43844</v>
      </c>
      <c r="K18" s="11" t="s">
        <v>11</v>
      </c>
      <c r="M18" s="13"/>
      <c r="N18" s="22"/>
      <c r="O18" s="22"/>
    </row>
    <row r="19" spans="1:16" ht="15.75" customHeight="1" x14ac:dyDescent="0.25">
      <c r="A19" s="7">
        <f t="shared" si="2"/>
        <v>43845</v>
      </c>
      <c r="B19" s="8">
        <v>0.35416666666666669</v>
      </c>
      <c r="C19" s="8">
        <v>0.5</v>
      </c>
      <c r="D19" s="8">
        <v>0.54166666666666663</v>
      </c>
      <c r="E19" s="8">
        <v>0.6875</v>
      </c>
      <c r="F19" s="9">
        <f t="shared" si="3"/>
        <v>0.29166666666666663</v>
      </c>
      <c r="G19" s="10">
        <f t="shared" si="4"/>
        <v>6.9999999999999991</v>
      </c>
      <c r="H19" s="11" t="s">
        <v>10</v>
      </c>
      <c r="J19" s="12">
        <f t="shared" si="1"/>
        <v>43845</v>
      </c>
      <c r="K19" s="11" t="s">
        <v>11</v>
      </c>
      <c r="M19" s="14"/>
      <c r="N19" s="22"/>
      <c r="O19" s="22"/>
    </row>
    <row r="20" spans="1:16" ht="15.75" customHeight="1" x14ac:dyDescent="0.25">
      <c r="A20" s="7">
        <f t="shared" si="2"/>
        <v>43846</v>
      </c>
      <c r="B20" s="8">
        <v>0.35416666666666669</v>
      </c>
      <c r="C20" s="8">
        <v>0.5</v>
      </c>
      <c r="D20" s="8">
        <v>0.54166666666666663</v>
      </c>
      <c r="E20" s="8">
        <v>0.69791666666666663</v>
      </c>
      <c r="F20" s="9">
        <f t="shared" si="3"/>
        <v>0.30208333333333337</v>
      </c>
      <c r="G20" s="10">
        <f t="shared" si="4"/>
        <v>7.2500000000000009</v>
      </c>
      <c r="H20" s="11" t="s">
        <v>10</v>
      </c>
      <c r="J20" s="12">
        <f t="shared" si="1"/>
        <v>43846</v>
      </c>
      <c r="K20" s="11" t="s">
        <v>11</v>
      </c>
      <c r="M20" s="14"/>
      <c r="N20" s="22"/>
      <c r="O20" s="22"/>
    </row>
    <row r="21" spans="1:16" ht="15.75" customHeight="1" x14ac:dyDescent="0.25">
      <c r="A21" s="7">
        <f t="shared" si="2"/>
        <v>43847</v>
      </c>
      <c r="B21" s="8">
        <v>0.35416666666666669</v>
      </c>
      <c r="C21" s="8">
        <v>0.5</v>
      </c>
      <c r="D21" s="8">
        <v>0.54166666666666663</v>
      </c>
      <c r="E21" s="8">
        <v>0.6875</v>
      </c>
      <c r="F21" s="9">
        <f t="shared" si="3"/>
        <v>0.29166666666666663</v>
      </c>
      <c r="G21" s="10">
        <f t="shared" si="4"/>
        <v>6.9999999999999991</v>
      </c>
      <c r="H21" s="11" t="s">
        <v>10</v>
      </c>
      <c r="J21" s="12">
        <f t="shared" si="1"/>
        <v>43847</v>
      </c>
      <c r="K21" s="11" t="s">
        <v>11</v>
      </c>
      <c r="M21" s="15"/>
      <c r="N21" s="22"/>
      <c r="O21" s="22"/>
      <c r="P21" s="18"/>
    </row>
    <row r="22" spans="1:16" ht="15.75" x14ac:dyDescent="0.25">
      <c r="A22" s="7">
        <f t="shared" si="2"/>
        <v>43848</v>
      </c>
      <c r="B22" s="8"/>
      <c r="C22" s="8"/>
      <c r="D22" s="8"/>
      <c r="E22" s="8"/>
      <c r="F22" s="9">
        <f t="shared" si="3"/>
        <v>0</v>
      </c>
      <c r="G22" s="10">
        <f t="shared" si="4"/>
        <v>0</v>
      </c>
      <c r="H22" s="11"/>
      <c r="J22" s="12">
        <f t="shared" si="1"/>
        <v>43848</v>
      </c>
      <c r="K22" s="11"/>
      <c r="M22" s="14"/>
      <c r="N22" s="22"/>
      <c r="O22" s="22"/>
    </row>
    <row r="23" spans="1:16" ht="15.75" x14ac:dyDescent="0.25">
      <c r="A23" s="7">
        <f t="shared" si="2"/>
        <v>43849</v>
      </c>
      <c r="B23" s="8"/>
      <c r="C23" s="8"/>
      <c r="D23" s="8"/>
      <c r="E23" s="8"/>
      <c r="F23" s="9">
        <f t="shared" si="3"/>
        <v>0</v>
      </c>
      <c r="G23" s="10">
        <f t="shared" si="4"/>
        <v>0</v>
      </c>
      <c r="H23" s="11"/>
      <c r="J23" s="12">
        <f t="shared" si="1"/>
        <v>43849</v>
      </c>
      <c r="K23" s="11"/>
      <c r="M23" s="14"/>
      <c r="N23" s="22"/>
      <c r="O23" s="22"/>
    </row>
    <row r="24" spans="1:16" ht="15.75" x14ac:dyDescent="0.25">
      <c r="A24" s="7">
        <f t="shared" si="2"/>
        <v>43850</v>
      </c>
      <c r="B24" s="8">
        <v>0.35416666666666669</v>
      </c>
      <c r="C24" s="8">
        <v>0.5</v>
      </c>
      <c r="D24" s="8">
        <v>0.54166666666666663</v>
      </c>
      <c r="E24" s="8">
        <v>0.72916666666666663</v>
      </c>
      <c r="F24" s="9">
        <f t="shared" si="3"/>
        <v>0.33333333333333337</v>
      </c>
      <c r="G24" s="10">
        <f t="shared" si="4"/>
        <v>8</v>
      </c>
      <c r="H24" s="11" t="s">
        <v>10</v>
      </c>
      <c r="J24" s="12">
        <f t="shared" si="1"/>
        <v>43850</v>
      </c>
      <c r="K24" s="11" t="s">
        <v>11</v>
      </c>
      <c r="M24" s="14"/>
      <c r="N24" s="22"/>
      <c r="O24" s="22"/>
    </row>
    <row r="25" spans="1:16" ht="15.75" x14ac:dyDescent="0.25">
      <c r="A25" s="7">
        <f t="shared" si="2"/>
        <v>43851</v>
      </c>
      <c r="B25" s="8">
        <v>0.35416666666666669</v>
      </c>
      <c r="C25" s="8">
        <v>0.5</v>
      </c>
      <c r="D25" s="8">
        <v>0.54166666666666663</v>
      </c>
      <c r="E25" s="8">
        <v>0.6875</v>
      </c>
      <c r="F25" s="9">
        <f t="shared" si="3"/>
        <v>0.29166666666666663</v>
      </c>
      <c r="G25" s="10">
        <f t="shared" si="4"/>
        <v>6.9999999999999991</v>
      </c>
      <c r="H25" s="11" t="s">
        <v>10</v>
      </c>
      <c r="J25" s="12">
        <f t="shared" si="1"/>
        <v>43851</v>
      </c>
      <c r="K25" s="11" t="s">
        <v>11</v>
      </c>
      <c r="M25" s="16"/>
      <c r="N25" s="22"/>
      <c r="O25" s="22"/>
    </row>
    <row r="26" spans="1:16" ht="15.75" x14ac:dyDescent="0.25">
      <c r="A26" s="7">
        <f t="shared" si="2"/>
        <v>43852</v>
      </c>
      <c r="B26" s="8">
        <v>0.35416666666666669</v>
      </c>
      <c r="C26" s="8">
        <v>0.5</v>
      </c>
      <c r="D26" s="8">
        <v>0.54166666666666663</v>
      </c>
      <c r="E26" s="8">
        <v>0.6875</v>
      </c>
      <c r="F26" s="9">
        <f t="shared" si="3"/>
        <v>0.29166666666666663</v>
      </c>
      <c r="G26" s="10">
        <f t="shared" si="4"/>
        <v>6.9999999999999991</v>
      </c>
      <c r="H26" s="11" t="s">
        <v>10</v>
      </c>
      <c r="J26" s="12">
        <f t="shared" si="1"/>
        <v>43852</v>
      </c>
      <c r="K26" s="11" t="s">
        <v>11</v>
      </c>
      <c r="M26" s="17"/>
      <c r="N26" s="22"/>
      <c r="O26" s="22"/>
    </row>
    <row r="27" spans="1:16" ht="15.75" x14ac:dyDescent="0.25">
      <c r="A27" s="7">
        <f t="shared" si="2"/>
        <v>43853</v>
      </c>
      <c r="B27" s="8">
        <v>0.35416666666666669</v>
      </c>
      <c r="C27" s="8">
        <v>0.5</v>
      </c>
      <c r="D27" s="8">
        <v>0.54166666666666663</v>
      </c>
      <c r="E27" s="8">
        <v>0.6875</v>
      </c>
      <c r="F27" s="9">
        <f t="shared" si="3"/>
        <v>0.29166666666666663</v>
      </c>
      <c r="G27" s="10">
        <f t="shared" si="4"/>
        <v>6.9999999999999991</v>
      </c>
      <c r="H27" s="11" t="s">
        <v>12</v>
      </c>
      <c r="J27" s="12">
        <f t="shared" si="1"/>
        <v>43853</v>
      </c>
      <c r="K27" s="11" t="s">
        <v>11</v>
      </c>
    </row>
    <row r="28" spans="1:16" ht="15.75" x14ac:dyDescent="0.25">
      <c r="A28" s="7">
        <f t="shared" si="2"/>
        <v>43854</v>
      </c>
      <c r="B28" s="8">
        <v>0.35416666666666669</v>
      </c>
      <c r="C28" s="8">
        <v>0.5</v>
      </c>
      <c r="D28" s="8">
        <v>0.54166666666666663</v>
      </c>
      <c r="E28" s="8">
        <v>0.6875</v>
      </c>
      <c r="F28" s="9">
        <f t="shared" si="3"/>
        <v>0.29166666666666663</v>
      </c>
      <c r="G28" s="10">
        <f t="shared" si="4"/>
        <v>6.9999999999999991</v>
      </c>
      <c r="H28" s="11" t="s">
        <v>10</v>
      </c>
      <c r="J28" s="12">
        <f t="shared" si="1"/>
        <v>43854</v>
      </c>
      <c r="K28" s="11" t="s">
        <v>11</v>
      </c>
      <c r="M28" s="40" t="s">
        <v>13</v>
      </c>
      <c r="N28" s="41"/>
      <c r="O28" s="42"/>
    </row>
    <row r="29" spans="1:16" ht="15.75" customHeight="1" x14ac:dyDescent="0.25">
      <c r="A29" s="7">
        <f t="shared" si="2"/>
        <v>43855</v>
      </c>
      <c r="B29" s="8"/>
      <c r="C29" s="8"/>
      <c r="D29" s="8"/>
      <c r="E29" s="8"/>
      <c r="F29" s="9">
        <f t="shared" si="3"/>
        <v>0</v>
      </c>
      <c r="G29" s="10">
        <f t="shared" si="4"/>
        <v>0</v>
      </c>
      <c r="H29" s="11"/>
      <c r="J29" s="12">
        <f t="shared" si="1"/>
        <v>43855</v>
      </c>
      <c r="K29" s="11"/>
      <c r="M29" s="43"/>
      <c r="N29" s="44"/>
      <c r="O29" s="45"/>
    </row>
    <row r="30" spans="1:16" ht="15.75" x14ac:dyDescent="0.25">
      <c r="A30" s="7">
        <f t="shared" si="2"/>
        <v>43856</v>
      </c>
      <c r="B30" s="8"/>
      <c r="C30" s="8"/>
      <c r="D30" s="8"/>
      <c r="E30" s="8"/>
      <c r="F30" s="9">
        <f t="shared" si="3"/>
        <v>0</v>
      </c>
      <c r="G30" s="10">
        <f t="shared" si="4"/>
        <v>0</v>
      </c>
      <c r="H30" s="11"/>
      <c r="J30" s="12">
        <f t="shared" si="1"/>
        <v>43856</v>
      </c>
      <c r="K30" s="11"/>
      <c r="M30" s="19" t="s">
        <v>12</v>
      </c>
      <c r="N30" s="47">
        <f>COUNTIF($H$5:$H$35,"Equipe")</f>
        <v>1</v>
      </c>
      <c r="O30" s="48"/>
    </row>
    <row r="31" spans="1:16" ht="15.75" x14ac:dyDescent="0.25">
      <c r="A31" s="7">
        <f t="shared" si="2"/>
        <v>43857</v>
      </c>
      <c r="B31" s="8">
        <v>0.35416666666666669</v>
      </c>
      <c r="C31" s="8">
        <v>0.5</v>
      </c>
      <c r="D31" s="8">
        <v>0.54166666666666663</v>
      </c>
      <c r="E31" s="8">
        <v>0.6875</v>
      </c>
      <c r="F31" s="9">
        <f t="shared" si="3"/>
        <v>0.29166666666666663</v>
      </c>
      <c r="G31" s="10">
        <f t="shared" si="4"/>
        <v>6.9999999999999991</v>
      </c>
      <c r="H31" s="11" t="s">
        <v>10</v>
      </c>
      <c r="J31" s="12">
        <f t="shared" si="1"/>
        <v>43857</v>
      </c>
      <c r="K31" s="11" t="s">
        <v>11</v>
      </c>
      <c r="M31" s="19" t="s">
        <v>10</v>
      </c>
      <c r="N31" s="47">
        <f>COUNTIF($H$5:$H$35,"Normale")</f>
        <v>20</v>
      </c>
      <c r="O31" s="48"/>
    </row>
    <row r="32" spans="1:16" ht="15.75" x14ac:dyDescent="0.25">
      <c r="A32" s="7">
        <f t="shared" si="2"/>
        <v>43858</v>
      </c>
      <c r="B32" s="8">
        <v>0.35416666666666669</v>
      </c>
      <c r="C32" s="8">
        <v>0.5</v>
      </c>
      <c r="D32" s="8">
        <v>0.54166666666666663</v>
      </c>
      <c r="E32" s="8">
        <v>0.6875</v>
      </c>
      <c r="F32" s="9">
        <f t="shared" si="3"/>
        <v>0.29166666666666663</v>
      </c>
      <c r="G32" s="10">
        <f t="shared" si="4"/>
        <v>6.9999999999999991</v>
      </c>
      <c r="H32" s="11" t="s">
        <v>10</v>
      </c>
      <c r="J32" s="12">
        <f t="shared" si="1"/>
        <v>43858</v>
      </c>
      <c r="K32" s="11" t="s">
        <v>11</v>
      </c>
      <c r="M32" s="19" t="s">
        <v>16</v>
      </c>
      <c r="N32" s="47">
        <f>COUNTIF($H$5:$H$35,"Nuit")</f>
        <v>0</v>
      </c>
      <c r="O32" s="48"/>
    </row>
    <row r="33" spans="1:15" ht="15.75" x14ac:dyDescent="0.25">
      <c r="A33" s="7">
        <f t="shared" si="2"/>
        <v>43859</v>
      </c>
      <c r="B33" s="8">
        <v>0.35416666666666669</v>
      </c>
      <c r="C33" s="8">
        <v>0.5</v>
      </c>
      <c r="D33" s="8">
        <v>0.54166666666666663</v>
      </c>
      <c r="E33" s="8">
        <v>0.6875</v>
      </c>
      <c r="F33" s="9">
        <f t="shared" si="3"/>
        <v>0.29166666666666663</v>
      </c>
      <c r="G33" s="10">
        <f t="shared" si="4"/>
        <v>6.9999999999999991</v>
      </c>
      <c r="H33" s="11" t="s">
        <v>10</v>
      </c>
      <c r="J33" s="12">
        <f t="shared" si="1"/>
        <v>43859</v>
      </c>
      <c r="K33" s="11" t="s">
        <v>11</v>
      </c>
      <c r="M33" s="19" t="s">
        <v>14</v>
      </c>
      <c r="N33" s="47">
        <f>COUNTIF(K5:K35,"T")</f>
        <v>21</v>
      </c>
      <c r="O33" s="48"/>
    </row>
    <row r="34" spans="1:15" ht="15.75" x14ac:dyDescent="0.25">
      <c r="A34" s="7">
        <f t="shared" si="2"/>
        <v>43860</v>
      </c>
      <c r="B34" s="8">
        <v>0.35416666666666669</v>
      </c>
      <c r="C34" s="8">
        <v>0.5</v>
      </c>
      <c r="D34" s="8">
        <v>0.54166666666666663</v>
      </c>
      <c r="E34" s="8">
        <v>0.6875</v>
      </c>
      <c r="F34" s="9">
        <f t="shared" si="3"/>
        <v>0.29166666666666663</v>
      </c>
      <c r="G34" s="10">
        <f t="shared" si="4"/>
        <v>6.9999999999999991</v>
      </c>
      <c r="H34" s="11" t="s">
        <v>10</v>
      </c>
      <c r="J34" s="12">
        <f t="shared" si="1"/>
        <v>43860</v>
      </c>
      <c r="K34" s="11" t="s">
        <v>11</v>
      </c>
    </row>
    <row r="35" spans="1:15" ht="15.75" x14ac:dyDescent="0.25">
      <c r="A35" s="7">
        <f t="shared" si="2"/>
        <v>43861</v>
      </c>
      <c r="B35" s="8">
        <v>0.35416666666666669</v>
      </c>
      <c r="C35" s="8">
        <v>0.5</v>
      </c>
      <c r="D35" s="8">
        <v>0.54166666666666663</v>
      </c>
      <c r="E35" s="8">
        <v>0.70833333333333337</v>
      </c>
      <c r="F35" s="9">
        <f t="shared" si="3"/>
        <v>0.31250000000000011</v>
      </c>
      <c r="G35" s="10">
        <f t="shared" si="4"/>
        <v>7.5000000000000027</v>
      </c>
      <c r="H35" s="11" t="s">
        <v>10</v>
      </c>
      <c r="J35" s="12">
        <f t="shared" si="1"/>
        <v>43861</v>
      </c>
      <c r="K35" s="11" t="s">
        <v>11</v>
      </c>
    </row>
    <row r="36" spans="1:15" x14ac:dyDescent="0.25">
      <c r="A36" s="49"/>
      <c r="B36" s="50"/>
      <c r="C36" s="50"/>
      <c r="D36" s="50"/>
      <c r="E36" s="50"/>
      <c r="F36" s="50"/>
      <c r="G36" s="51"/>
    </row>
    <row r="37" spans="1:15" ht="15.75" x14ac:dyDescent="0.25">
      <c r="A37" s="52"/>
      <c r="B37" s="53"/>
      <c r="C37" s="54" t="s">
        <v>15</v>
      </c>
      <c r="D37" s="55"/>
      <c r="E37" s="55"/>
      <c r="F37" s="20">
        <f>SUM(F5:F35)</f>
        <v>6.0312500000000009</v>
      </c>
      <c r="G37" s="21">
        <f>SUM(G5:G35)</f>
        <v>144.75</v>
      </c>
    </row>
  </sheetData>
  <sheetProtection selectLockedCells="1"/>
  <mergeCells count="31">
    <mergeCell ref="N30:O30"/>
    <mergeCell ref="N31:O31"/>
    <mergeCell ref="N33:O33"/>
    <mergeCell ref="A36:G36"/>
    <mergeCell ref="A37:B37"/>
    <mergeCell ref="C37:E37"/>
    <mergeCell ref="N32:O32"/>
    <mergeCell ref="M28:O29"/>
    <mergeCell ref="N14:O14"/>
    <mergeCell ref="M16:O17"/>
    <mergeCell ref="N18:O18"/>
    <mergeCell ref="N19:O19"/>
    <mergeCell ref="N20:O20"/>
    <mergeCell ref="N21:O21"/>
    <mergeCell ref="N22:O22"/>
    <mergeCell ref="N23:O23"/>
    <mergeCell ref="N24:O24"/>
    <mergeCell ref="N25:O25"/>
    <mergeCell ref="N26:O26"/>
    <mergeCell ref="N13:O13"/>
    <mergeCell ref="B1:H3"/>
    <mergeCell ref="J1:K3"/>
    <mergeCell ref="A2:A3"/>
    <mergeCell ref="M4:O5"/>
    <mergeCell ref="N6:O6"/>
    <mergeCell ref="N7:O7"/>
    <mergeCell ref="N8:O8"/>
    <mergeCell ref="N9:O9"/>
    <mergeCell ref="N10:O10"/>
    <mergeCell ref="N11:O11"/>
    <mergeCell ref="N12:O12"/>
  </mergeCells>
  <conditionalFormatting sqref="A5:A35 F5:H35">
    <cfRule type="expression" dxfId="17" priority="17">
      <formula>WEEKDAY($A5,11)&gt;5</formula>
    </cfRule>
  </conditionalFormatting>
  <conditionalFormatting sqref="K5:K35">
    <cfRule type="cellIs" dxfId="16" priority="3" operator="equal">
      <formula>"Férié"</formula>
    </cfRule>
    <cfRule type="cellIs" dxfId="15" priority="9" operator="equal">
      <formula>"Coronavirus"</formula>
    </cfRule>
    <cfRule type="cellIs" dxfId="14" priority="10" operator="equal">
      <formula>"M"</formula>
    </cfRule>
    <cfRule type="cellIs" dxfId="13" priority="11" operator="equal">
      <formula>"AT"</formula>
    </cfRule>
    <cfRule type="cellIs" dxfId="12" priority="12" operator="equal">
      <formula>"RTT"</formula>
    </cfRule>
    <cfRule type="cellIs" dxfId="11" priority="13" operator="equal">
      <formula>"PE"</formula>
    </cfRule>
    <cfRule type="cellIs" dxfId="10" priority="14" operator="equal">
      <formula>"TF"</formula>
    </cfRule>
    <cfRule type="cellIs" dxfId="9" priority="15" operator="equal">
      <formula>"C"</formula>
    </cfRule>
    <cfRule type="cellIs" dxfId="8" priority="16" operator="equal">
      <formula>"T"</formula>
    </cfRule>
  </conditionalFormatting>
  <conditionalFormatting sqref="J5:K35">
    <cfRule type="expression" dxfId="7" priority="8">
      <formula>WEEKDAY($A5,11)&gt;5</formula>
    </cfRule>
  </conditionalFormatting>
  <conditionalFormatting sqref="B5:E6">
    <cfRule type="expression" dxfId="6" priority="7">
      <formula>WEEKDAY($A5,11)&gt;5</formula>
    </cfRule>
  </conditionalFormatting>
  <conditionalFormatting sqref="N18:N25">
    <cfRule type="cellIs" dxfId="5" priority="6" operator="equal">
      <formula>0</formula>
    </cfRule>
  </conditionalFormatting>
  <conditionalFormatting sqref="B7:E35">
    <cfRule type="expression" dxfId="4" priority="5">
      <formula>WEEKDAY($A7,11)&gt;5</formula>
    </cfRule>
  </conditionalFormatting>
  <conditionalFormatting sqref="N26">
    <cfRule type="cellIs" dxfId="3" priority="4" operator="equal">
      <formula>0</formula>
    </cfRule>
  </conditionalFormatting>
  <conditionalFormatting sqref="N33">
    <cfRule type="cellIs" dxfId="2" priority="2" operator="equal">
      <formula>0</formula>
    </cfRule>
  </conditionalFormatting>
  <conditionalFormatting sqref="N30:N32">
    <cfRule type="cellIs" dxfId="1" priority="1" operator="equal">
      <formula>0</formula>
    </cfRule>
  </conditionalFormatting>
  <dataValidations count="3">
    <dataValidation type="list" allowBlank="1" showInputMessage="1" showErrorMessage="1" sqref="K6:K35">
      <formula1>"T, C, TF, PE, RTT, AT, M, Férié, Coronavirus"</formula1>
    </dataValidation>
    <dataValidation type="list" allowBlank="1" showInputMessage="1" showErrorMessage="1" sqref="K5">
      <formula1>"T,C,TF,PE,RTT,AT,M, Férié, Coronavirus"</formula1>
    </dataValidation>
    <dataValidation type="list" allowBlank="1" showInputMessage="1" showErrorMessage="1" sqref="H5:H35">
      <formula1>"Normale, Equipe,Nuit"</formula1>
    </dataValidation>
  </dataValidations>
  <pageMargins left="0.19685039370078741" right="0.19685039370078741" top="0.19685039370078741" bottom="0.19685039370078741" header="0" footer="0"/>
  <pageSetup paperSize="9" orientation="landscape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AZ">
                <anchor moveWithCells="1" sizeWithCells="1">
                  <from>
                    <xdr:col>12</xdr:col>
                    <xdr:colOff>19050</xdr:colOff>
                    <xdr:row>0</xdr:row>
                    <xdr:rowOff>76200</xdr:rowOff>
                  </from>
                  <to>
                    <xdr:col>15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maison</cp:lastModifiedBy>
  <dcterms:created xsi:type="dcterms:W3CDTF">2020-05-06T14:56:56Z</dcterms:created>
  <dcterms:modified xsi:type="dcterms:W3CDTF">2020-05-06T15:31:47Z</dcterms:modified>
</cp:coreProperties>
</file>