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730" windowHeight="9645"/>
  </bookViews>
  <sheets>
    <sheet name="Feuil1" sheetId="1" r:id="rId1"/>
  </sheets>
  <definedNames>
    <definedName name="_xlnm._FilterDatabase" localSheetId="0" hidden="1">Feuil1!$A$1:$J$19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</calcChain>
</file>

<file path=xl/sharedStrings.xml><?xml version="1.0" encoding="utf-8"?>
<sst xmlns="http://schemas.openxmlformats.org/spreadsheetml/2006/main" count="72" uniqueCount="25">
  <si>
    <t>Date</t>
  </si>
  <si>
    <t>Compte</t>
  </si>
  <si>
    <t>LibelléAuto</t>
  </si>
  <si>
    <t>Libellé</t>
  </si>
  <si>
    <t>Échéance</t>
  </si>
  <si>
    <t>Numéro Pièce</t>
  </si>
  <si>
    <t>Débit</t>
  </si>
  <si>
    <t>Crédit</t>
  </si>
  <si>
    <t>Périodicité-Début</t>
  </si>
  <si>
    <t>Périodicité-Fin</t>
  </si>
  <si>
    <t>70606041</t>
  </si>
  <si>
    <t>01/03/18</t>
  </si>
  <si>
    <t>30/06/18</t>
  </si>
  <si>
    <t>79100003</t>
  </si>
  <si>
    <t>01/01/18</t>
  </si>
  <si>
    <t>31/03/18</t>
  </si>
  <si>
    <t>70609031</t>
  </si>
  <si>
    <t>AV18000002</t>
  </si>
  <si>
    <t>01000003</t>
  </si>
  <si>
    <t>01000006</t>
  </si>
  <si>
    <t>01000017</t>
  </si>
  <si>
    <t>Henri</t>
  </si>
  <si>
    <t>PRESTIG</t>
  </si>
  <si>
    <t>N°Pièce</t>
  </si>
  <si>
    <t>ZURICH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</si>
</sst>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0" fontId="1" fillId="0" borderId="0" xfId="0" applyFont="1" applyFill="1"/>
    <xf numFmtId="14" fontId="1" fillId="0" borderId="0" xfId="0" applyNumberFormat="1" applyFont="1" applyFill="1"/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1" fontId="2" fillId="2" borderId="1" xfId="0" applyNumberFormat="1" applyFont="1" applyFill="1" applyBorder="1" applyAlignment="1">
      <alignment horizontal="center"/>
    </xf>
    <xf numFmtId="14" fontId="2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5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92D05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333375</xdr:colOff>
      <xdr:row>6</xdr:row>
      <xdr:rowOff>19050</xdr:rowOff>
    </xdr:from>
    <xdr:to>
      <xdr:col>14</xdr:col>
      <xdr:colOff>676275</xdr:colOff>
      <xdr:row>10</xdr:row>
      <xdr:rowOff>104775</xdr:rowOff>
    </xdr:to>
    <xdr:sp macro="" textlink="">
      <xdr:nvSpPr>
        <xdr:cNvPr id="2" name="ZoneTexte 1"/>
        <xdr:cNvSpPr txBox="1"/>
      </xdr:nvSpPr>
      <xdr:spPr>
        <a:xfrm>
          <a:off x="9201150" y="1152525"/>
          <a:ext cx="3248025" cy="84772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u="sng"/>
            <a:t>en D2:</a:t>
          </a:r>
        </a:p>
        <a:p>
          <a:endParaRPr lang="fr-FR" sz="1100"/>
        </a:p>
        <a:p>
          <a:r>
            <a:rPr lang="fr-FR" sz="1100"/>
            <a:t>=RECHERCHEV([@[Numéro Pièce]];Tableau1;2;FAUX)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M2:N5" totalsRowShown="0">
  <autoFilter ref="M2:N5"/>
  <tableColumns count="2">
    <tableColumn id="1" name="N°Pièce"/>
    <tableColumn id="2" name="Libellé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J19" totalsRowShown="0" headerRowDxfId="0" headerRowBorderDxfId="1" tableBorderDxfId="2">
  <autoFilter ref="A1:J19"/>
  <tableColumns count="10">
    <tableColumn id="1" name="Date" dataDxfId="4"/>
    <tableColumn id="2" name="Compte"/>
    <tableColumn id="3" name="LibelléAuto"/>
    <tableColumn id="4" name="Libellé">
      <calculatedColumnFormula>VLOOKUP(Tableau2[[#This Row],[Numéro Pièce]],Tableau1[],2,FALSE)</calculatedColumnFormula>
    </tableColumn>
    <tableColumn id="5" name="Échéance" dataDxfId="3"/>
    <tableColumn id="6" name="Numéro Pièce"/>
    <tableColumn id="7" name="Débit"/>
    <tableColumn id="8" name="Crédit"/>
    <tableColumn id="9" name="Périodicité-Début"/>
    <tableColumn id="10" name="Périodicité-Fin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19"/>
  <sheetViews>
    <sheetView tabSelected="1" workbookViewId="0">
      <selection activeCell="M14" sqref="M14"/>
    </sheetView>
  </sheetViews>
  <sheetFormatPr baseColWidth="10" defaultRowHeight="15" x14ac:dyDescent="0.25"/>
  <cols>
    <col min="3" max="3" width="13.42578125" customWidth="1"/>
    <col min="6" max="6" width="15.7109375" customWidth="1"/>
    <col min="9" max="9" width="19" customWidth="1"/>
    <col min="10" max="10" width="16.28515625" customWidth="1"/>
    <col min="12" max="12" width="5" customWidth="1"/>
    <col min="13" max="13" width="15.7109375" customWidth="1"/>
  </cols>
  <sheetData>
    <row r="1" spans="1:14" x14ac:dyDescent="0.25">
      <c r="A1" s="5" t="s">
        <v>0</v>
      </c>
      <c r="B1" s="6" t="s">
        <v>1</v>
      </c>
      <c r="C1" s="5" t="s">
        <v>2</v>
      </c>
      <c r="D1" s="5" t="s">
        <v>3</v>
      </c>
      <c r="E1" s="7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4"/>
    </row>
    <row r="2" spans="1:14" ht="14.45" x14ac:dyDescent="0.3">
      <c r="A2" s="1">
        <v>43124</v>
      </c>
      <c r="B2" t="s">
        <v>10</v>
      </c>
      <c r="C2">
        <v>1</v>
      </c>
      <c r="D2" t="str">
        <f>VLOOKUP(Tableau2[[#This Row],[Numéro Pièce]],Tableau1[],2,FALSE)</f>
        <v>Henri</v>
      </c>
      <c r="E2" s="1">
        <v>43154</v>
      </c>
      <c r="F2">
        <v>2018000001</v>
      </c>
      <c r="G2">
        <v>0</v>
      </c>
      <c r="H2">
        <v>1500</v>
      </c>
      <c r="I2" t="s">
        <v>11</v>
      </c>
      <c r="J2" t="s">
        <v>12</v>
      </c>
      <c r="M2" t="s">
        <v>23</v>
      </c>
      <c r="N2" t="s">
        <v>3</v>
      </c>
    </row>
    <row r="3" spans="1:14" x14ac:dyDescent="0.25">
      <c r="A3" s="3">
        <v>43124</v>
      </c>
      <c r="B3" s="2" t="s">
        <v>18</v>
      </c>
      <c r="C3" s="2">
        <v>1</v>
      </c>
      <c r="D3" t="str">
        <f>VLOOKUP(Tableau2[[#This Row],[Numéro Pièce]],Tableau1[],2,FALSE)</f>
        <v>Henri</v>
      </c>
      <c r="E3" s="3">
        <v>43154</v>
      </c>
      <c r="F3" s="2">
        <v>2018000001</v>
      </c>
      <c r="G3" s="2">
        <v>1500</v>
      </c>
      <c r="H3" s="2">
        <v>0</v>
      </c>
      <c r="I3" s="2" t="s">
        <v>11</v>
      </c>
      <c r="J3" s="2" t="s">
        <v>12</v>
      </c>
      <c r="M3">
        <v>2018000001</v>
      </c>
      <c r="N3" t="s">
        <v>21</v>
      </c>
    </row>
    <row r="4" spans="1:14" x14ac:dyDescent="0.25">
      <c r="A4" s="1">
        <v>43125</v>
      </c>
      <c r="B4" t="s">
        <v>13</v>
      </c>
      <c r="C4">
        <v>1</v>
      </c>
      <c r="D4" t="str">
        <f>VLOOKUP(Tableau2[[#This Row],[Numéro Pièce]],Tableau1[],2,FALSE)</f>
        <v>ZURICH</v>
      </c>
      <c r="E4" s="1">
        <v>43155</v>
      </c>
      <c r="F4">
        <v>2018000003</v>
      </c>
      <c r="G4">
        <v>0</v>
      </c>
      <c r="H4">
        <v>9521.7900000000009</v>
      </c>
      <c r="I4" t="s">
        <v>14</v>
      </c>
      <c r="J4" t="s">
        <v>15</v>
      </c>
      <c r="M4" t="s">
        <v>17</v>
      </c>
      <c r="N4" t="s">
        <v>22</v>
      </c>
    </row>
    <row r="5" spans="1:14" x14ac:dyDescent="0.25">
      <c r="A5" s="1">
        <v>43125</v>
      </c>
      <c r="B5" t="s">
        <v>13</v>
      </c>
      <c r="C5">
        <v>1</v>
      </c>
      <c r="D5" t="str">
        <f>VLOOKUP(Tableau2[[#This Row],[Numéro Pièce]],Tableau1[],2,FALSE)</f>
        <v>ZURICH</v>
      </c>
      <c r="E5" s="1">
        <v>43155</v>
      </c>
      <c r="F5">
        <v>2018000003</v>
      </c>
      <c r="G5">
        <v>0</v>
      </c>
      <c r="H5">
        <v>5497.02</v>
      </c>
      <c r="I5" t="s">
        <v>14</v>
      </c>
      <c r="J5" t="s">
        <v>15</v>
      </c>
      <c r="M5">
        <v>2018000003</v>
      </c>
      <c r="N5" t="s">
        <v>24</v>
      </c>
    </row>
    <row r="6" spans="1:14" x14ac:dyDescent="0.25">
      <c r="A6" s="1">
        <v>43125</v>
      </c>
      <c r="B6" t="s">
        <v>13</v>
      </c>
      <c r="C6">
        <v>1</v>
      </c>
      <c r="D6" t="str">
        <f>VLOOKUP(Tableau2[[#This Row],[Numéro Pièce]],Tableau1[],2,FALSE)</f>
        <v>ZURICH</v>
      </c>
      <c r="E6" s="1">
        <v>43155</v>
      </c>
      <c r="F6">
        <v>2018000003</v>
      </c>
      <c r="G6">
        <v>0</v>
      </c>
      <c r="H6">
        <v>531.29999999999995</v>
      </c>
      <c r="I6" t="s">
        <v>14</v>
      </c>
      <c r="J6" t="s">
        <v>15</v>
      </c>
    </row>
    <row r="7" spans="1:14" x14ac:dyDescent="0.25">
      <c r="A7" s="1">
        <v>43125</v>
      </c>
      <c r="B7" t="s">
        <v>13</v>
      </c>
      <c r="C7">
        <v>1</v>
      </c>
      <c r="D7" t="str">
        <f>VLOOKUP(Tableau2[[#This Row],[Numéro Pièce]],Tableau1[],2,FALSE)</f>
        <v>ZURICH</v>
      </c>
      <c r="E7" s="1">
        <v>43155</v>
      </c>
      <c r="F7">
        <v>2018000003</v>
      </c>
      <c r="G7">
        <v>0</v>
      </c>
      <c r="H7">
        <v>840</v>
      </c>
      <c r="I7" t="s">
        <v>14</v>
      </c>
      <c r="J7" t="s">
        <v>15</v>
      </c>
    </row>
    <row r="8" spans="1:14" x14ac:dyDescent="0.25">
      <c r="A8" s="1">
        <v>43125</v>
      </c>
      <c r="B8" t="s">
        <v>13</v>
      </c>
      <c r="C8">
        <v>1</v>
      </c>
      <c r="D8" t="str">
        <f>VLOOKUP(Tableau2[[#This Row],[Numéro Pièce]],Tableau1[],2,FALSE)</f>
        <v>ZURICH</v>
      </c>
      <c r="E8" s="1">
        <v>43155</v>
      </c>
      <c r="F8">
        <v>2018000003</v>
      </c>
      <c r="G8">
        <v>0</v>
      </c>
      <c r="H8">
        <v>735</v>
      </c>
      <c r="I8" t="s">
        <v>14</v>
      </c>
      <c r="J8" t="s">
        <v>15</v>
      </c>
    </row>
    <row r="9" spans="1:14" x14ac:dyDescent="0.25">
      <c r="A9" s="1">
        <v>43125</v>
      </c>
      <c r="B9" t="s">
        <v>13</v>
      </c>
      <c r="C9">
        <v>1</v>
      </c>
      <c r="D9" t="str">
        <f>VLOOKUP(Tableau2[[#This Row],[Numéro Pièce]],Tableau1[],2,FALSE)</f>
        <v>ZURICH</v>
      </c>
      <c r="E9" s="1">
        <v>43155</v>
      </c>
      <c r="F9">
        <v>2018000003</v>
      </c>
      <c r="G9">
        <v>0</v>
      </c>
      <c r="H9">
        <v>261.89999999999998</v>
      </c>
      <c r="I9" t="s">
        <v>14</v>
      </c>
      <c r="J9" t="s">
        <v>15</v>
      </c>
    </row>
    <row r="10" spans="1:14" x14ac:dyDescent="0.25">
      <c r="A10" s="1">
        <v>43125</v>
      </c>
      <c r="B10" t="s">
        <v>13</v>
      </c>
      <c r="C10">
        <v>1</v>
      </c>
      <c r="D10" t="str">
        <f>VLOOKUP(Tableau2[[#This Row],[Numéro Pièce]],Tableau1[],2,FALSE)</f>
        <v>ZURICH</v>
      </c>
      <c r="E10" s="1">
        <v>43155</v>
      </c>
      <c r="F10">
        <v>2018000003</v>
      </c>
      <c r="G10">
        <v>0</v>
      </c>
      <c r="H10">
        <v>270</v>
      </c>
      <c r="I10" t="s">
        <v>14</v>
      </c>
      <c r="J10" t="s">
        <v>15</v>
      </c>
    </row>
    <row r="11" spans="1:14" x14ac:dyDescent="0.25">
      <c r="A11" s="1">
        <v>43125</v>
      </c>
      <c r="B11" t="s">
        <v>13</v>
      </c>
      <c r="C11">
        <v>1</v>
      </c>
      <c r="D11" t="str">
        <f>VLOOKUP(Tableau2[[#This Row],[Numéro Pièce]],Tableau1[],2,FALSE)</f>
        <v>ZURICH</v>
      </c>
      <c r="E11" s="1">
        <v>43155</v>
      </c>
      <c r="F11">
        <v>2018000003</v>
      </c>
      <c r="G11">
        <v>0</v>
      </c>
      <c r="H11">
        <v>161.69999999999999</v>
      </c>
      <c r="I11" t="s">
        <v>14</v>
      </c>
      <c r="J11" t="s">
        <v>15</v>
      </c>
    </row>
    <row r="12" spans="1:14" x14ac:dyDescent="0.25">
      <c r="A12" s="3">
        <v>43125</v>
      </c>
      <c r="B12" s="2">
        <v>44571200</v>
      </c>
      <c r="C12" s="2">
        <v>1</v>
      </c>
      <c r="D12" t="str">
        <f>VLOOKUP(Tableau2[[#This Row],[Numéro Pièce]],Tableau1[],2,FALSE)</f>
        <v>ZURICH</v>
      </c>
      <c r="E12" s="3">
        <v>43155</v>
      </c>
      <c r="F12" s="2">
        <v>2018000003</v>
      </c>
      <c r="G12" s="2">
        <v>0</v>
      </c>
      <c r="H12" s="2">
        <v>549.70000000000005</v>
      </c>
      <c r="I12" s="2" t="s">
        <v>14</v>
      </c>
      <c r="J12" s="2" t="s">
        <v>15</v>
      </c>
    </row>
    <row r="13" spans="1:14" x14ac:dyDescent="0.25">
      <c r="A13" s="3">
        <v>43125</v>
      </c>
      <c r="B13" s="2">
        <v>44571200</v>
      </c>
      <c r="C13" s="2">
        <v>1</v>
      </c>
      <c r="D13" t="str">
        <f>VLOOKUP(Tableau2[[#This Row],[Numéro Pièce]],Tableau1[],2,FALSE)</f>
        <v>ZURICH</v>
      </c>
      <c r="E13" s="3">
        <v>43155</v>
      </c>
      <c r="F13" s="2">
        <v>2018000003</v>
      </c>
      <c r="G13" s="2">
        <v>0</v>
      </c>
      <c r="H13" s="2">
        <v>2464.34</v>
      </c>
      <c r="I13" s="2" t="s">
        <v>14</v>
      </c>
      <c r="J13" s="2" t="s">
        <v>15</v>
      </c>
    </row>
    <row r="14" spans="1:14" x14ac:dyDescent="0.25">
      <c r="A14" s="3">
        <v>43125</v>
      </c>
      <c r="B14" s="2" t="s">
        <v>19</v>
      </c>
      <c r="C14" s="2">
        <v>1</v>
      </c>
      <c r="D14" t="str">
        <f>VLOOKUP(Tableau2[[#This Row],[Numéro Pièce]],Tableau1[],2,FALSE)</f>
        <v>ZURICH</v>
      </c>
      <c r="E14" s="3">
        <v>43155</v>
      </c>
      <c r="F14" s="2">
        <v>2018000003</v>
      </c>
      <c r="G14" s="2">
        <v>20832.75</v>
      </c>
      <c r="H14" s="2">
        <v>0</v>
      </c>
      <c r="I14" s="2" t="s">
        <v>14</v>
      </c>
      <c r="J14" s="2" t="s">
        <v>15</v>
      </c>
    </row>
    <row r="15" spans="1:14" x14ac:dyDescent="0.25">
      <c r="A15" s="1">
        <v>43132</v>
      </c>
      <c r="B15" t="s">
        <v>16</v>
      </c>
      <c r="C15">
        <v>4</v>
      </c>
      <c r="D15" t="str">
        <f>VLOOKUP(Tableau2[[#This Row],[Numéro Pièce]],Tableau1[],2,FALSE)</f>
        <v>PRESTIG</v>
      </c>
      <c r="E15" s="1">
        <v>43162</v>
      </c>
      <c r="F15" t="s">
        <v>17</v>
      </c>
      <c r="G15">
        <v>2137.5</v>
      </c>
      <c r="H15">
        <v>0</v>
      </c>
      <c r="I15" t="s">
        <v>14</v>
      </c>
      <c r="J15" t="s">
        <v>15</v>
      </c>
    </row>
    <row r="16" spans="1:14" x14ac:dyDescent="0.25">
      <c r="A16" s="1">
        <v>43132</v>
      </c>
      <c r="B16" t="s">
        <v>16</v>
      </c>
      <c r="C16">
        <v>4</v>
      </c>
      <c r="D16" t="str">
        <f>VLOOKUP(Tableau2[[#This Row],[Numéro Pièce]],Tableau1[],2,FALSE)</f>
        <v>PRESTIG</v>
      </c>
      <c r="E16" s="1">
        <v>43162</v>
      </c>
      <c r="F16" t="s">
        <v>17</v>
      </c>
      <c r="G16">
        <v>534.38</v>
      </c>
      <c r="H16">
        <v>0</v>
      </c>
      <c r="I16" t="s">
        <v>14</v>
      </c>
      <c r="J16" t="s">
        <v>15</v>
      </c>
    </row>
    <row r="17" spans="1:10" x14ac:dyDescent="0.25">
      <c r="A17" s="1">
        <v>43132</v>
      </c>
      <c r="B17" t="s">
        <v>16</v>
      </c>
      <c r="C17">
        <v>4</v>
      </c>
      <c r="D17" t="str">
        <f>VLOOKUP(Tableau2[[#This Row],[Numéro Pièce]],Tableau1[],2,FALSE)</f>
        <v>PRESTIG</v>
      </c>
      <c r="E17" s="1">
        <v>43162</v>
      </c>
      <c r="F17" t="s">
        <v>17</v>
      </c>
      <c r="G17">
        <v>83.33</v>
      </c>
      <c r="H17">
        <v>0</v>
      </c>
      <c r="I17" t="s">
        <v>14</v>
      </c>
      <c r="J17" t="s">
        <v>15</v>
      </c>
    </row>
    <row r="18" spans="1:10" x14ac:dyDescent="0.25">
      <c r="A18" s="3">
        <v>43132</v>
      </c>
      <c r="B18" s="2">
        <v>44571200</v>
      </c>
      <c r="C18" s="2">
        <v>4</v>
      </c>
      <c r="D18" t="str">
        <f>VLOOKUP(Tableau2[[#This Row],[Numéro Pièce]],Tableau1[],2,FALSE)</f>
        <v>PRESTIG</v>
      </c>
      <c r="E18" s="3">
        <v>43162</v>
      </c>
      <c r="F18" s="2" t="s">
        <v>17</v>
      </c>
      <c r="G18" s="2">
        <v>551.04</v>
      </c>
      <c r="H18" s="2">
        <v>0</v>
      </c>
      <c r="I18" s="2" t="s">
        <v>14</v>
      </c>
      <c r="J18" s="2" t="s">
        <v>15</v>
      </c>
    </row>
    <row r="19" spans="1:10" x14ac:dyDescent="0.25">
      <c r="A19" s="3">
        <v>43132</v>
      </c>
      <c r="B19" s="2" t="s">
        <v>20</v>
      </c>
      <c r="C19" s="2">
        <v>4</v>
      </c>
      <c r="D19" t="str">
        <f>VLOOKUP(Tableau2[[#This Row],[Numéro Pièce]],Tableau1[],2,FALSE)</f>
        <v>PRESTIG</v>
      </c>
      <c r="E19" s="3">
        <v>43162</v>
      </c>
      <c r="F19" s="2" t="s">
        <v>17</v>
      </c>
      <c r="G19" s="2">
        <v>0</v>
      </c>
      <c r="H19" s="2">
        <v>3306.25</v>
      </c>
      <c r="I19" s="2" t="s">
        <v>14</v>
      </c>
      <c r="J19" s="2" t="s">
        <v>15</v>
      </c>
    </row>
  </sheetData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Rerambiah</dc:creator>
  <cp:lastModifiedBy>maison</cp:lastModifiedBy>
  <dcterms:created xsi:type="dcterms:W3CDTF">2018-11-22T15:10:47Z</dcterms:created>
  <dcterms:modified xsi:type="dcterms:W3CDTF">2018-11-23T15:30:12Z</dcterms:modified>
</cp:coreProperties>
</file>