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evis" sheetId="1" r:id="rId1"/>
    <sheet name="Tarifs" sheetId="2" r:id="rId2"/>
  </sheet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3" i="1"/>
  <c r="G3" i="1"/>
  <c r="G4" i="1"/>
  <c r="G5" i="1"/>
  <c r="G6" i="1"/>
  <c r="G7" i="1"/>
  <c r="E4" i="1"/>
  <c r="E5" i="1"/>
  <c r="E6" i="1"/>
  <c r="E7" i="1"/>
  <c r="E3" i="1"/>
  <c r="C4" i="1"/>
  <c r="C5" i="1"/>
  <c r="C6" i="1"/>
  <c r="C7" i="1"/>
  <c r="C3" i="1"/>
  <c r="F5" i="1" l="1"/>
  <c r="I5" i="1" s="1"/>
  <c r="F3" i="1"/>
  <c r="I3" i="1" s="1"/>
  <c r="F4" i="1"/>
  <c r="I4" i="1" s="1"/>
  <c r="F7" i="1"/>
  <c r="I7" i="1" s="1"/>
  <c r="F6" i="1"/>
  <c r="I6" i="1" s="1"/>
</calcChain>
</file>

<file path=xl/sharedStrings.xml><?xml version="1.0" encoding="utf-8"?>
<sst xmlns="http://schemas.openxmlformats.org/spreadsheetml/2006/main" count="24" uniqueCount="18">
  <si>
    <t>Désignation</t>
  </si>
  <si>
    <t>Prix unitaire</t>
  </si>
  <si>
    <t>Quantité</t>
  </si>
  <si>
    <t>remise+</t>
  </si>
  <si>
    <t>Montant HT</t>
  </si>
  <si>
    <t>Remarques</t>
  </si>
  <si>
    <t>type</t>
  </si>
  <si>
    <t>prix unitaire</t>
  </si>
  <si>
    <t>remise</t>
  </si>
  <si>
    <t>annotation</t>
  </si>
  <si>
    <t>Animation  DJ  jusqu’à horaire legal</t>
  </si>
  <si>
    <t>magie</t>
  </si>
  <si>
    <t>pendant le repas tour de chant   "Les Seb's"</t>
  </si>
  <si>
    <t>hypnose</t>
  </si>
  <si>
    <t>karaoké</t>
  </si>
  <si>
    <t>Valeur remise</t>
  </si>
  <si>
    <t>valeur remise+</t>
  </si>
  <si>
    <t>promo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</si>
</sst>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</fills>
  <borders count="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4" fontId="3" fillId="0" borderId="4" xfId="1" applyNumberFormat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4" fillId="2" borderId="3" xfId="1" applyFont="1" applyFill="1" applyBorder="1" applyAlignment="1">
      <alignment horizontal="center" vertical="center" wrapText="1"/>
    </xf>
    <xf numFmtId="2" fontId="3" fillId="0" borderId="4" xfId="1" applyNumberFormat="1" applyFont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3" fontId="3" fillId="0" borderId="4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left" vertical="center"/>
    </xf>
  </cellXfs>
  <cellStyles count="3">
    <cellStyle name="cf1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E1" sqref="E1"/>
    </sheetView>
  </sheetViews>
  <sheetFormatPr baseColWidth="10" defaultRowHeight="15" x14ac:dyDescent="0.25"/>
  <cols>
    <col min="2" max="2" width="45.5703125" customWidth="1"/>
    <col min="6" max="8" width="11.42578125" hidden="1" customWidth="1"/>
    <col min="9" max="9" width="15.85546875" customWidth="1"/>
    <col min="10" max="10" width="18.7109375" customWidth="1"/>
  </cols>
  <sheetData>
    <row r="1" spans="1:10" ht="31.5" x14ac:dyDescent="0.25">
      <c r="A1" s="14" t="s">
        <v>0</v>
      </c>
      <c r="B1" s="14"/>
      <c r="C1" s="8" t="s">
        <v>1</v>
      </c>
      <c r="D1" s="8" t="s">
        <v>2</v>
      </c>
      <c r="E1" s="8" t="s">
        <v>8</v>
      </c>
      <c r="F1" s="8" t="s">
        <v>17</v>
      </c>
      <c r="G1" s="8" t="s">
        <v>15</v>
      </c>
      <c r="H1" s="8" t="s">
        <v>16</v>
      </c>
      <c r="I1" s="8" t="s">
        <v>4</v>
      </c>
      <c r="J1" s="5" t="s">
        <v>5</v>
      </c>
    </row>
    <row r="2" spans="1:10" ht="15.75" x14ac:dyDescent="0.25">
      <c r="A2" s="1"/>
      <c r="B2" s="1"/>
      <c r="C2" s="2"/>
      <c r="D2" s="3"/>
      <c r="E2" s="3"/>
      <c r="F2" s="3"/>
      <c r="G2" s="3"/>
      <c r="H2" s="3"/>
      <c r="I2" s="1"/>
      <c r="J2" s="1"/>
    </row>
    <row r="3" spans="1:10" x14ac:dyDescent="0.25">
      <c r="A3" s="12" t="s">
        <v>10</v>
      </c>
      <c r="B3" s="13"/>
      <c r="C3" s="9">
        <f>IFERROR(VLOOKUP($A3,Tarifs!$A$2:$E$6,2,FALSE),"")</f>
        <v>950</v>
      </c>
      <c r="D3" s="11">
        <v>2</v>
      </c>
      <c r="E3" s="4" t="str">
        <f>$E$1</f>
        <v>remise</v>
      </c>
      <c r="F3" s="4">
        <f>IF($E3="remise",$G3,IF($E3="remise+",$H3,"0"))</f>
        <v>200</v>
      </c>
      <c r="G3" s="4">
        <f>IFERROR(VLOOKUP($A3,Tarifs!$A$2:$E$6,3,FALSE),"")</f>
        <v>200</v>
      </c>
      <c r="H3" s="4">
        <f>IFERROR(VLOOKUP($A3,Tarifs!$A$2:$E$6,4,FALSE),"")</f>
        <v>230</v>
      </c>
      <c r="I3" s="10">
        <f>($C3-$F3)*$D3</f>
        <v>1500</v>
      </c>
      <c r="J3" s="6"/>
    </row>
    <row r="4" spans="1:10" x14ac:dyDescent="0.25">
      <c r="A4" s="12" t="s">
        <v>11</v>
      </c>
      <c r="B4" s="13"/>
      <c r="C4" s="9">
        <f>IFERROR(VLOOKUP($A4,Tarifs!$A$2:$E$6,2,FALSE),"")</f>
        <v>350</v>
      </c>
      <c r="D4" s="11">
        <v>1</v>
      </c>
      <c r="E4" s="4" t="str">
        <f t="shared" ref="E4:E7" si="0">$E$1</f>
        <v>remise</v>
      </c>
      <c r="F4" s="4">
        <f t="shared" ref="F4:F7" si="1">IF($E4="remise",$G4,IF($E4="remise+",$H4,"0"))</f>
        <v>150</v>
      </c>
      <c r="G4" s="4">
        <f>IFERROR(VLOOKUP($A4,Tarifs!$A$2:$E$6,3,FALSE),"")</f>
        <v>150</v>
      </c>
      <c r="H4" s="4">
        <f>IFERROR(VLOOKUP($A4,Tarifs!$A$2:$E$6,4,FALSE),"")</f>
        <v>180</v>
      </c>
      <c r="I4" s="10">
        <f t="shared" ref="I4:I7" si="2">($C4-$F4)*$D4</f>
        <v>200</v>
      </c>
      <c r="J4" s="7"/>
    </row>
    <row r="5" spans="1:10" x14ac:dyDescent="0.25">
      <c r="A5" s="12" t="s">
        <v>12</v>
      </c>
      <c r="B5" s="13"/>
      <c r="C5" s="9">
        <f>IFERROR(VLOOKUP($A5,Tarifs!$A$2:$E$6,2,FALSE),"")</f>
        <v>100</v>
      </c>
      <c r="D5" s="11">
        <v>1</v>
      </c>
      <c r="E5" s="4" t="str">
        <f t="shared" si="0"/>
        <v>remise</v>
      </c>
      <c r="F5" s="4">
        <f t="shared" si="1"/>
        <v>0</v>
      </c>
      <c r="G5" s="4">
        <f>IFERROR(VLOOKUP($A5,Tarifs!$A$2:$E$6,3,FALSE),"")</f>
        <v>0</v>
      </c>
      <c r="H5" s="4">
        <f>IFERROR(VLOOKUP($A5,Tarifs!$A$2:$E$6,4,FALSE),"")</f>
        <v>0</v>
      </c>
      <c r="I5" s="10">
        <f t="shared" si="2"/>
        <v>100</v>
      </c>
      <c r="J5" s="7"/>
    </row>
    <row r="6" spans="1:10" x14ac:dyDescent="0.25">
      <c r="A6" s="12" t="s">
        <v>13</v>
      </c>
      <c r="B6" s="13"/>
      <c r="C6" s="9">
        <f>IFERROR(VLOOKUP($A6,Tarifs!$A$2:$E$6,2,FALSE),"")</f>
        <v>300</v>
      </c>
      <c r="D6" s="11">
        <v>1</v>
      </c>
      <c r="E6" s="4" t="str">
        <f t="shared" si="0"/>
        <v>remise</v>
      </c>
      <c r="F6" s="4">
        <f t="shared" si="1"/>
        <v>100</v>
      </c>
      <c r="G6" s="4">
        <f>IFERROR(VLOOKUP($A6,Tarifs!$A$2:$E$6,3,FALSE),"")</f>
        <v>100</v>
      </c>
      <c r="H6" s="4">
        <f>IFERROR(VLOOKUP($A6,Tarifs!$A$2:$E$6,4,FALSE),"")</f>
        <v>130</v>
      </c>
      <c r="I6" s="10">
        <f t="shared" si="2"/>
        <v>200</v>
      </c>
      <c r="J6" s="7"/>
    </row>
    <row r="7" spans="1:10" x14ac:dyDescent="0.25">
      <c r="A7" s="12" t="s">
        <v>14</v>
      </c>
      <c r="B7" s="13"/>
      <c r="C7" s="9">
        <f>IFERROR(VLOOKUP($A7,Tarifs!$A$2:$E$6,2,FALSE),"")</f>
        <v>450</v>
      </c>
      <c r="D7" s="11">
        <v>1</v>
      </c>
      <c r="E7" s="4" t="str">
        <f t="shared" si="0"/>
        <v>remise</v>
      </c>
      <c r="F7" s="4">
        <f t="shared" si="1"/>
        <v>225</v>
      </c>
      <c r="G7" s="4">
        <f>IFERROR(VLOOKUP($A7,Tarifs!$A$2:$E$6,3,FALSE),"")</f>
        <v>225</v>
      </c>
      <c r="H7" s="4">
        <f>IFERROR(VLOOKUP($A7,Tarifs!$A$2:$E$6,4,FALSE),"")</f>
        <v>0</v>
      </c>
      <c r="I7" s="10">
        <f t="shared" si="2"/>
        <v>225</v>
      </c>
      <c r="J7" s="7"/>
    </row>
  </sheetData>
  <mergeCells count="6">
    <mergeCell ref="A7:B7"/>
    <mergeCell ref="A3:B3"/>
    <mergeCell ref="A4:B4"/>
    <mergeCell ref="A5:B5"/>
    <mergeCell ref="A1:B1"/>
    <mergeCell ref="A6:B6"/>
  </mergeCells>
  <dataValidations count="1">
    <dataValidation type="list" allowBlank="1" showInputMessage="1" showErrorMessage="1" sqref="E1">
      <formula1>"remise,remise+,remiseS"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Tarifs!$A$2:$A$6</xm:f>
          </x14:formula1>
          <xm:sqref>A3:B7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F14" sqref="F14"/>
    </sheetView>
  </sheetViews>
  <sheetFormatPr baseColWidth="10" defaultRowHeight="15" x14ac:dyDescent="0.25"/>
  <cols>
    <col min="1" max="1" width="34.7109375" customWidth="1"/>
  </cols>
  <sheetData>
    <row r="1" spans="1:5" x14ac:dyDescent="0.25">
      <c r="A1" t="s">
        <v>6</v>
      </c>
      <c r="B1" t="s">
        <v>7</v>
      </c>
      <c r="C1" t="s">
        <v>8</v>
      </c>
      <c r="D1" t="s">
        <v>3</v>
      </c>
      <c r="E1" t="s">
        <v>9</v>
      </c>
    </row>
    <row r="2" spans="1:5" x14ac:dyDescent="0.25">
      <c r="A2" t="s">
        <v>10</v>
      </c>
      <c r="B2">
        <v>950</v>
      </c>
      <c r="C2">
        <v>200</v>
      </c>
      <c r="D2">
        <v>230</v>
      </c>
    </row>
    <row r="3" spans="1:5" x14ac:dyDescent="0.25">
      <c r="A3" t="s">
        <v>11</v>
      </c>
      <c r="B3">
        <v>350</v>
      </c>
      <c r="C3">
        <v>150</v>
      </c>
      <c r="D3">
        <v>180</v>
      </c>
    </row>
    <row r="4" spans="1:5" x14ac:dyDescent="0.25">
      <c r="A4" t="s">
        <v>12</v>
      </c>
      <c r="B4">
        <v>100</v>
      </c>
      <c r="C4">
        <v>0</v>
      </c>
      <c r="D4">
        <v>0</v>
      </c>
    </row>
    <row r="5" spans="1:5" x14ac:dyDescent="0.25">
      <c r="A5" t="s">
        <v>13</v>
      </c>
      <c r="B5">
        <v>300</v>
      </c>
      <c r="C5">
        <v>100</v>
      </c>
      <c r="D5">
        <v>130</v>
      </c>
    </row>
    <row r="6" spans="1:5" x14ac:dyDescent="0.25">
      <c r="A6" t="s">
        <v>14</v>
      </c>
      <c r="B6">
        <v>450</v>
      </c>
      <c r="C6">
        <v>225</v>
      </c>
      <c r="D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Tarifs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2018-08-25T07:47:25Z</dcterms:created>
  <dcterms:modified xsi:type="dcterms:W3CDTF">2018-08-25T08:12:57Z</dcterms:modified>
</cp:coreProperties>
</file>