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05" yWindow="495" windowWidth="20730" windowHeight="11760" activeTab="1"/>
  </bookViews>
  <sheets>
    <sheet name="Recap" sheetId="1" r:id="rId1"/>
    <sheet name="soft" sheetId="5" r:id="rId2"/>
    <sheet name="boissons chaudes" sheetId="2" r:id="rId3"/>
    <sheet name="Alcool" sheetId="3" r:id="rId4"/>
    <sheet name="grignotage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E13" i="1"/>
  <c r="F13" i="1"/>
  <c r="G13" i="1"/>
  <c r="G12" i="4" l="1"/>
  <c r="G13" i="4"/>
  <c r="G14" i="4"/>
  <c r="G15" i="4"/>
  <c r="G16" i="4"/>
  <c r="G17" i="4"/>
  <c r="G18" i="4"/>
  <c r="G19" i="4"/>
  <c r="G20" i="4"/>
  <c r="G21" i="4"/>
  <c r="G12" i="3"/>
  <c r="G13" i="3"/>
  <c r="G14" i="3"/>
  <c r="G15" i="3"/>
  <c r="G16" i="3"/>
  <c r="G13" i="2"/>
  <c r="G14" i="2"/>
  <c r="G15" i="2"/>
  <c r="G16" i="2"/>
  <c r="G12" i="2"/>
  <c r="G12" i="5"/>
  <c r="G13" i="5"/>
  <c r="G14" i="5"/>
  <c r="G15" i="5"/>
  <c r="G16" i="5"/>
  <c r="G17" i="5"/>
  <c r="E12" i="4" l="1"/>
  <c r="E13" i="4"/>
  <c r="E14" i="4"/>
  <c r="E15" i="4"/>
  <c r="E16" i="4"/>
  <c r="E17" i="4"/>
  <c r="E18" i="4"/>
  <c r="E19" i="4"/>
  <c r="E20" i="4"/>
  <c r="E21" i="4"/>
  <c r="E12" i="3"/>
  <c r="E13" i="3"/>
  <c r="E14" i="3"/>
  <c r="E15" i="3"/>
  <c r="E16" i="3"/>
  <c r="E12" i="2"/>
  <c r="E13" i="2"/>
  <c r="E14" i="2"/>
  <c r="E15" i="2"/>
  <c r="E16" i="2"/>
  <c r="E12" i="5"/>
  <c r="E13" i="5"/>
  <c r="E14" i="5"/>
  <c r="E15" i="5"/>
  <c r="E16" i="5"/>
  <c r="E17" i="5"/>
</calcChain>
</file>

<file path=xl/sharedStrings.xml><?xml version="1.0" encoding="utf-8"?>
<sst xmlns="http://schemas.openxmlformats.org/spreadsheetml/2006/main" count="77" uniqueCount="43">
  <si>
    <t>Soft</t>
  </si>
  <si>
    <t>Pack 6 bouteille d'eau de 1,5L</t>
  </si>
  <si>
    <t>pack de 12 bouteille 50cl</t>
  </si>
  <si>
    <t>jus de fruit bio</t>
  </si>
  <si>
    <t>gd bouteille Coca, orangina, etc</t>
  </si>
  <si>
    <t>pack de 6 canettes</t>
  </si>
  <si>
    <t>jus d'orange</t>
  </si>
  <si>
    <t>P. HT</t>
  </si>
  <si>
    <t>Total HT</t>
  </si>
  <si>
    <t>Total HT2</t>
  </si>
  <si>
    <t>Qté Art</t>
  </si>
  <si>
    <t>Qté road</t>
  </si>
  <si>
    <t>Artiste</t>
  </si>
  <si>
    <t>Road</t>
  </si>
  <si>
    <t xml:space="preserve">Spectacle : </t>
  </si>
  <si>
    <t xml:space="preserve">Date : </t>
  </si>
  <si>
    <t>paquet café moulu 250g</t>
  </si>
  <si>
    <t>dosette tassimo classic X24</t>
  </si>
  <si>
    <t>assortiment de thé</t>
  </si>
  <si>
    <t>50 gobelets carton</t>
  </si>
  <si>
    <t>125 buchettes de scure</t>
  </si>
  <si>
    <t>bouteille vin bio</t>
  </si>
  <si>
    <t>pack Heinken x12</t>
  </si>
  <si>
    <t>pack Heinken x20</t>
  </si>
  <si>
    <t>bière type goudale X12</t>
  </si>
  <si>
    <t>prosecco</t>
  </si>
  <si>
    <t xml:space="preserve">corbeille de fruit 5 pers. </t>
  </si>
  <si>
    <t xml:space="preserve">plateau charcuterie 5 pers. </t>
  </si>
  <si>
    <t xml:space="preserve">plateau fromage 5 pers. </t>
  </si>
  <si>
    <t>tablette chocolat bio</t>
  </si>
  <si>
    <t>fruits sec</t>
  </si>
  <si>
    <t>M&amp;M's</t>
  </si>
  <si>
    <t>miel de fleur 500g</t>
  </si>
  <si>
    <t>grand paquet chips</t>
  </si>
  <si>
    <t>paquet curly 230g</t>
  </si>
  <si>
    <t>cacahuete a eplucher 1k</t>
  </si>
  <si>
    <t>pers 1</t>
  </si>
  <si>
    <t>pers 2</t>
  </si>
  <si>
    <t>Recap</t>
  </si>
  <si>
    <t>Boissons chaudes</t>
  </si>
  <si>
    <t>Alcool</t>
  </si>
  <si>
    <t>Grignotage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</si>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</sst>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2" xfId="0" applyNumberFormat="1" applyBorder="1"/>
    <xf numFmtId="0" fontId="0" fillId="0" borderId="0" xfId="0" applyBorder="1"/>
    <xf numFmtId="164" fontId="0" fillId="0" borderId="0" xfId="0" applyNumberForma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0" xfId="0" applyProtection="1">
      <protection locked="0"/>
    </xf>
    <xf numFmtId="0" fontId="0" fillId="0" borderId="0" xfId="0" applyProtection="1"/>
    <xf numFmtId="0" fontId="0" fillId="0" borderId="8" xfId="0" applyBorder="1" applyProtection="1"/>
    <xf numFmtId="0" fontId="1" fillId="0" borderId="3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0" xfId="0" applyBorder="1" applyProtection="1">
      <protection locked="0"/>
    </xf>
    <xf numFmtId="164" fontId="0" fillId="0" borderId="5" xfId="0" applyNumberFormat="1" applyBorder="1" applyProtection="1">
      <protection locked="0"/>
    </xf>
    <xf numFmtId="164" fontId="0" fillId="0" borderId="2" xfId="0" applyNumberFormat="1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0" xfId="0" applyNumberFormat="1" applyProtection="1">
      <protection locked="0"/>
    </xf>
    <xf numFmtId="0" fontId="0" fillId="0" borderId="2" xfId="0" applyBorder="1"/>
    <xf numFmtId="44" fontId="0" fillId="0" borderId="0" xfId="0" applyNumberFormat="1"/>
    <xf numFmtId="44" fontId="0" fillId="0" borderId="2" xfId="0" applyNumberFormat="1" applyBorder="1"/>
    <xf numFmtId="0" fontId="2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</xf>
  </cellXfs>
  <cellStyles count="1">
    <cellStyle name="Normal" xfId="0" builtinId="0"/>
  </cellStyles>
  <dxfs count="49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border diagonalUp="0" diagonalDown="0" outline="0">
        <left/>
        <right style="medium">
          <color auto="1"/>
        </right>
        <top/>
        <bottom/>
      </border>
    </dxf>
    <dxf>
      <border diagonalUp="0" diagonalDown="0" outline="0">
        <left/>
        <right style="medium">
          <color auto="1"/>
        </right>
        <top/>
        <bottom/>
      </border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protection locked="0" hidden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protection locked="0" hidden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protection locked="0" hidden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protection locked="0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protection locked="0" hidden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  <protection locked="1" hidden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5</xdr:row>
          <xdr:rowOff>0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vider_soft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742950</xdr:colOff>
      <xdr:row>4</xdr:row>
      <xdr:rowOff>171450</xdr:rowOff>
    </xdr:from>
    <xdr:to>
      <xdr:col>7</xdr:col>
      <xdr:colOff>352425</xdr:colOff>
      <xdr:row>6</xdr:row>
      <xdr:rowOff>161925</xdr:rowOff>
    </xdr:to>
    <xdr:sp macro="[0]!Ajout_ligne" textlink="">
      <xdr:nvSpPr>
        <xdr:cNvPr id="2" name="Plaque 1"/>
        <xdr:cNvSpPr/>
      </xdr:nvSpPr>
      <xdr:spPr>
        <a:xfrm>
          <a:off x="5629275" y="971550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vider_boissons_chaudes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7</xdr:col>
      <xdr:colOff>438150</xdr:colOff>
      <xdr:row>6</xdr:row>
      <xdr:rowOff>190500</xdr:rowOff>
    </xdr:to>
    <xdr:sp macro="[0]!Ajout_ligne" textlink="">
      <xdr:nvSpPr>
        <xdr:cNvPr id="4" name="Plaque 3"/>
        <xdr:cNvSpPr/>
      </xdr:nvSpPr>
      <xdr:spPr>
        <a:xfrm>
          <a:off x="5715000" y="1000125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5</xdr:col>
          <xdr:colOff>28575</xdr:colOff>
          <xdr:row>6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vider_alcool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7</xdr:col>
      <xdr:colOff>438150</xdr:colOff>
      <xdr:row>6</xdr:row>
      <xdr:rowOff>190500</xdr:rowOff>
    </xdr:to>
    <xdr:sp macro="[0]!Ajout_ligne" textlink="">
      <xdr:nvSpPr>
        <xdr:cNvPr id="3" name="Plaque 2"/>
        <xdr:cNvSpPr/>
      </xdr:nvSpPr>
      <xdr:spPr>
        <a:xfrm>
          <a:off x="5715000" y="1000125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5</xdr:row>
          <xdr:rowOff>0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vider_grignotage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476250</xdr:colOff>
      <xdr:row>4</xdr:row>
      <xdr:rowOff>190500</xdr:rowOff>
    </xdr:from>
    <xdr:to>
      <xdr:col>7</xdr:col>
      <xdr:colOff>85725</xdr:colOff>
      <xdr:row>6</xdr:row>
      <xdr:rowOff>180975</xdr:rowOff>
    </xdr:to>
    <xdr:sp macro="[0]!Ajout_ligne" textlink="">
      <xdr:nvSpPr>
        <xdr:cNvPr id="3" name="Plaque 2"/>
        <xdr:cNvSpPr/>
      </xdr:nvSpPr>
      <xdr:spPr>
        <a:xfrm>
          <a:off x="5362575" y="990600"/>
          <a:ext cx="12668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1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1:G13" insertRow="1" totalsRowCount="1" headerRowDxfId="48" headerRowBorderDxfId="47" tableBorderDxfId="46">
  <autoFilter ref="B11:G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ecap" totalsRowLabel="Total"/>
    <tableColumn id="2" name="P. HT" dataDxfId="45" totalsRowDxfId="2"/>
    <tableColumn id="3" name="Qté Art" totalsRowFunction="custom">
      <totalsRowFormula>SUBTOTAL(9,Tableau1[Qté Art])</totalsRowFormula>
    </tableColumn>
    <tableColumn id="4" name="Total HT" totalsRowFunction="custom" dataDxfId="44" totalsRowDxfId="1">
      <totalsRowFormula>SUBTOTAL(9,Tableau1[Total HT])</totalsRowFormula>
    </tableColumn>
    <tableColumn id="5" name="Qté road" totalsRowFunction="custom">
      <totalsRowFormula>SUBTOTAL(9,Tableau1[Qté road])</totalsRowFormula>
    </tableColumn>
    <tableColumn id="6" name="Total HT2" totalsRowFunction="custom" dataDxfId="43" totalsRowDxfId="0">
      <totalsRowFormula>SUBTOTAL(9,Tableau1[Total HT2])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B11:G17" totalsRowShown="0" headerRowDxfId="42" dataDxfId="40" headerRowBorderDxfId="41" tableBorderDxfId="39">
  <autoFilter ref="B11:G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Soft" dataDxfId="38"/>
    <tableColumn id="2" name="P. HT" dataDxfId="37"/>
    <tableColumn id="3" name="Qté Art" dataDxfId="36"/>
    <tableColumn id="4" name="Total HT" dataDxfId="35">
      <calculatedColumnFormula>Tableau16[[#This Row],[P. HT]]*Tableau16[[#This Row],[Qté Art]]</calculatedColumnFormula>
    </tableColumn>
    <tableColumn id="5" name="Qté road" dataDxfId="34"/>
    <tableColumn id="6" name="Total HT2" dataDxfId="33">
      <calculatedColumnFormula>Tableau16[[#This Row],[P. HT]]*Tableau16[[#This Row],[Qté road]]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B11:G16" totalsRowShown="0" headerRowDxfId="32" dataDxfId="30" headerRowBorderDxfId="31" tableBorderDxfId="29">
  <autoFilter ref="B11:G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Boissons chaudes" dataDxfId="28"/>
    <tableColumn id="2" name="P. HT" dataDxfId="27"/>
    <tableColumn id="3" name="Qté Art" dataDxfId="26"/>
    <tableColumn id="4" name="Total HT" dataDxfId="25">
      <calculatedColumnFormula>Tableau13[[#This Row],[P. HT]]*Tableau13[[#This Row],[Qté Art]]</calculatedColumnFormula>
    </tableColumn>
    <tableColumn id="5" name="Qté road" dataDxfId="24"/>
    <tableColumn id="6" name="Total HT2" dataDxfId="23">
      <calculatedColumnFormula>Tableau13[[#This Row],[P. HT]]*Tableau13[[#This Row],[Qté road]]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134" displayName="Tableau134" ref="B11:G16" totalsRowShown="0" headerRowDxfId="22" dataDxfId="20" headerRowBorderDxfId="21" tableBorderDxfId="19">
  <autoFilter ref="B11:G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Alcool" dataDxfId="18"/>
    <tableColumn id="2" name="P. HT" dataDxfId="17"/>
    <tableColumn id="3" name="Qté Art" dataDxfId="16"/>
    <tableColumn id="4" name="Total HT" dataDxfId="15">
      <calculatedColumnFormula>Tableau134[[#This Row],[P. HT]]*Tableau134[[#This Row],[Qté Art]]</calculatedColumnFormula>
    </tableColumn>
    <tableColumn id="5" name="Qté road" dataDxfId="14"/>
    <tableColumn id="6" name="Total HT2" dataDxfId="13">
      <calculatedColumnFormula>Tableau134[[#This Row],[P. HT]]*Tableau134[[#This Row],[Qté road]]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1345" displayName="Tableau1345" ref="B11:G21" totalsRowShown="0" headerRowDxfId="12" dataDxfId="10" headerRowBorderDxfId="11" tableBorderDxfId="9">
  <autoFilter ref="B11:G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Grignotage" dataDxfId="8"/>
    <tableColumn id="2" name="P. HT" dataDxfId="7"/>
    <tableColumn id="3" name="Qté Art" dataDxfId="6"/>
    <tableColumn id="4" name="Total HT" dataDxfId="5">
      <calculatedColumnFormula>Tableau1345[[#This Row],[P. HT]]*Tableau1345[[#This Row],[Qté Art]]</calculatedColumnFormula>
    </tableColumn>
    <tableColumn id="5" name="Qté road" dataDxfId="4"/>
    <tableColumn id="6" name="Total HT2" dataDxfId="3">
      <calculatedColumnFormula>Tableau1345[[#This Row],[P. HT]]*Tableau1345[[#This Row],[Qté road]]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2:G13"/>
  <sheetViews>
    <sheetView workbookViewId="0">
      <selection activeCell="J9" sqref="J9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6"/>
      <c r="F2" s="27"/>
    </row>
    <row r="4" spans="2:7" x14ac:dyDescent="0.25">
      <c r="D4" s="8" t="s">
        <v>15</v>
      </c>
      <c r="E4" s="26"/>
      <c r="F4" s="27"/>
    </row>
    <row r="9" spans="2:7" ht="16.5" thickBot="1" x14ac:dyDescent="0.3"/>
    <row r="10" spans="2:7" x14ac:dyDescent="0.25">
      <c r="D10" s="25" t="s">
        <v>12</v>
      </c>
      <c r="E10" s="25"/>
      <c r="F10" s="25" t="s">
        <v>13</v>
      </c>
      <c r="G10" s="25"/>
    </row>
    <row r="11" spans="2:7" ht="16.5" thickBot="1" x14ac:dyDescent="0.3">
      <c r="B11" s="4" t="s">
        <v>38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"/>
      <c r="C12" s="1"/>
      <c r="E12" s="1"/>
      <c r="G12" s="3"/>
    </row>
    <row r="13" spans="2:7" x14ac:dyDescent="0.25">
      <c r="B13" t="s">
        <v>42</v>
      </c>
      <c r="C13" s="22"/>
      <c r="D13">
        <f>SUBTOTAL(9,Tableau1[Qté Art])</f>
        <v>0</v>
      </c>
      <c r="E13" s="24">
        <f>SUBTOTAL(9,Tableau1[Total HT])</f>
        <v>0</v>
      </c>
      <c r="F13">
        <f>SUBTOTAL(9,Tableau1[Qté road])</f>
        <v>0</v>
      </c>
      <c r="G13" s="23">
        <f>SUBTOTAL(9,Tableau1[Total HT2])</f>
        <v>0</v>
      </c>
    </row>
  </sheetData>
  <mergeCells count="4">
    <mergeCell ref="D10:E10"/>
    <mergeCell ref="F10:G10"/>
    <mergeCell ref="E2:F2"/>
    <mergeCell ref="E4:F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der_tout" altText="vider_boissons_chaudes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G17"/>
  <sheetViews>
    <sheetView tabSelected="1" zoomScaleNormal="100" workbookViewId="0">
      <selection activeCell="B18" sqref="B18"/>
    </sheetView>
  </sheetViews>
  <sheetFormatPr baseColWidth="10" defaultRowHeight="15.75" x14ac:dyDescent="0.25"/>
  <cols>
    <col min="1" max="1" width="3.875" style="10" customWidth="1"/>
    <col min="2" max="2" width="27.375" style="10" bestFit="1" customWidth="1"/>
    <col min="3" max="4" width="11" style="10"/>
    <col min="5" max="7" width="10.875" style="10" customWidth="1"/>
    <col min="8" max="16384" width="11" style="10"/>
  </cols>
  <sheetData>
    <row r="2" spans="2:7" x14ac:dyDescent="0.25">
      <c r="D2" s="11" t="s">
        <v>14</v>
      </c>
      <c r="E2" s="28"/>
      <c r="F2" s="29"/>
    </row>
    <row r="4" spans="2:7" x14ac:dyDescent="0.25">
      <c r="D4" s="11" t="s">
        <v>15</v>
      </c>
      <c r="E4" s="28"/>
      <c r="F4" s="29"/>
    </row>
    <row r="9" spans="2:7" ht="16.5" thickBot="1" x14ac:dyDescent="0.3"/>
    <row r="10" spans="2:7" x14ac:dyDescent="0.25">
      <c r="D10" s="30" t="s">
        <v>36</v>
      </c>
      <c r="E10" s="30"/>
      <c r="F10" s="30" t="s">
        <v>37</v>
      </c>
      <c r="G10" s="30"/>
    </row>
    <row r="11" spans="2:7" ht="16.5" thickBot="1" x14ac:dyDescent="0.3">
      <c r="B11" s="12" t="s">
        <v>0</v>
      </c>
      <c r="C11" s="13" t="s">
        <v>7</v>
      </c>
      <c r="D11" s="14" t="s">
        <v>10</v>
      </c>
      <c r="E11" s="15" t="s">
        <v>8</v>
      </c>
      <c r="F11" s="13" t="s">
        <v>11</v>
      </c>
      <c r="G11" s="13" t="s">
        <v>9</v>
      </c>
    </row>
    <row r="12" spans="2:7" x14ac:dyDescent="0.25">
      <c r="B12" s="16" t="s">
        <v>1</v>
      </c>
      <c r="C12" s="17">
        <v>1.65</v>
      </c>
      <c r="D12" s="9"/>
      <c r="E12" s="18">
        <f>Tableau16[[#This Row],[P. HT]]*Tableau16[[#This Row],[Qté Art]]</f>
        <v>0</v>
      </c>
      <c r="F12" s="9"/>
      <c r="G12" s="19">
        <f>Tableau16[[#This Row],[P. HT]]*Tableau16[[#This Row],[Qté road]]</f>
        <v>0</v>
      </c>
    </row>
    <row r="13" spans="2:7" x14ac:dyDescent="0.25">
      <c r="B13" s="16" t="s">
        <v>2</v>
      </c>
      <c r="C13" s="18">
        <v>1.75</v>
      </c>
      <c r="D13" s="9"/>
      <c r="E13" s="18">
        <f>Tableau16[[#This Row],[P. HT]]*Tableau16[[#This Row],[Qté Art]]</f>
        <v>0</v>
      </c>
      <c r="F13" s="9"/>
      <c r="G13" s="19">
        <f>Tableau16[[#This Row],[P. HT]]*Tableau16[[#This Row],[Qté road]]</f>
        <v>0</v>
      </c>
    </row>
    <row r="14" spans="2:7" x14ac:dyDescent="0.25">
      <c r="B14" s="16" t="s">
        <v>3</v>
      </c>
      <c r="C14" s="18">
        <v>3</v>
      </c>
      <c r="D14" s="9"/>
      <c r="E14" s="18">
        <f>Tableau16[[#This Row],[P. HT]]*Tableau16[[#This Row],[Qté Art]]</f>
        <v>0</v>
      </c>
      <c r="F14" s="9"/>
      <c r="G14" s="19">
        <f>Tableau16[[#This Row],[P. HT]]*Tableau16[[#This Row],[Qté road]]</f>
        <v>0</v>
      </c>
    </row>
    <row r="15" spans="2:7" x14ac:dyDescent="0.25">
      <c r="B15" s="16" t="s">
        <v>4</v>
      </c>
      <c r="C15" s="18">
        <v>2</v>
      </c>
      <c r="D15" s="9"/>
      <c r="E15" s="18">
        <f>Tableau16[[#This Row],[P. HT]]*Tableau16[[#This Row],[Qté Art]]</f>
        <v>0</v>
      </c>
      <c r="F15" s="9"/>
      <c r="G15" s="19">
        <f>Tableau16[[#This Row],[P. HT]]*Tableau16[[#This Row],[Qté road]]</f>
        <v>0</v>
      </c>
    </row>
    <row r="16" spans="2:7" x14ac:dyDescent="0.25">
      <c r="B16" s="16" t="s">
        <v>5</v>
      </c>
      <c r="C16" s="18">
        <v>3.5</v>
      </c>
      <c r="D16" s="9"/>
      <c r="E16" s="18">
        <f>Tableau16[[#This Row],[P. HT]]*Tableau16[[#This Row],[Qté Art]]</f>
        <v>0</v>
      </c>
      <c r="F16" s="9"/>
      <c r="G16" s="19">
        <f>Tableau16[[#This Row],[P. HT]]*Tableau16[[#This Row],[Qté road]]</f>
        <v>0</v>
      </c>
    </row>
    <row r="17" spans="2:7" x14ac:dyDescent="0.25">
      <c r="B17" s="16" t="s">
        <v>6</v>
      </c>
      <c r="C17" s="18">
        <v>2</v>
      </c>
      <c r="D17" s="9"/>
      <c r="E17" s="18">
        <f>Tableau16[[#This Row],[P. HT]]*Tableau16[[#This Row],[Qté Art]]</f>
        <v>0</v>
      </c>
      <c r="F17" s="9"/>
      <c r="G17" s="19">
        <f>Tableau16[[#This Row],[P. HT]]*Tableau16[[#This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ider_soft">
                <anchor moveWithCells="1" sizeWithCells="1">
                  <from>
                    <xdr:col>2</xdr:col>
                    <xdr:colOff>809625</xdr:colOff>
                    <xdr:row>5</xdr:row>
                    <xdr:rowOff>0</xdr:rowOff>
                  </from>
                  <to>
                    <xdr:col>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G16"/>
  <sheetViews>
    <sheetView workbookViewId="0">
      <selection activeCell="F16" sqref="F16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8"/>
      <c r="F2" s="29"/>
    </row>
    <row r="4" spans="2:7" x14ac:dyDescent="0.25">
      <c r="D4" s="8" t="s">
        <v>15</v>
      </c>
      <c r="E4" s="28"/>
      <c r="F4" s="29"/>
    </row>
    <row r="9" spans="2:7" ht="16.5" thickBot="1" x14ac:dyDescent="0.3"/>
    <row r="10" spans="2:7" x14ac:dyDescent="0.25">
      <c r="D10" s="25" t="s">
        <v>36</v>
      </c>
      <c r="E10" s="25"/>
      <c r="F10" s="25" t="s">
        <v>37</v>
      </c>
      <c r="G10" s="25"/>
    </row>
    <row r="11" spans="2:7" ht="16.5" thickBot="1" x14ac:dyDescent="0.3">
      <c r="B11" s="4" t="s">
        <v>39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0" t="s">
        <v>16</v>
      </c>
      <c r="C12" s="17">
        <v>3</v>
      </c>
      <c r="D12" s="9"/>
      <c r="E12" s="18">
        <f>Tableau13[[#This Row],[P. HT]]*Tableau13[[#This Row],[Qté Art]]</f>
        <v>0</v>
      </c>
      <c r="F12" s="9"/>
      <c r="G12" s="19">
        <f>Tableau13[[#This Row],[P. HT]]*Tableau13[[#This Row],[Qté road]]</f>
        <v>0</v>
      </c>
    </row>
    <row r="13" spans="2:7" x14ac:dyDescent="0.25">
      <c r="B13" s="20" t="s">
        <v>17</v>
      </c>
      <c r="C13" s="18">
        <v>5.5</v>
      </c>
      <c r="D13" s="9"/>
      <c r="E13" s="18">
        <f>Tableau13[[#This Row],[P. HT]]*Tableau13[[#This Row],[Qté Art]]</f>
        <v>0</v>
      </c>
      <c r="F13" s="9"/>
      <c r="G13" s="19">
        <f>Tableau13[[#This Row],[P. HT]]*Tableau13[[#This Row],[Qté road]]</f>
        <v>0</v>
      </c>
    </row>
    <row r="14" spans="2:7" x14ac:dyDescent="0.25">
      <c r="B14" s="20" t="s">
        <v>18</v>
      </c>
      <c r="C14" s="18">
        <v>5</v>
      </c>
      <c r="D14" s="9"/>
      <c r="E14" s="18">
        <f>Tableau13[[#This Row],[P. HT]]*Tableau13[[#This Row],[Qté Art]]</f>
        <v>0</v>
      </c>
      <c r="F14" s="9"/>
      <c r="G14" s="19">
        <f>Tableau13[[#This Row],[P. HT]]*Tableau13[[#This Row],[Qté road]]</f>
        <v>0</v>
      </c>
    </row>
    <row r="15" spans="2:7" x14ac:dyDescent="0.25">
      <c r="B15" s="20" t="s">
        <v>19</v>
      </c>
      <c r="C15" s="18">
        <v>2.5</v>
      </c>
      <c r="D15" s="9"/>
      <c r="E15" s="18">
        <f>Tableau13[[#This Row],[P. HT]]*Tableau13[[#This Row],[Qté Art]]</f>
        <v>0</v>
      </c>
      <c r="F15" s="9"/>
      <c r="G15" s="19">
        <f>Tableau13[[#This Row],[P. HT]]*Tableau13[[#This Row],[Qté road]]</f>
        <v>0</v>
      </c>
    </row>
    <row r="16" spans="2:7" x14ac:dyDescent="0.25">
      <c r="B16" s="20" t="s">
        <v>20</v>
      </c>
      <c r="C16" s="18">
        <v>2.5</v>
      </c>
      <c r="D16" s="9"/>
      <c r="E16" s="18">
        <f>Tableau13[[#This Row],[P. HT]]*Tableau13[[#This Row],[Qté Art]]</f>
        <v>0</v>
      </c>
      <c r="F16" s="9"/>
      <c r="G16" s="19">
        <f>Tableau13[[#This Row],[P. HT]]*Tableau13[[#This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ider_boissons_chaudes" altText="vider_boissons_chaudes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G16"/>
  <sheetViews>
    <sheetView workbookViewId="0">
      <selection activeCell="D16" sqref="D16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8"/>
      <c r="F2" s="29"/>
    </row>
    <row r="4" spans="2:7" x14ac:dyDescent="0.25">
      <c r="D4" s="8" t="s">
        <v>15</v>
      </c>
      <c r="E4" s="28"/>
      <c r="F4" s="29"/>
    </row>
    <row r="9" spans="2:7" ht="16.5" thickBot="1" x14ac:dyDescent="0.3"/>
    <row r="10" spans="2:7" x14ac:dyDescent="0.25">
      <c r="D10" s="25" t="s">
        <v>36</v>
      </c>
      <c r="E10" s="25"/>
      <c r="F10" s="25" t="s">
        <v>37</v>
      </c>
      <c r="G10" s="25"/>
    </row>
    <row r="11" spans="2:7" ht="16.5" thickBot="1" x14ac:dyDescent="0.3">
      <c r="B11" s="4" t="s">
        <v>40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0" t="s">
        <v>21</v>
      </c>
      <c r="C12" s="17">
        <v>7</v>
      </c>
      <c r="D12" s="9"/>
      <c r="E12" s="18">
        <f>Tableau134[[#This Row],[P. HT]]*Tableau134[[#This Row],[Qté Art]]</f>
        <v>0</v>
      </c>
      <c r="F12" s="9"/>
      <c r="G12" s="19">
        <f>Tableau134[[#This Row],[P. HT]]*Tableau134[[#This Row],[Qté road]]</f>
        <v>0</v>
      </c>
    </row>
    <row r="13" spans="2:7" x14ac:dyDescent="0.25">
      <c r="B13" s="20" t="s">
        <v>22</v>
      </c>
      <c r="C13" s="18">
        <v>6.5</v>
      </c>
      <c r="D13" s="9"/>
      <c r="E13" s="18">
        <f>Tableau134[[#This Row],[P. HT]]*Tableau134[[#This Row],[Qté Art]]</f>
        <v>0</v>
      </c>
      <c r="F13" s="9"/>
      <c r="G13" s="19">
        <f>Tableau134[[#This Row],[P. HT]]*Tableau134[[#This Row],[Qté road]]</f>
        <v>0</v>
      </c>
    </row>
    <row r="14" spans="2:7" x14ac:dyDescent="0.25">
      <c r="B14" s="20" t="s">
        <v>23</v>
      </c>
      <c r="C14" s="18">
        <v>11</v>
      </c>
      <c r="D14" s="9"/>
      <c r="E14" s="18">
        <f>Tableau134[[#This Row],[P. HT]]*Tableau134[[#This Row],[Qté Art]]</f>
        <v>0</v>
      </c>
      <c r="F14" s="9"/>
      <c r="G14" s="19">
        <f>Tableau134[[#This Row],[P. HT]]*Tableau134[[#This Row],[Qté road]]</f>
        <v>0</v>
      </c>
    </row>
    <row r="15" spans="2:7" x14ac:dyDescent="0.25">
      <c r="B15" s="20" t="s">
        <v>24</v>
      </c>
      <c r="C15" s="18">
        <v>10</v>
      </c>
      <c r="D15" s="9"/>
      <c r="E15" s="18">
        <f>Tableau134[[#This Row],[P. HT]]*Tableau134[[#This Row],[Qté Art]]</f>
        <v>0</v>
      </c>
      <c r="F15" s="9"/>
      <c r="G15" s="19">
        <f>Tableau134[[#This Row],[P. HT]]*Tableau134[[#This Row],[Qté road]]</f>
        <v>0</v>
      </c>
    </row>
    <row r="16" spans="2:7" x14ac:dyDescent="0.25">
      <c r="B16" s="20" t="s">
        <v>25</v>
      </c>
      <c r="C16" s="18">
        <v>7</v>
      </c>
      <c r="D16" s="9"/>
      <c r="E16" s="18">
        <f>Tableau134[[#This Row],[P. HT]]*Tableau134[[#This Row],[Qté Art]]</f>
        <v>0</v>
      </c>
      <c r="F16" s="9"/>
      <c r="G16" s="19">
        <f>Tableau134[[#This Row],[P. HT]]*Tableau134[[#This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ider_alcool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5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G21"/>
  <sheetViews>
    <sheetView workbookViewId="0">
      <selection activeCell="D21" sqref="D21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8" t="s">
        <v>14</v>
      </c>
      <c r="E2" s="28"/>
      <c r="F2" s="29"/>
    </row>
    <row r="4" spans="2:7" x14ac:dyDescent="0.25">
      <c r="D4" s="8" t="s">
        <v>15</v>
      </c>
      <c r="E4" s="28"/>
      <c r="F4" s="29"/>
    </row>
    <row r="9" spans="2:7" ht="16.5" thickBot="1" x14ac:dyDescent="0.3"/>
    <row r="10" spans="2:7" x14ac:dyDescent="0.25">
      <c r="D10" s="25" t="s">
        <v>36</v>
      </c>
      <c r="E10" s="25"/>
      <c r="F10" s="25" t="s">
        <v>37</v>
      </c>
      <c r="G10" s="25"/>
    </row>
    <row r="11" spans="2:7" ht="16.5" thickBot="1" x14ac:dyDescent="0.3">
      <c r="B11" s="4" t="s">
        <v>41</v>
      </c>
      <c r="C11" s="5" t="s">
        <v>7</v>
      </c>
      <c r="D11" s="6" t="s">
        <v>10</v>
      </c>
      <c r="E11" s="7" t="s">
        <v>8</v>
      </c>
      <c r="F11" s="5" t="s">
        <v>11</v>
      </c>
      <c r="G11" s="5" t="s">
        <v>9</v>
      </c>
    </row>
    <row r="12" spans="2:7" x14ac:dyDescent="0.25">
      <c r="B12" s="20" t="s">
        <v>26</v>
      </c>
      <c r="C12" s="17">
        <v>10</v>
      </c>
      <c r="D12" s="9"/>
      <c r="E12" s="18">
        <f>Tableau1345[[#This Row],[P. HT]]*Tableau1345[[#This Row],[Qté Art]]</f>
        <v>0</v>
      </c>
      <c r="F12" s="9"/>
      <c r="G12" s="19">
        <f>Tableau1345[[#This Row],[P. HT]]*Tableau1345[[#This Row],[Qté road]]</f>
        <v>0</v>
      </c>
    </row>
    <row r="13" spans="2:7" x14ac:dyDescent="0.25">
      <c r="B13" s="20" t="s">
        <v>27</v>
      </c>
      <c r="C13" s="18">
        <v>15</v>
      </c>
      <c r="D13" s="9"/>
      <c r="E13" s="18">
        <f>Tableau1345[[#This Row],[P. HT]]*Tableau1345[[#This Row],[Qté Art]]</f>
        <v>0</v>
      </c>
      <c r="F13" s="9"/>
      <c r="G13" s="19">
        <f>Tableau1345[[#This Row],[P. HT]]*Tableau1345[[#This Row],[Qté road]]</f>
        <v>0</v>
      </c>
    </row>
    <row r="14" spans="2:7" x14ac:dyDescent="0.25">
      <c r="B14" s="20" t="s">
        <v>28</v>
      </c>
      <c r="C14" s="18">
        <v>15</v>
      </c>
      <c r="D14" s="9"/>
      <c r="E14" s="18">
        <f>Tableau1345[[#This Row],[P. HT]]*Tableau1345[[#This Row],[Qté Art]]</f>
        <v>0</v>
      </c>
      <c r="F14" s="9"/>
      <c r="G14" s="19">
        <f>Tableau1345[[#This Row],[P. HT]]*Tableau1345[[#This Row],[Qté road]]</f>
        <v>0</v>
      </c>
    </row>
    <row r="15" spans="2:7" x14ac:dyDescent="0.25">
      <c r="B15" s="20" t="s">
        <v>29</v>
      </c>
      <c r="C15" s="18">
        <v>2.5</v>
      </c>
      <c r="D15" s="9"/>
      <c r="E15" s="18">
        <f>Tableau1345[[#This Row],[P. HT]]*Tableau1345[[#This Row],[Qté Art]]</f>
        <v>0</v>
      </c>
      <c r="F15" s="9"/>
      <c r="G15" s="19">
        <f>Tableau1345[[#This Row],[P. HT]]*Tableau1345[[#This Row],[Qté road]]</f>
        <v>0</v>
      </c>
    </row>
    <row r="16" spans="2:7" x14ac:dyDescent="0.25">
      <c r="B16" s="20" t="s">
        <v>30</v>
      </c>
      <c r="C16" s="18">
        <v>4</v>
      </c>
      <c r="D16" s="9"/>
      <c r="E16" s="18">
        <f>Tableau1345[[#This Row],[P. HT]]*Tableau1345[[#This Row],[Qté Art]]</f>
        <v>0</v>
      </c>
      <c r="F16" s="9"/>
      <c r="G16" s="19">
        <f>Tableau1345[[#This Row],[P. HT]]*Tableau1345[[#This Row],[Qté road]]</f>
        <v>0</v>
      </c>
    </row>
    <row r="17" spans="2:7" x14ac:dyDescent="0.25">
      <c r="B17" s="20" t="s">
        <v>31</v>
      </c>
      <c r="C17" s="18">
        <v>4</v>
      </c>
      <c r="D17" s="9"/>
      <c r="E17" s="18">
        <f>Tableau1345[[#This Row],[P. HT]]*Tableau1345[[#This Row],[Qté Art]]</f>
        <v>0</v>
      </c>
      <c r="F17" s="9"/>
      <c r="G17" s="21">
        <f>Tableau1345[[#This Row],[P. HT]]*Tableau1345[[#This Row],[Qté road]]</f>
        <v>0</v>
      </c>
    </row>
    <row r="18" spans="2:7" x14ac:dyDescent="0.25">
      <c r="B18" s="20" t="s">
        <v>32</v>
      </c>
      <c r="C18" s="18">
        <v>4</v>
      </c>
      <c r="D18" s="9"/>
      <c r="E18" s="18">
        <f>Tableau1345[[#This Row],[P. HT]]*Tableau1345[[#This Row],[Qté Art]]</f>
        <v>0</v>
      </c>
      <c r="F18" s="9"/>
      <c r="G18" s="21">
        <f>Tableau1345[[#This Row],[P. HT]]*Tableau1345[[#This Row],[Qté road]]</f>
        <v>0</v>
      </c>
    </row>
    <row r="19" spans="2:7" x14ac:dyDescent="0.25">
      <c r="B19" s="20" t="s">
        <v>33</v>
      </c>
      <c r="C19" s="18">
        <v>2</v>
      </c>
      <c r="D19" s="9"/>
      <c r="E19" s="18">
        <f>Tableau1345[[#This Row],[P. HT]]*Tableau1345[[#This Row],[Qté Art]]</f>
        <v>0</v>
      </c>
      <c r="F19" s="9"/>
      <c r="G19" s="21">
        <f>Tableau1345[[#This Row],[P. HT]]*Tableau1345[[#This Row],[Qté road]]</f>
        <v>0</v>
      </c>
    </row>
    <row r="20" spans="2:7" x14ac:dyDescent="0.25">
      <c r="B20" s="20" t="s">
        <v>34</v>
      </c>
      <c r="C20" s="18">
        <v>2</v>
      </c>
      <c r="D20" s="9"/>
      <c r="E20" s="18">
        <f>Tableau1345[[#This Row],[P. HT]]*Tableau1345[[#This Row],[Qté Art]]</f>
        <v>0</v>
      </c>
      <c r="F20" s="9"/>
      <c r="G20" s="21">
        <f>Tableau1345[[#This Row],[P. HT]]*Tableau1345[[#This Row],[Qté road]]</f>
        <v>0</v>
      </c>
    </row>
    <row r="21" spans="2:7" x14ac:dyDescent="0.25">
      <c r="B21" s="20" t="s">
        <v>35</v>
      </c>
      <c r="C21" s="18">
        <v>4.5</v>
      </c>
      <c r="D21" s="9"/>
      <c r="E21" s="18">
        <f>Tableau1345[[#This Row],[P. HT]]*Tableau1345[[#This Row],[Qté Art]]</f>
        <v>0</v>
      </c>
      <c r="F21" s="9"/>
      <c r="G21" s="21">
        <f>Tableau1345[[#This Row],[P. HT]]*Tableau1345[[#This Row],[Qté road]]</f>
        <v>0</v>
      </c>
    </row>
  </sheetData>
  <sheetProtection sheet="1" objects="1" scenarios="1"/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ider_grignottage">
                <anchor moveWithCells="1" sizeWithCells="1">
                  <from>
                    <xdr:col>2</xdr:col>
                    <xdr:colOff>809625</xdr:colOff>
                    <xdr:row>5</xdr:row>
                    <xdr:rowOff>0</xdr:rowOff>
                  </from>
                  <to>
                    <xdr:col>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soft</vt:lpstr>
      <vt:lpstr>boissons chaudes</vt:lpstr>
      <vt:lpstr>Alcool</vt:lpstr>
      <vt:lpstr>grignotage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maison</cp:lastModifiedBy>
  <dcterms:created xsi:type="dcterms:W3CDTF">2024-01-16T07:00:13Z</dcterms:created>
  <dcterms:modified xsi:type="dcterms:W3CDTF">2024-01-18T07:55:59Z</dcterms:modified>
</cp:coreProperties>
</file>