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05" yWindow="495" windowWidth="20730" windowHeight="11760"/>
  </bookViews>
  <sheets>
    <sheet name="Recap" sheetId="1" r:id="rId1"/>
    <sheet name="soft" sheetId="5" r:id="rId2"/>
    <sheet name="boissons chaudes" sheetId="2" r:id="rId3"/>
    <sheet name="Alcool" sheetId="3" r:id="rId4"/>
    <sheet name="grignotage" sheetId="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4" l="1"/>
  <c r="G13" i="4"/>
  <c r="G14" i="4"/>
  <c r="G15" i="4"/>
  <c r="G16" i="4"/>
  <c r="G17" i="4"/>
  <c r="G18" i="4"/>
  <c r="G19" i="4"/>
  <c r="G20" i="4"/>
  <c r="G21" i="4"/>
  <c r="G12" i="3"/>
  <c r="G13" i="3"/>
  <c r="G14" i="3"/>
  <c r="G15" i="3"/>
  <c r="G16" i="3"/>
  <c r="G13" i="2"/>
  <c r="G14" i="2"/>
  <c r="G15" i="2"/>
  <c r="G16" i="2"/>
  <c r="G12" i="2"/>
  <c r="G12" i="5"/>
  <c r="G13" i="5"/>
  <c r="G14" i="5"/>
  <c r="G15" i="5"/>
  <c r="G16" i="5"/>
  <c r="G17" i="5"/>
  <c r="E12" i="4" l="1"/>
  <c r="E13" i="4"/>
  <c r="E14" i="4"/>
  <c r="E15" i="4"/>
  <c r="E16" i="4"/>
  <c r="E17" i="4"/>
  <c r="E18" i="4"/>
  <c r="E19" i="4"/>
  <c r="E20" i="4"/>
  <c r="E21" i="4"/>
  <c r="E12" i="3"/>
  <c r="E13" i="3"/>
  <c r="E14" i="3"/>
  <c r="E15" i="3"/>
  <c r="E16" i="3"/>
  <c r="E12" i="2"/>
  <c r="E13" i="2"/>
  <c r="E14" i="2"/>
  <c r="E15" i="2"/>
  <c r="E16" i="2"/>
  <c r="E12" i="5"/>
  <c r="E13" i="5"/>
  <c r="E14" i="5"/>
  <c r="E15" i="5"/>
  <c r="E16" i="5"/>
  <c r="E17" i="5"/>
</calcChain>
</file>

<file path=xl/sharedStrings.xml><?xml version="1.0" encoding="utf-8"?>
<sst xmlns="http://schemas.openxmlformats.org/spreadsheetml/2006/main" count="76" uniqueCount="42">
  <si>
    <t>Soft</t>
  </si>
  <si>
    <t>Pack 6 bouteille d'eau de 1,5L</t>
  </si>
  <si>
    <t>pack de 12 bouteille 50cl</t>
  </si>
  <si>
    <t>jus de fruit bio</t>
  </si>
  <si>
    <t>gd bouteille Coca, orangina, etc</t>
  </si>
  <si>
    <t>pack de 6 canettes</t>
  </si>
  <si>
    <t>jus d'orange</t>
  </si>
  <si>
    <t>P. HT</t>
  </si>
  <si>
    <t>Total HT</t>
  </si>
  <si>
    <t>Total HT2</t>
  </si>
  <si>
    <t>Qté Art</t>
  </si>
  <si>
    <t>Qté road</t>
  </si>
  <si>
    <t>Artiste</t>
  </si>
  <si>
    <t>Road</t>
  </si>
  <si>
    <t xml:space="preserve">Spectacle : </t>
  </si>
  <si>
    <t xml:space="preserve">Date : </t>
  </si>
  <si>
    <t>paquet café moulu 250g</t>
  </si>
  <si>
    <t>dosette tassimo classic X24</t>
  </si>
  <si>
    <t>assortiment de thé</t>
  </si>
  <si>
    <t>50 gobelets carton</t>
  </si>
  <si>
    <t>125 buchettes de scure</t>
  </si>
  <si>
    <t>bouteille vin bio</t>
  </si>
  <si>
    <t>pack Heinken x12</t>
  </si>
  <si>
    <t>pack Heinken x20</t>
  </si>
  <si>
    <t>bière type goudale X12</t>
  </si>
  <si>
    <t>prosecco</t>
  </si>
  <si>
    <t xml:space="preserve">corbeille de fruit 5 pers. </t>
  </si>
  <si>
    <t xml:space="preserve">plateau charcuterie 5 pers. </t>
  </si>
  <si>
    <t xml:space="preserve">plateau fromage 5 pers. </t>
  </si>
  <si>
    <t>tablette chocolat bio</t>
  </si>
  <si>
    <t>fruits sec</t>
  </si>
  <si>
    <t>M&amp;M's</t>
  </si>
  <si>
    <t>miel de fleur 500g</t>
  </si>
  <si>
    <t>grand paquet chips</t>
  </si>
  <si>
    <t>paquet curly 230g</t>
  </si>
  <si>
    <t>cacahuete a eplucher 1k</t>
  </si>
  <si>
    <t>pers 1</t>
  </si>
  <si>
    <t>pers 2</t>
  </si>
  <si>
    <t>Recap</t>
  </si>
  <si>
    <t>Boissons chaudes</t>
  </si>
  <si>
    <t>Alcool</t>
  </si>
  <si>
    <t>Grignotage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</si>
</sst>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  <xf numFmtId="0" fontId="0" fillId="0" borderId="0" xfId="0" applyBorder="1"/>
    <xf numFmtId="164" fontId="0" fillId="0" borderId="0" xfId="0" applyNumberFormat="1" applyBorder="1"/>
    <xf numFmtId="164" fontId="0" fillId="0" borderId="5" xfId="0" applyNumberFormat="1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/>
    <xf numFmtId="0" fontId="2" fillId="2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32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/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/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</xdr:row>
          <xdr:rowOff>0</xdr:rowOff>
        </xdr:from>
        <xdr:to>
          <xdr:col>5</xdr:col>
          <xdr:colOff>38100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809625</xdr:colOff>
          <xdr:row>4</xdr:row>
          <xdr:rowOff>200025</xdr:rowOff>
        </xdr:from>
        <xdr:to>
          <xdr:col>5</xdr:col>
          <xdr:colOff>9525</xdr:colOff>
          <xdr:row>6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vider_soft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</xdr:row>
          <xdr:rowOff>0</xdr:rowOff>
        </xdr:from>
        <xdr:to>
          <xdr:col>5</xdr:col>
          <xdr:colOff>38100</xdr:colOff>
          <xdr:row>6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vider_boissons_chaudes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0</xdr:rowOff>
        </xdr:from>
        <xdr:to>
          <xdr:col>5</xdr:col>
          <xdr:colOff>28575</xdr:colOff>
          <xdr:row>6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vider_alcool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809625</xdr:colOff>
          <xdr:row>5</xdr:row>
          <xdr:rowOff>0</xdr:rowOff>
        </xdr:from>
        <xdr:to>
          <xdr:col>5</xdr:col>
          <xdr:colOff>9525</xdr:colOff>
          <xdr:row>6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vider_grignotage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1:G12" insertRow="1" totalsRowShown="0" headerRowDxfId="31" headerRowBorderDxfId="30" tableBorderDxfId="29">
  <autoFilter ref="B11:G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Recap"/>
    <tableColumn id="2" name="P. HT" dataDxfId="28"/>
    <tableColumn id="3" name="Qté Art"/>
    <tableColumn id="4" name="Total HT" dataDxfId="27"/>
    <tableColumn id="5" name="Qté road"/>
    <tableColumn id="6" name="Total HT2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16" displayName="Tableau16" ref="B11:G17" totalsRowShown="0" headerRowDxfId="25" headerRowBorderDxfId="24" tableBorderDxfId="23">
  <autoFilter ref="B11:G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Soft"/>
    <tableColumn id="2" name="P. HT" dataDxfId="22"/>
    <tableColumn id="3" name="Qté Art"/>
    <tableColumn id="4" name="Total HT" dataDxfId="21">
      <calculatedColumnFormula>Tableau16[[#This Row],[P. HT]]*Tableau16[[#This Row],[Qté Art]]</calculatedColumnFormula>
    </tableColumn>
    <tableColumn id="5" name="Qté road"/>
    <tableColumn id="6" name="Total HT2" dataDxfId="2">
      <calculatedColumnFormula>Tableau16[[#This Row],[P. HT]]*Tableau16[[#This Row],[Qté road]]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B11:G16" totalsRowShown="0" headerRowDxfId="20" headerRowBorderDxfId="19" tableBorderDxfId="18">
  <autoFilter ref="B11:G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Boissons chaudes"/>
    <tableColumn id="2" name="P. HT" dataDxfId="17"/>
    <tableColumn id="3" name="Qté Art"/>
    <tableColumn id="4" name="Total HT" dataDxfId="16">
      <calculatedColumnFormula>Tableau13[[#This Row],[P. HT]]*Tableau13[[#This Row],[Qté Art]]</calculatedColumnFormula>
    </tableColumn>
    <tableColumn id="5" name="Qté road"/>
    <tableColumn id="6" name="Total HT2" dataDxfId="15">
      <calculatedColumnFormula>Tableau13[[#This Row],[P. HT]]*Tableau13[[#This Row],[Qté road]]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134" displayName="Tableau134" ref="B11:G16" totalsRowShown="0" headerRowDxfId="14" headerRowBorderDxfId="13" tableBorderDxfId="12">
  <autoFilter ref="B11:G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Alcool" dataDxfId="11"/>
    <tableColumn id="2" name="P. HT" dataDxfId="10"/>
    <tableColumn id="3" name="Qté Art"/>
    <tableColumn id="4" name="Total HT" dataDxfId="9">
      <calculatedColumnFormula>Tableau134[[#This Row],[P. HT]]*Tableau134[[#This Row],[Qté Art]]</calculatedColumnFormula>
    </tableColumn>
    <tableColumn id="5" name="Qté road"/>
    <tableColumn id="6" name="Total HT2" dataDxfId="1">
      <calculatedColumnFormula>Tableau134[[#This Row],[P. HT]]*Tableau134[[#This Row],[Qté road]]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1345" displayName="Tableau1345" ref="B11:G21" totalsRowShown="0" headerRowDxfId="8" headerRowBorderDxfId="7" tableBorderDxfId="6">
  <autoFilter ref="B11:G2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Grignotage" dataDxfId="5"/>
    <tableColumn id="2" name="P. HT" dataDxfId="4"/>
    <tableColumn id="3" name="Qté Art"/>
    <tableColumn id="4" name="Total HT" dataDxfId="3">
      <calculatedColumnFormula>Tableau1345[[#This Row],[P. HT]]*Tableau1345[[#This Row],[Qté Art]]</calculatedColumnFormula>
    </tableColumn>
    <tableColumn id="5" name="Qté road"/>
    <tableColumn id="6" name="Total HT2" dataDxfId="0">
      <calculatedColumnFormula>Tableau1345[[#This Row],[P. HT]]*Tableau1345[[#This Row],[Qté road]]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2:G12"/>
  <sheetViews>
    <sheetView tabSelected="1" topLeftCell="A4" workbookViewId="0">
      <selection activeCell="K18" sqref="K18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11" t="s">
        <v>14</v>
      </c>
      <c r="E2" s="13"/>
      <c r="F2" s="14"/>
    </row>
    <row r="4" spans="2:7" x14ac:dyDescent="0.25">
      <c r="D4" s="11" t="s">
        <v>15</v>
      </c>
      <c r="E4" s="13"/>
      <c r="F4" s="14"/>
    </row>
    <row r="9" spans="2:7" ht="16.5" thickBot="1" x14ac:dyDescent="0.3"/>
    <row r="10" spans="2:7" x14ac:dyDescent="0.25">
      <c r="D10" s="12" t="s">
        <v>12</v>
      </c>
      <c r="E10" s="12"/>
      <c r="F10" s="12" t="s">
        <v>13</v>
      </c>
      <c r="G10" s="12"/>
    </row>
    <row r="11" spans="2:7" ht="16.5" thickBot="1" x14ac:dyDescent="0.3">
      <c r="B11" s="7" t="s">
        <v>38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5">
      <c r="B12" s="4"/>
      <c r="C12" s="3"/>
      <c r="E12" s="3"/>
      <c r="G12" s="5"/>
    </row>
  </sheetData>
  <mergeCells count="4">
    <mergeCell ref="D10:E10"/>
    <mergeCell ref="F10:G10"/>
    <mergeCell ref="E2:F2"/>
    <mergeCell ref="E4:F4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der_tout" altText="vider_boissons_chaudes">
                <anchor moveWithCells="1" sizeWithCells="1">
                  <from>
                    <xdr:col>3</xdr:col>
                    <xdr:colOff>9525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G17"/>
  <sheetViews>
    <sheetView zoomScaleNormal="100" workbookViewId="0">
      <selection activeCell="D17" sqref="D17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11" t="s">
        <v>14</v>
      </c>
      <c r="E2" s="13"/>
      <c r="F2" s="14"/>
    </row>
    <row r="4" spans="2:7" x14ac:dyDescent="0.25">
      <c r="D4" s="11" t="s">
        <v>15</v>
      </c>
      <c r="E4" s="13"/>
      <c r="F4" s="14"/>
    </row>
    <row r="9" spans="2:7" ht="16.5" thickBot="1" x14ac:dyDescent="0.3"/>
    <row r="10" spans="2:7" x14ac:dyDescent="0.25">
      <c r="D10" s="12" t="s">
        <v>36</v>
      </c>
      <c r="E10" s="12"/>
      <c r="F10" s="12" t="s">
        <v>37</v>
      </c>
      <c r="G10" s="12"/>
    </row>
    <row r="11" spans="2:7" ht="16.5" thickBot="1" x14ac:dyDescent="0.3">
      <c r="B11" s="7" t="s">
        <v>0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5">
      <c r="B12" s="4" t="s">
        <v>1</v>
      </c>
      <c r="C12" s="6">
        <v>1.65</v>
      </c>
      <c r="E12" s="3">
        <f>Tableau16[[#This Row],[P. HT]]*Tableau16[[#This Row],[Qté Art]]</f>
        <v>0</v>
      </c>
      <c r="G12" s="5">
        <f>Tableau16[[#This Row],[P. HT]]*Tableau16[[#This Row],[Qté road]]</f>
        <v>0</v>
      </c>
    </row>
    <row r="13" spans="2:7" x14ac:dyDescent="0.25">
      <c r="B13" s="4" t="s">
        <v>2</v>
      </c>
      <c r="C13" s="3">
        <v>1.75</v>
      </c>
      <c r="E13" s="3">
        <f>Tableau16[[#This Row],[P. HT]]*Tableau16[[#This Row],[Qté Art]]</f>
        <v>0</v>
      </c>
      <c r="G13" s="5">
        <f>Tableau16[[#This Row],[P. HT]]*Tableau16[[#This Row],[Qté road]]</f>
        <v>0</v>
      </c>
    </row>
    <row r="14" spans="2:7" x14ac:dyDescent="0.25">
      <c r="B14" s="4" t="s">
        <v>3</v>
      </c>
      <c r="C14" s="3">
        <v>3</v>
      </c>
      <c r="E14" s="3">
        <f>Tableau16[[#This Row],[P. HT]]*Tableau16[[#This Row],[Qté Art]]</f>
        <v>0</v>
      </c>
      <c r="G14" s="5">
        <f>Tableau16[[#This Row],[P. HT]]*Tableau16[[#This Row],[Qté road]]</f>
        <v>0</v>
      </c>
    </row>
    <row r="15" spans="2:7" x14ac:dyDescent="0.25">
      <c r="B15" s="4" t="s">
        <v>4</v>
      </c>
      <c r="C15" s="3">
        <v>2</v>
      </c>
      <c r="E15" s="3">
        <f>Tableau16[[#This Row],[P. HT]]*Tableau16[[#This Row],[Qté Art]]</f>
        <v>0</v>
      </c>
      <c r="G15" s="5">
        <f>Tableau16[[#This Row],[P. HT]]*Tableau16[[#This Row],[Qté road]]</f>
        <v>0</v>
      </c>
    </row>
    <row r="16" spans="2:7" x14ac:dyDescent="0.25">
      <c r="B16" s="4" t="s">
        <v>5</v>
      </c>
      <c r="C16" s="3">
        <v>3.5</v>
      </c>
      <c r="E16" s="3">
        <f>Tableau16[[#This Row],[P. HT]]*Tableau16[[#This Row],[Qté Art]]</f>
        <v>0</v>
      </c>
      <c r="G16" s="5">
        <f>Tableau16[[#This Row],[P. HT]]*Tableau16[[#This Row],[Qté road]]</f>
        <v>0</v>
      </c>
    </row>
    <row r="17" spans="2:7" x14ac:dyDescent="0.25">
      <c r="B17" s="4" t="s">
        <v>6</v>
      </c>
      <c r="C17" s="3">
        <v>2</v>
      </c>
      <c r="E17" s="3">
        <f>Tableau16[[#This Row],[P. HT]]*Tableau16[[#This Row],[Qté Art]]</f>
        <v>0</v>
      </c>
      <c r="G17" s="5">
        <f>Tableau16[[#This Row],[P. HT]]*Tableau16[[#This Row],[Qté road]]</f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ider_soft">
                <anchor moveWithCells="1" sizeWithCells="1">
                  <from>
                    <xdr:col>2</xdr:col>
                    <xdr:colOff>809625</xdr:colOff>
                    <xdr:row>4</xdr:row>
                    <xdr:rowOff>200025</xdr:rowOff>
                  </from>
                  <to>
                    <xdr:col>5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G16"/>
  <sheetViews>
    <sheetView workbookViewId="0">
      <selection activeCell="F16" sqref="F16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11" t="s">
        <v>14</v>
      </c>
      <c r="E2" s="13"/>
      <c r="F2" s="14"/>
    </row>
    <row r="4" spans="2:7" x14ac:dyDescent="0.25">
      <c r="D4" s="11" t="s">
        <v>15</v>
      </c>
      <c r="E4" s="13"/>
      <c r="F4" s="14"/>
    </row>
    <row r="9" spans="2:7" ht="16.5" thickBot="1" x14ac:dyDescent="0.3"/>
    <row r="10" spans="2:7" x14ac:dyDescent="0.25">
      <c r="D10" s="12" t="s">
        <v>36</v>
      </c>
      <c r="E10" s="12"/>
      <c r="F10" s="12" t="s">
        <v>37</v>
      </c>
      <c r="G10" s="12"/>
    </row>
    <row r="11" spans="2:7" ht="16.5" thickBot="1" x14ac:dyDescent="0.3">
      <c r="B11" s="7" t="s">
        <v>39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5">
      <c r="B12" s="1" t="s">
        <v>16</v>
      </c>
      <c r="C12" s="6">
        <v>3</v>
      </c>
      <c r="E12" s="3">
        <f>Tableau13[[#This Row],[P. HT]]*Tableau13[[#This Row],[Qté Art]]</f>
        <v>0</v>
      </c>
      <c r="G12" s="5">
        <f>Tableau13[[#This Row],[P. HT]]*Tableau13[[#This Row],[Qté road]]</f>
        <v>0</v>
      </c>
    </row>
    <row r="13" spans="2:7" x14ac:dyDescent="0.25">
      <c r="B13" s="1" t="s">
        <v>17</v>
      </c>
      <c r="C13" s="3">
        <v>5.5</v>
      </c>
      <c r="E13" s="3">
        <f>Tableau13[[#This Row],[P. HT]]*Tableau13[[#This Row],[Qté Art]]</f>
        <v>0</v>
      </c>
      <c r="G13" s="5">
        <f>Tableau13[[#This Row],[P. HT]]*Tableau13[[#This Row],[Qté road]]</f>
        <v>0</v>
      </c>
    </row>
    <row r="14" spans="2:7" x14ac:dyDescent="0.25">
      <c r="B14" s="1" t="s">
        <v>18</v>
      </c>
      <c r="C14" s="3">
        <v>5</v>
      </c>
      <c r="E14" s="3">
        <f>Tableau13[[#This Row],[P. HT]]*Tableau13[[#This Row],[Qté Art]]</f>
        <v>0</v>
      </c>
      <c r="G14" s="5">
        <f>Tableau13[[#This Row],[P. HT]]*Tableau13[[#This Row],[Qté road]]</f>
        <v>0</v>
      </c>
    </row>
    <row r="15" spans="2:7" x14ac:dyDescent="0.25">
      <c r="B15" s="1" t="s">
        <v>19</v>
      </c>
      <c r="C15" s="3">
        <v>2.5</v>
      </c>
      <c r="E15" s="3">
        <f>Tableau13[[#This Row],[P. HT]]*Tableau13[[#This Row],[Qté Art]]</f>
        <v>0</v>
      </c>
      <c r="G15" s="5">
        <f>Tableau13[[#This Row],[P. HT]]*Tableau13[[#This Row],[Qté road]]</f>
        <v>0</v>
      </c>
    </row>
    <row r="16" spans="2:7" x14ac:dyDescent="0.25">
      <c r="B16" s="1" t="s">
        <v>20</v>
      </c>
      <c r="C16" s="3">
        <v>2.5</v>
      </c>
      <c r="E16" s="3">
        <f>Tableau13[[#This Row],[P. HT]]*Tableau13[[#This Row],[Qté Art]]</f>
        <v>0</v>
      </c>
      <c r="G16" s="5">
        <f>Tableau13[[#This Row],[P. HT]]*Tableau13[[#This Row],[Qté road]]</f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vider_boissons_chaudes" altText="vider_boissons_chaudes">
                <anchor moveWithCells="1" sizeWithCells="1">
                  <from>
                    <xdr:col>3</xdr:col>
                    <xdr:colOff>9525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G16"/>
  <sheetViews>
    <sheetView workbookViewId="0">
      <selection activeCell="F15" sqref="F15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11" t="s">
        <v>14</v>
      </c>
      <c r="E2" s="13"/>
      <c r="F2" s="14"/>
    </row>
    <row r="4" spans="2:7" x14ac:dyDescent="0.25">
      <c r="D4" s="11" t="s">
        <v>15</v>
      </c>
      <c r="E4" s="13"/>
      <c r="F4" s="14"/>
    </row>
    <row r="9" spans="2:7" ht="16.5" thickBot="1" x14ac:dyDescent="0.3"/>
    <row r="10" spans="2:7" x14ac:dyDescent="0.25">
      <c r="D10" s="12" t="s">
        <v>36</v>
      </c>
      <c r="E10" s="12"/>
      <c r="F10" s="12" t="s">
        <v>37</v>
      </c>
      <c r="G10" s="12"/>
    </row>
    <row r="11" spans="2:7" ht="16.5" thickBot="1" x14ac:dyDescent="0.3">
      <c r="B11" s="7" t="s">
        <v>40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5">
      <c r="B12" s="1" t="s">
        <v>21</v>
      </c>
      <c r="C12" s="6">
        <v>7</v>
      </c>
      <c r="E12" s="3">
        <f>Tableau134[[#This Row],[P. HT]]*Tableau134[[#This Row],[Qté Art]]</f>
        <v>0</v>
      </c>
      <c r="G12" s="5">
        <f>Tableau134[[#This Row],[P. HT]]*Tableau134[[#This Row],[Qté road]]</f>
        <v>0</v>
      </c>
    </row>
    <row r="13" spans="2:7" x14ac:dyDescent="0.25">
      <c r="B13" s="1" t="s">
        <v>22</v>
      </c>
      <c r="C13" s="3">
        <v>6.5</v>
      </c>
      <c r="E13" s="3">
        <f>Tableau134[[#This Row],[P. HT]]*Tableau134[[#This Row],[Qté Art]]</f>
        <v>0</v>
      </c>
      <c r="G13" s="5">
        <f>Tableau134[[#This Row],[P. HT]]*Tableau134[[#This Row],[Qté road]]</f>
        <v>0</v>
      </c>
    </row>
    <row r="14" spans="2:7" x14ac:dyDescent="0.25">
      <c r="B14" s="1" t="s">
        <v>23</v>
      </c>
      <c r="C14" s="3">
        <v>11</v>
      </c>
      <c r="E14" s="3">
        <f>Tableau134[[#This Row],[P. HT]]*Tableau134[[#This Row],[Qté Art]]</f>
        <v>0</v>
      </c>
      <c r="G14" s="5">
        <f>Tableau134[[#This Row],[P. HT]]*Tableau134[[#This Row],[Qté road]]</f>
        <v>0</v>
      </c>
    </row>
    <row r="15" spans="2:7" x14ac:dyDescent="0.25">
      <c r="B15" s="1" t="s">
        <v>24</v>
      </c>
      <c r="C15" s="3">
        <v>10</v>
      </c>
      <c r="E15" s="3">
        <f>Tableau134[[#This Row],[P. HT]]*Tableau134[[#This Row],[Qté Art]]</f>
        <v>0</v>
      </c>
      <c r="G15" s="5">
        <f>Tableau134[[#This Row],[P. HT]]*Tableau134[[#This Row],[Qté road]]</f>
        <v>0</v>
      </c>
    </row>
    <row r="16" spans="2:7" x14ac:dyDescent="0.25">
      <c r="B16" s="1" t="s">
        <v>25</v>
      </c>
      <c r="C16" s="3">
        <v>7</v>
      </c>
      <c r="E16" s="3">
        <f>Tableau134[[#This Row],[P. HT]]*Tableau134[[#This Row],[Qté Art]]</f>
        <v>0</v>
      </c>
      <c r="G16" s="5">
        <f>Tableau134[[#This Row],[P. HT]]*Tableau134[[#This Row],[Qté road]]</f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ider_alcool">
                <anchor moveWithCells="1" siz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5</xdr:col>
                    <xdr:colOff>28575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G21"/>
  <sheetViews>
    <sheetView workbookViewId="0">
      <selection activeCell="D20" sqref="D20"/>
    </sheetView>
  </sheetViews>
  <sheetFormatPr baseColWidth="10" defaultRowHeight="15.75" x14ac:dyDescent="0.25"/>
  <cols>
    <col min="1" max="1" width="3.875" customWidth="1"/>
    <col min="2" max="2" width="27.375" bestFit="1" customWidth="1"/>
    <col min="5" max="7" width="10.875" customWidth="1"/>
  </cols>
  <sheetData>
    <row r="2" spans="2:7" x14ac:dyDescent="0.25">
      <c r="D2" s="11" t="s">
        <v>14</v>
      </c>
      <c r="E2" s="13"/>
      <c r="F2" s="14"/>
    </row>
    <row r="4" spans="2:7" x14ac:dyDescent="0.25">
      <c r="D4" s="11" t="s">
        <v>15</v>
      </c>
      <c r="E4" s="13"/>
      <c r="F4" s="14"/>
    </row>
    <row r="9" spans="2:7" ht="16.5" thickBot="1" x14ac:dyDescent="0.3"/>
    <row r="10" spans="2:7" x14ac:dyDescent="0.25">
      <c r="D10" s="12" t="s">
        <v>36</v>
      </c>
      <c r="E10" s="12"/>
      <c r="F10" s="12" t="s">
        <v>37</v>
      </c>
      <c r="G10" s="12"/>
    </row>
    <row r="11" spans="2:7" ht="16.5" thickBot="1" x14ac:dyDescent="0.3">
      <c r="B11" s="7" t="s">
        <v>41</v>
      </c>
      <c r="C11" s="8" t="s">
        <v>7</v>
      </c>
      <c r="D11" s="9" t="s">
        <v>10</v>
      </c>
      <c r="E11" s="10" t="s">
        <v>8</v>
      </c>
      <c r="F11" s="8" t="s">
        <v>11</v>
      </c>
      <c r="G11" s="8" t="s">
        <v>9</v>
      </c>
    </row>
    <row r="12" spans="2:7" x14ac:dyDescent="0.25">
      <c r="B12" s="1" t="s">
        <v>26</v>
      </c>
      <c r="C12" s="6">
        <v>10</v>
      </c>
      <c r="E12" s="3">
        <f>Tableau1345[[#This Row],[P. HT]]*Tableau1345[[#This Row],[Qté Art]]</f>
        <v>0</v>
      </c>
      <c r="G12" s="5">
        <f>Tableau1345[[#This Row],[P. HT]]*Tableau1345[[#This Row],[Qté road]]</f>
        <v>0</v>
      </c>
    </row>
    <row r="13" spans="2:7" x14ac:dyDescent="0.25">
      <c r="B13" s="1" t="s">
        <v>27</v>
      </c>
      <c r="C13" s="3">
        <v>15</v>
      </c>
      <c r="E13" s="3">
        <f>Tableau1345[[#This Row],[P. HT]]*Tableau1345[[#This Row],[Qté Art]]</f>
        <v>0</v>
      </c>
      <c r="G13" s="5">
        <f>Tableau1345[[#This Row],[P. HT]]*Tableau1345[[#This Row],[Qté road]]</f>
        <v>0</v>
      </c>
    </row>
    <row r="14" spans="2:7" x14ac:dyDescent="0.25">
      <c r="B14" s="1" t="s">
        <v>28</v>
      </c>
      <c r="C14" s="3">
        <v>15</v>
      </c>
      <c r="E14" s="3">
        <f>Tableau1345[[#This Row],[P. HT]]*Tableau1345[[#This Row],[Qté Art]]</f>
        <v>0</v>
      </c>
      <c r="G14" s="5">
        <f>Tableau1345[[#This Row],[P. HT]]*Tableau1345[[#This Row],[Qté road]]</f>
        <v>0</v>
      </c>
    </row>
    <row r="15" spans="2:7" x14ac:dyDescent="0.25">
      <c r="B15" s="1" t="s">
        <v>29</v>
      </c>
      <c r="C15" s="3">
        <v>2.5</v>
      </c>
      <c r="E15" s="3">
        <f>Tableau1345[[#This Row],[P. HT]]*Tableau1345[[#This Row],[Qté Art]]</f>
        <v>0</v>
      </c>
      <c r="G15" s="5">
        <f>Tableau1345[[#This Row],[P. HT]]*Tableau1345[[#This Row],[Qté road]]</f>
        <v>0</v>
      </c>
    </row>
    <row r="16" spans="2:7" x14ac:dyDescent="0.25">
      <c r="B16" s="1" t="s">
        <v>30</v>
      </c>
      <c r="C16" s="3">
        <v>4</v>
      </c>
      <c r="E16" s="3">
        <f>Tableau1345[[#This Row],[P. HT]]*Tableau1345[[#This Row],[Qté Art]]</f>
        <v>0</v>
      </c>
      <c r="G16" s="5">
        <f>Tableau1345[[#This Row],[P. HT]]*Tableau1345[[#This Row],[Qté road]]</f>
        <v>0</v>
      </c>
    </row>
    <row r="17" spans="2:7" x14ac:dyDescent="0.25">
      <c r="B17" s="1" t="s">
        <v>31</v>
      </c>
      <c r="C17" s="3">
        <v>4</v>
      </c>
      <c r="E17" s="3">
        <f>Tableau1345[[#This Row],[P. HT]]*Tableau1345[[#This Row],[Qté Art]]</f>
        <v>0</v>
      </c>
      <c r="G17" s="2">
        <f>Tableau1345[[#This Row],[P. HT]]*Tableau1345[[#This Row],[Qté road]]</f>
        <v>0</v>
      </c>
    </row>
    <row r="18" spans="2:7" x14ac:dyDescent="0.25">
      <c r="B18" s="1" t="s">
        <v>32</v>
      </c>
      <c r="C18" s="3">
        <v>4</v>
      </c>
      <c r="E18" s="3">
        <f>Tableau1345[[#This Row],[P. HT]]*Tableau1345[[#This Row],[Qté Art]]</f>
        <v>0</v>
      </c>
      <c r="G18" s="2">
        <f>Tableau1345[[#This Row],[P. HT]]*Tableau1345[[#This Row],[Qté road]]</f>
        <v>0</v>
      </c>
    </row>
    <row r="19" spans="2:7" x14ac:dyDescent="0.25">
      <c r="B19" s="1" t="s">
        <v>33</v>
      </c>
      <c r="C19" s="3">
        <v>2</v>
      </c>
      <c r="E19" s="3">
        <f>Tableau1345[[#This Row],[P. HT]]*Tableau1345[[#This Row],[Qté Art]]</f>
        <v>0</v>
      </c>
      <c r="G19" s="2">
        <f>Tableau1345[[#This Row],[P. HT]]*Tableau1345[[#This Row],[Qté road]]</f>
        <v>0</v>
      </c>
    </row>
    <row r="20" spans="2:7" x14ac:dyDescent="0.25">
      <c r="B20" s="1" t="s">
        <v>34</v>
      </c>
      <c r="C20" s="3">
        <v>2</v>
      </c>
      <c r="E20" s="3">
        <f>Tableau1345[[#This Row],[P. HT]]*Tableau1345[[#This Row],[Qté Art]]</f>
        <v>0</v>
      </c>
      <c r="G20" s="2">
        <f>Tableau1345[[#This Row],[P. HT]]*Tableau1345[[#This Row],[Qté road]]</f>
        <v>0</v>
      </c>
    </row>
    <row r="21" spans="2:7" x14ac:dyDescent="0.25">
      <c r="B21" s="1" t="s">
        <v>35</v>
      </c>
      <c r="C21" s="3">
        <v>4.5</v>
      </c>
      <c r="E21" s="3">
        <f>Tableau1345[[#This Row],[P. HT]]*Tableau1345[[#This Row],[Qté Art]]</f>
        <v>0</v>
      </c>
      <c r="G21" s="2">
        <f>Tableau1345[[#This Row],[P. HT]]*Tableau1345[[#This Row],[Qté road]]</f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ider_grignottage">
                <anchor moveWithCells="1" sizeWithCells="1">
                  <from>
                    <xdr:col>2</xdr:col>
                    <xdr:colOff>809625</xdr:colOff>
                    <xdr:row>5</xdr:row>
                    <xdr:rowOff>0</xdr:rowOff>
                  </from>
                  <to>
                    <xdr:col>5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soft</vt:lpstr>
      <vt:lpstr>boissons chaudes</vt:lpstr>
      <vt:lpstr>Alcool</vt:lpstr>
      <vt:lpstr>grignotage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maison</cp:lastModifiedBy>
  <dcterms:created xsi:type="dcterms:W3CDTF">2024-01-16T07:00:13Z</dcterms:created>
  <dcterms:modified xsi:type="dcterms:W3CDTF">2024-01-16T18:59:43Z</dcterms:modified>
</cp:coreProperties>
</file>