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05" yWindow="-105" windowWidth="19425" windowHeight="10425" activeTab="1"/>
  </bookViews>
  <sheets>
    <sheet name="Paramètres à suivre" sheetId="116" r:id="rId1"/>
    <sheet name="BAE 1" sheetId="114" r:id="rId2"/>
  </sheet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14" l="1"/>
  <c r="A9" i="114"/>
  <c r="J20" i="114"/>
  <c r="E17" i="114"/>
  <c r="J17" i="114"/>
  <c r="L21" i="114"/>
  <c r="E11" i="114"/>
  <c r="E12" i="114"/>
  <c r="F11" i="114"/>
  <c r="L12" i="114"/>
  <c r="L11" i="114"/>
  <c r="I12" i="114"/>
  <c r="I11" i="114"/>
  <c r="I25" i="114"/>
  <c r="M7" i="114"/>
</calcChain>
</file>

<file path=xl/comments1.xml><?xml version="1.0" encoding="utf-8"?>
<comments xmlns="http://schemas.openxmlformats.org/spreadsheetml/2006/main">
  <authors>
    <author>durkalec, eric</author>
  </authors>
  <commentList>
    <comment ref="D23" authorId="0">
      <text>
        <r>
          <rPr>
            <b/>
            <sz val="9"/>
            <color indexed="81"/>
            <rFont val="Tahoma"/>
            <family val="2"/>
          </rPr>
          <t>durkalec, eric: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<sst xmlns="http://schemas.openxmlformats.org/spreadsheetml/2006/main" count="272" uniqueCount="189">
  <si>
    <t>Client :</t>
  </si>
  <si>
    <t>Date :</t>
  </si>
  <si>
    <t>Adresse :</t>
  </si>
  <si>
    <t>RELEVE DES DONNEES</t>
  </si>
  <si>
    <t>L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</si>
  <si>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</si>
  <si>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</si>
  <si>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</si>
  <si>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</si>
  <si>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</si>
  <si>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</si>
  <si>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</si>
  <si>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</si>
  <si>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</si>
  <si>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</si>
  <si>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</si>
  <si>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</si>
  <si>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</si>
  <si>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SO3</t>
  </si>
  <si>
    <t>PO4</t>
  </si>
  <si>
    <t>0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</si>
  <si>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</si>
  <si>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</si>
  <si>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</si>
  <si>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</si>
  <si>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</si>
  <si>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</si>
  <si>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</si>
  <si>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</si>
  <si>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</si>
  <si>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</si>
  <si>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>Réalisé par :</t>
  </si>
  <si>
    <t>BORDEREAU ANALYSE DES EAUX</t>
  </si>
  <si>
    <t xml:space="preserve">SCRUBBER </t>
  </si>
  <si>
    <t>général</t>
  </si>
  <si>
    <t>Mesure</t>
  </si>
  <si>
    <t xml:space="preserve"> Biofilm g/m</t>
  </si>
  <si>
    <r>
      <t>Compteur, m</t>
    </r>
    <r>
      <rPr>
        <vertAlign val="superscript"/>
        <sz val="7"/>
        <color theme="1"/>
        <rFont val="Arial"/>
        <family val="2"/>
      </rPr>
      <t>3</t>
    </r>
  </si>
  <si>
    <r>
      <t>Rejet, m</t>
    </r>
    <r>
      <rPr>
        <vertAlign val="superscript"/>
        <sz val="7"/>
        <color theme="1"/>
        <rFont val="Arial"/>
        <family val="2"/>
      </rPr>
      <t>3</t>
    </r>
  </si>
  <si>
    <t>Inhibiteur</t>
  </si>
  <si>
    <t>continu</t>
  </si>
  <si>
    <t>pompe :</t>
  </si>
  <si>
    <t>Fab. BO MCA</t>
  </si>
  <si>
    <t>discontinu</t>
  </si>
  <si>
    <t>pompe contact :</t>
  </si>
  <si>
    <t>pompe 4-20mA :</t>
  </si>
  <si>
    <t>Régul.</t>
  </si>
  <si>
    <t>conductivité</t>
  </si>
  <si>
    <t>Réglage :</t>
  </si>
  <si>
    <t>Mise en place</t>
  </si>
  <si>
    <t>Coupon Biofilm</t>
  </si>
  <si>
    <t>SCRUBBER 4511</t>
  </si>
  <si>
    <t>Conso</t>
  </si>
  <si>
    <t>%110m3/j</t>
  </si>
  <si>
    <t>NCCT 6655</t>
  </si>
  <si>
    <t>CHILLER 6652</t>
  </si>
  <si>
    <t>%</t>
  </si>
  <si>
    <t>Niveau L</t>
  </si>
  <si>
    <t>Cible</t>
  </si>
  <si>
    <t>ml/imp</t>
  </si>
  <si>
    <t>k=10L</t>
  </si>
  <si>
    <t>DDC9-7</t>
  </si>
  <si>
    <t>Conso L</t>
  </si>
  <si>
    <t>Prog. (1)</t>
  </si>
  <si>
    <t>Ajout</t>
  </si>
  <si>
    <t>plein=162L</t>
  </si>
  <si>
    <t>L/jour</t>
  </si>
  <si>
    <t>33:15</t>
  </si>
  <si>
    <t>09:15</t>
  </si>
  <si>
    <t>jours</t>
  </si>
  <si>
    <t>03:15</t>
  </si>
  <si>
    <t>ml/h</t>
  </si>
  <si>
    <t>Débit eau motrice L/H :</t>
  </si>
  <si>
    <t>CAT / BCS cible :</t>
  </si>
  <si>
    <t>2,6 - 3,2</t>
  </si>
  <si>
    <t>0 - 3,0</t>
  </si>
  <si>
    <t>L/h</t>
  </si>
  <si>
    <t>30 - 60</t>
  </si>
  <si>
    <t>% W900</t>
  </si>
  <si>
    <t>sur W900</t>
  </si>
  <si>
    <t>CAT / BCS calcul :</t>
  </si>
  <si>
    <t>pH consigne:</t>
  </si>
  <si>
    <t>injection</t>
  </si>
  <si>
    <t>3 fois/j</t>
  </si>
  <si>
    <t>L/sem</t>
  </si>
  <si>
    <t>2 fois/j</t>
  </si>
  <si>
    <t>1 fois/j</t>
  </si>
  <si>
    <t>1,2</t>
  </si>
  <si>
    <t>à 1h00</t>
  </si>
  <si>
    <t>inj. départ</t>
  </si>
  <si>
    <t>à 2h20</t>
  </si>
  <si>
    <t>à 7h40</t>
  </si>
  <si>
    <t>3,5</t>
  </si>
  <si>
    <t>Lecture</t>
  </si>
  <si>
    <t>Seuil</t>
  </si>
  <si>
    <t>Coeff.</t>
  </si>
  <si>
    <t>1,15 mis 1,20</t>
  </si>
  <si>
    <t>1,10 mis 1,00</t>
  </si>
  <si>
    <t>250</t>
  </si>
  <si>
    <t>1,00 mis 0,94</t>
  </si>
  <si>
    <t>X</t>
  </si>
  <si>
    <t>Débit purge m3/h :</t>
  </si>
  <si>
    <t>Cible m3/h :</t>
  </si>
  <si>
    <t>max</t>
  </si>
  <si>
    <t>Date</t>
  </si>
  <si>
    <t>Déborde:</t>
  </si>
  <si>
    <t>NON</t>
  </si>
  <si>
    <t>Valeurs cibles Appoint</t>
  </si>
  <si>
    <t>6 - 7,5</t>
  </si>
  <si>
    <t>2 - 10</t>
  </si>
  <si>
    <t>&lt; 6</t>
  </si>
  <si>
    <t>&lt; 0,1</t>
  </si>
  <si>
    <t>&lt;150</t>
  </si>
  <si>
    <t>Appoint eau IP (sous escalier)</t>
  </si>
  <si>
    <t>7,67</t>
  </si>
  <si>
    <t>5</t>
  </si>
  <si>
    <t>0.03</t>
  </si>
  <si>
    <t>131</t>
  </si>
  <si>
    <t>0,1</t>
  </si>
  <si>
    <t>6 - 8</t>
  </si>
  <si>
    <t>6 - 15</t>
  </si>
  <si>
    <t>375 - 425</t>
  </si>
  <si>
    <t xml:space="preserve">Eau motrice IP avec MCA </t>
  </si>
  <si>
    <t>11,40</t>
  </si>
  <si>
    <t>4590</t>
  </si>
  <si>
    <t>6,58</t>
  </si>
  <si>
    <t>8</t>
  </si>
  <si>
    <t>&lt;30</t>
  </si>
  <si>
    <t>0,09</t>
  </si>
  <si>
    <t>236</t>
  </si>
  <si>
    <t>187</t>
  </si>
  <si>
    <t>0,05</t>
  </si>
  <si>
    <t>7,07</t>
  </si>
  <si>
    <t>10</t>
  </si>
  <si>
    <t>12</t>
  </si>
  <si>
    <t>38</t>
  </si>
  <si>
    <t>0,13</t>
  </si>
  <si>
    <t>428</t>
  </si>
  <si>
    <t>368</t>
  </si>
  <si>
    <t>0,02</t>
  </si>
  <si>
    <t>6,80</t>
  </si>
  <si>
    <t>45</t>
  </si>
  <si>
    <t>0,12</t>
  </si>
  <si>
    <t>268</t>
  </si>
  <si>
    <t>221</t>
  </si>
  <si>
    <t>FERR</t>
  </si>
  <si>
    <t>DIL</t>
  </si>
  <si>
    <t>DILO2</t>
  </si>
  <si>
    <t>DILO1</t>
  </si>
  <si>
    <t>Vanne TA.</t>
  </si>
  <si>
    <t>Valeurs cibles IR</t>
  </si>
  <si>
    <t>SCR</t>
  </si>
  <si>
    <t>N</t>
  </si>
  <si>
    <t>CH</t>
  </si>
  <si>
    <t xml:space="preserve">
</t>
  </si>
  <si>
    <t>Surveillance des installations au niveau physico-chimique</t>
  </si>
  <si>
    <t xml:space="preserve"> version n°2021</t>
  </si>
  <si>
    <t>Type de traitement :</t>
  </si>
  <si>
    <t>Alimentation en eau  à TH=0°f.</t>
  </si>
  <si>
    <t xml:space="preserve">Produits de traitement : </t>
  </si>
  <si>
    <t>Produit FERR 1010 (antitartre, anticorrosion, réducteur d'oxygène) : dosage 0,5 à 1 l/m3</t>
  </si>
  <si>
    <t>Produit XXXX (action) : dosage xx ppm</t>
  </si>
  <si>
    <t>PARAMETRES en circuit</t>
  </si>
  <si>
    <t>Mini - action</t>
  </si>
  <si>
    <t>Valeur- cible</t>
  </si>
  <si>
    <t>Maxi - action</t>
  </si>
  <si>
    <t>ACTIONS</t>
  </si>
  <si>
    <t>TH**</t>
  </si>
  <si>
    <t>° f</t>
  </si>
  <si>
    <t>&gt;0</t>
  </si>
  <si>
    <t xml:space="preserve">vérifier le bon foncitonnement des adoucisseurs </t>
  </si>
  <si>
    <t>pH**</t>
  </si>
  <si>
    <t xml:space="preserve">Vérifier l'injection du traitement FERR 1010, le fonctionnement de la pompe doseuse </t>
  </si>
  <si>
    <t>TA**</t>
  </si>
  <si>
    <t>&lt;5</t>
  </si>
  <si>
    <t>TAC**</t>
  </si>
  <si>
    <t xml:space="preserve">Vérifier le fonctionnement de l'adoucisseur , si présence d'un entartrage, le TAC aurta tendance a chuter, Vérifier l'injection du traitement FERR 1010, le fonctionnement de la pompe doseuse </t>
  </si>
  <si>
    <t>Fer**</t>
  </si>
  <si>
    <t>Vérifier le dosage des réactifs et agir en conséquence</t>
  </si>
  <si>
    <t>Chlorures**</t>
  </si>
  <si>
    <t>Vérifier le bon fonctionnement de l'adoucisseur et vérifier qu'il ne relargue pas des chlorures une fois la régénération réalisée</t>
  </si>
  <si>
    <t>Conductivité**+*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</si>
  <si>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</si>
  <si>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</si>
  <si>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 xml:space="preserve">Dosage sur appoint en Produit </t>
  </si>
  <si>
    <t>g/m3</t>
  </si>
  <si>
    <t>&lt;0,5</t>
  </si>
  <si>
    <t>&gt;1</t>
  </si>
  <si>
    <t>Vérifier le groupe de dosage et agir en conséquence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</si>
</sst>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47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7"/>
      <color theme="0"/>
      <name val="Arial"/>
      <family val="2"/>
    </font>
    <font>
      <sz val="7"/>
      <color rgb="FF0070C0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b/>
      <i/>
      <sz val="8"/>
      <color theme="4" tint="-0.249977111117893"/>
      <name val="Arial"/>
      <family val="2"/>
    </font>
    <font>
      <sz val="8"/>
      <color theme="1"/>
      <name val="Calibri"/>
      <family val="2"/>
      <scheme val="minor"/>
    </font>
    <font>
      <b/>
      <i/>
      <sz val="7"/>
      <color theme="4" tint="-0.249977111117893"/>
      <name val="Calibri"/>
      <family val="2"/>
      <scheme val="minor"/>
    </font>
    <font>
      <b/>
      <sz val="10"/>
      <color rgb="FF0066CC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008000"/>
      <name val="Century Gothic"/>
      <family val="2"/>
    </font>
    <font>
      <sz val="10"/>
      <name val="Calibri"/>
      <family val="2"/>
      <scheme val="minor"/>
    </font>
    <font>
      <sz val="9"/>
      <color rgb="FFFF0000"/>
      <name val="Arial"/>
      <family val="2"/>
    </font>
    <font>
      <vertAlign val="superscript"/>
      <sz val="7"/>
      <color theme="1"/>
      <name val="Arial"/>
      <family val="2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7"/>
      <color theme="4" tint="-0.499984740745262"/>
      <name val="Arial"/>
      <family val="2"/>
    </font>
    <font>
      <sz val="7"/>
      <color rgb="FF00B0F0"/>
      <name val="Arial"/>
      <family val="2"/>
    </font>
    <font>
      <u/>
      <sz val="7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5">
    <xf numFmtId="0" fontId="0" fillId="0" borderId="0" xfId="0"/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right" vertical="center" wrapText="1"/>
    </xf>
    <xf numFmtId="0" fontId="5" fillId="2" borderId="0" xfId="0" applyFont="1" applyFill="1" applyBorder="1" applyAlignment="1" applyProtection="1">
      <alignment horizontal="left" vertical="center" wrapText="1"/>
    </xf>
    <xf numFmtId="1" fontId="6" fillId="2" borderId="0" xfId="0" applyNumberFormat="1" applyFont="1" applyFill="1" applyBorder="1" applyAlignment="1" applyProtection="1">
      <alignment horizontal="center" vertical="center" wrapText="1"/>
    </xf>
    <xf numFmtId="0" fontId="9" fillId="0" borderId="0" xfId="0" applyFont="1" applyBorder="1" applyAlignment="1" applyProtection="1">
      <alignment horizontal="center" vertical="center"/>
    </xf>
    <xf numFmtId="49" fontId="6" fillId="0" borderId="0" xfId="0" applyNumberFormat="1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left" vertical="top" wrapText="1"/>
    </xf>
    <xf numFmtId="49" fontId="3" fillId="0" borderId="0" xfId="0" applyNumberFormat="1" applyFont="1" applyBorder="1" applyAlignment="1" applyProtection="1">
      <alignment vertical="top" wrapText="1"/>
    </xf>
    <xf numFmtId="14" fontId="20" fillId="0" borderId="0" xfId="0" applyNumberFormat="1" applyFont="1" applyBorder="1" applyAlignment="1" applyProtection="1">
      <alignment horizontal="left" vertical="top" wrapText="1"/>
    </xf>
    <xf numFmtId="14" fontId="6" fillId="0" borderId="0" xfId="0" applyNumberFormat="1" applyFont="1" applyFill="1" applyBorder="1" applyAlignment="1" applyProtection="1">
      <alignment horizontal="center" vertical="center" wrapText="1"/>
    </xf>
    <xf numFmtId="1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Protection="1"/>
    <xf numFmtId="0" fontId="2" fillId="0" borderId="0" xfId="0" applyFont="1" applyProtection="1"/>
    <xf numFmtId="0" fontId="6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textRotation="90" wrapText="1"/>
    </xf>
    <xf numFmtId="49" fontId="2" fillId="0" borderId="0" xfId="0" applyNumberFormat="1" applyFont="1" applyProtection="1"/>
    <xf numFmtId="0" fontId="7" fillId="0" borderId="0" xfId="0" applyFont="1" applyFill="1" applyBorder="1" applyAlignment="1" applyProtection="1">
      <alignment horizontal="center" vertical="center" wrapText="1"/>
    </xf>
    <xf numFmtId="49" fontId="7" fillId="0" borderId="0" xfId="0" applyNumberFormat="1" applyFont="1" applyFill="1" applyBorder="1" applyAlignment="1" applyProtection="1">
      <alignment horizontal="center" vertical="center" wrapText="1"/>
    </xf>
    <xf numFmtId="49" fontId="7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Border="1" applyProtection="1"/>
    <xf numFmtId="0" fontId="22" fillId="0" borderId="0" xfId="0" applyFont="1" applyProtection="1">
      <protection locked="0"/>
    </xf>
    <xf numFmtId="14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0" applyNumberFormat="1" applyFont="1" applyProtection="1">
      <protection hidden="1"/>
    </xf>
    <xf numFmtId="0" fontId="2" fillId="0" borderId="0" xfId="0" applyFont="1" applyFill="1" applyBorder="1" applyAlignment="1" applyProtection="1">
      <alignment horizontal="center" vertical="center" wrapText="1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" xfId="0" applyFont="1" applyFill="1" applyBorder="1" applyAlignment="1" applyProtection="1">
      <alignment horizontal="center" vertical="center" wrapText="1"/>
    </xf>
    <xf numFmtId="49" fontId="6" fillId="3" borderId="1" xfId="0" applyNumberFormat="1" applyFont="1" applyFill="1" applyBorder="1" applyAlignment="1" applyProtection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 wrapText="1"/>
    </xf>
    <xf numFmtId="1" fontId="8" fillId="6" borderId="3" xfId="0" applyNumberFormat="1" applyFont="1" applyFill="1" applyBorder="1" applyAlignment="1" applyProtection="1">
      <alignment horizontal="center" vertical="center" wrapText="1"/>
    </xf>
    <xf numFmtId="0" fontId="6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NumberFormat="1" applyFont="1" applyFill="1" applyBorder="1" applyAlignment="1" applyProtection="1">
      <alignment horizontal="center" vertical="center" wrapText="1"/>
    </xf>
    <xf numFmtId="0" fontId="6" fillId="6" borderId="1" xfId="0" applyNumberFormat="1" applyFont="1" applyFill="1" applyBorder="1" applyAlignment="1" applyProtection="1">
      <alignment horizontal="center" vertical="center" wrapText="1"/>
      <protection locked="0"/>
    </xf>
    <xf numFmtId="165" fontId="6" fillId="0" borderId="5" xfId="0" applyNumberFormat="1" applyFont="1" applyFill="1" applyBorder="1" applyAlignment="1" applyProtection="1">
      <alignment horizontal="center" vertical="center" wrapText="1"/>
      <protection locked="0"/>
    </xf>
    <xf numFmtId="165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" xfId="0" applyNumberFormat="1" applyFont="1" applyFill="1" applyBorder="1" applyAlignment="1" applyProtection="1">
      <alignment horizontal="center" vertical="center" wrapText="1"/>
    </xf>
    <xf numFmtId="165" fontId="8" fillId="6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 wrapText="1"/>
    </xf>
    <xf numFmtId="0" fontId="2" fillId="3" borderId="2" xfId="0" applyNumberFormat="1" applyFont="1" applyFill="1" applyBorder="1" applyAlignment="1" applyProtection="1">
      <alignment horizontal="center" vertical="center"/>
    </xf>
    <xf numFmtId="1" fontId="6" fillId="6" borderId="26" xfId="0" applyNumberFormat="1" applyFont="1" applyFill="1" applyBorder="1" applyAlignment="1" applyProtection="1">
      <alignment horizontal="center" vertical="center" wrapText="1"/>
      <protection locked="0"/>
    </xf>
    <xf numFmtId="1" fontId="6" fillId="3" borderId="27" xfId="0" applyNumberFormat="1" applyFont="1" applyFill="1" applyBorder="1" applyAlignment="1" applyProtection="1">
      <alignment horizontal="center" vertical="center" wrapText="1"/>
      <protection locked="0"/>
    </xf>
    <xf numFmtId="0" fontId="6" fillId="6" borderId="27" xfId="0" applyFont="1" applyFill="1" applyBorder="1" applyAlignment="1" applyProtection="1">
      <alignment horizontal="center" vertical="center" wrapText="1"/>
    </xf>
    <xf numFmtId="0" fontId="8" fillId="6" borderId="27" xfId="0" applyFont="1" applyFill="1" applyBorder="1" applyAlignment="1" applyProtection="1">
      <alignment horizontal="center" vertical="center" wrapText="1"/>
    </xf>
    <xf numFmtId="0" fontId="8" fillId="3" borderId="27" xfId="0" applyFont="1" applyFill="1" applyBorder="1" applyAlignment="1" applyProtection="1">
      <alignment horizontal="center" vertical="center" wrapText="1"/>
    </xf>
    <xf numFmtId="49" fontId="2" fillId="6" borderId="2" xfId="0" applyNumberFormat="1" applyFont="1" applyFill="1" applyBorder="1" applyAlignment="1" applyProtection="1">
      <alignment horizontal="center" vertical="center"/>
    </xf>
    <xf numFmtId="0" fontId="6" fillId="6" borderId="26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27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27" xfId="0" applyNumberFormat="1" applyFont="1" applyFill="1" applyBorder="1" applyAlignment="1" applyProtection="1">
      <alignment horizontal="center" vertical="center" wrapText="1"/>
    </xf>
    <xf numFmtId="0" fontId="2" fillId="6" borderId="28" xfId="0" applyNumberFormat="1" applyFont="1" applyFill="1" applyBorder="1" applyAlignment="1" applyProtection="1">
      <alignment horizontal="center" vertical="center"/>
    </xf>
    <xf numFmtId="1" fontId="8" fillId="6" borderId="7" xfId="0" applyNumberFormat="1" applyFont="1" applyFill="1" applyBorder="1" applyAlignment="1" applyProtection="1">
      <alignment horizontal="center" vertical="center" wrapText="1"/>
    </xf>
    <xf numFmtId="0" fontId="8" fillId="3" borderId="2" xfId="0" applyNumberFormat="1" applyFont="1" applyFill="1" applyBorder="1" applyAlignment="1" applyProtection="1">
      <alignment horizontal="center" vertical="center" wrapText="1"/>
    </xf>
    <xf numFmtId="164" fontId="6" fillId="6" borderId="26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28" xfId="0" applyNumberFormat="1" applyFont="1" applyFill="1" applyBorder="1" applyAlignment="1" applyProtection="1">
      <alignment horizontal="center" vertical="center" wrapText="1"/>
    </xf>
    <xf numFmtId="0" fontId="8" fillId="0" borderId="2" xfId="0" applyFont="1" applyFill="1" applyBorder="1" applyAlignment="1" applyProtection="1">
      <alignment horizontal="center" vertical="center" wrapText="1"/>
    </xf>
    <xf numFmtId="0" fontId="2" fillId="6" borderId="2" xfId="0" applyFont="1" applyFill="1" applyBorder="1" applyAlignment="1" applyProtection="1">
      <alignment horizontal="center" vertical="center"/>
    </xf>
    <xf numFmtId="0" fontId="2" fillId="6" borderId="37" xfId="0" applyFont="1" applyFill="1" applyBorder="1" applyAlignment="1" applyProtection="1">
      <alignment horizontal="center" vertical="center"/>
    </xf>
    <xf numFmtId="49" fontId="6" fillId="3" borderId="2" xfId="0" applyNumberFormat="1" applyFont="1" applyFill="1" applyBorder="1" applyAlignment="1" applyProtection="1">
      <alignment horizontal="center" vertical="center" wrapText="1"/>
    </xf>
    <xf numFmtId="0" fontId="3" fillId="3" borderId="30" xfId="0" applyFont="1" applyFill="1" applyBorder="1" applyAlignment="1">
      <alignment horizontal="left" vertical="center" wrapText="1"/>
    </xf>
    <xf numFmtId="0" fontId="3" fillId="3" borderId="31" xfId="0" applyFont="1" applyFill="1" applyBorder="1" applyAlignment="1">
      <alignment horizontal="left" vertical="center" wrapText="1"/>
    </xf>
    <xf numFmtId="0" fontId="7" fillId="3" borderId="30" xfId="0" applyFont="1" applyFill="1" applyBorder="1" applyAlignment="1">
      <alignment horizontal="left" vertical="center" wrapText="1"/>
    </xf>
    <xf numFmtId="0" fontId="3" fillId="3" borderId="31" xfId="0" applyFont="1" applyFill="1" applyBorder="1" applyAlignment="1">
      <alignment vertical="center" wrapText="1"/>
    </xf>
    <xf numFmtId="0" fontId="3" fillId="3" borderId="24" xfId="0" applyFont="1" applyFill="1" applyBorder="1" applyAlignment="1">
      <alignment horizontal="left" vertical="center" wrapText="1"/>
    </xf>
    <xf numFmtId="0" fontId="3" fillId="3" borderId="25" xfId="0" applyFont="1" applyFill="1" applyBorder="1" applyAlignment="1">
      <alignment horizontal="left" vertical="center" wrapText="1"/>
    </xf>
    <xf numFmtId="165" fontId="2" fillId="6" borderId="28" xfId="0" applyNumberFormat="1" applyFont="1" applyFill="1" applyBorder="1" applyAlignment="1" applyProtection="1">
      <alignment horizontal="center" vertical="center"/>
    </xf>
    <xf numFmtId="1" fontId="2" fillId="0" borderId="5" xfId="0" applyNumberFormat="1" applyFont="1" applyFill="1" applyBorder="1" applyAlignment="1" applyProtection="1">
      <alignment horizontal="center" vertical="center" wrapText="1"/>
      <protection locked="0"/>
    </xf>
    <xf numFmtId="49" fontId="6" fillId="3" borderId="27" xfId="0" applyNumberFormat="1" applyFont="1" applyFill="1" applyBorder="1" applyAlignment="1" applyProtection="1">
      <alignment horizontal="center" vertical="center" wrapText="1"/>
    </xf>
    <xf numFmtId="49" fontId="6" fillId="3" borderId="28" xfId="0" applyNumberFormat="1" applyFont="1" applyFill="1" applyBorder="1" applyAlignment="1" applyProtection="1">
      <alignment horizontal="center" vertical="center" wrapText="1"/>
    </xf>
    <xf numFmtId="0" fontId="7" fillId="3" borderId="25" xfId="0" applyFont="1" applyFill="1" applyBorder="1" applyAlignment="1">
      <alignment horizontal="left" vertical="center" wrapText="1"/>
    </xf>
    <xf numFmtId="0" fontId="20" fillId="7" borderId="20" xfId="0" applyFont="1" applyFill="1" applyBorder="1" applyAlignment="1">
      <alignment vertical="center" wrapText="1"/>
    </xf>
    <xf numFmtId="1" fontId="22" fillId="7" borderId="21" xfId="0" applyNumberFormat="1" applyFont="1" applyFill="1" applyBorder="1" applyAlignment="1" applyProtection="1">
      <alignment horizontal="center" vertical="center" wrapText="1"/>
      <protection locked="0"/>
    </xf>
    <xf numFmtId="1" fontId="22" fillId="7" borderId="22" xfId="0" applyNumberFormat="1" applyFont="1" applyFill="1" applyBorder="1" applyAlignment="1" applyProtection="1">
      <alignment horizontal="center" vertical="center" wrapText="1"/>
      <protection locked="0"/>
    </xf>
    <xf numFmtId="0" fontId="22" fillId="7" borderId="22" xfId="0" applyFont="1" applyFill="1" applyBorder="1" applyAlignment="1" applyProtection="1">
      <alignment horizontal="center" vertical="center" wrapText="1"/>
    </xf>
    <xf numFmtId="0" fontId="20" fillId="7" borderId="29" xfId="0" applyFont="1" applyFill="1" applyBorder="1" applyAlignment="1">
      <alignment vertical="center" wrapText="1"/>
    </xf>
    <xf numFmtId="0" fontId="22" fillId="7" borderId="22" xfId="0" applyFont="1" applyFill="1" applyBorder="1" applyAlignment="1" applyProtection="1">
      <alignment horizontal="center" vertical="center" wrapText="1"/>
      <protection locked="0"/>
    </xf>
    <xf numFmtId="0" fontId="22" fillId="8" borderId="21" xfId="0" applyNumberFormat="1" applyFont="1" applyFill="1" applyBorder="1" applyAlignment="1" applyProtection="1">
      <alignment horizontal="center" vertical="center" wrapText="1"/>
      <protection locked="0"/>
    </xf>
    <xf numFmtId="0" fontId="22" fillId="8" borderId="22" xfId="0" applyNumberFormat="1" applyFont="1" applyFill="1" applyBorder="1" applyAlignment="1" applyProtection="1">
      <alignment horizontal="center" vertical="center" wrapText="1"/>
      <protection locked="0"/>
    </xf>
    <xf numFmtId="0" fontId="22" fillId="8" borderId="22" xfId="0" applyNumberFormat="1" applyFont="1" applyFill="1" applyBorder="1" applyAlignment="1" applyProtection="1">
      <alignment horizontal="center" vertical="center" wrapText="1"/>
    </xf>
    <xf numFmtId="0" fontId="22" fillId="8" borderId="23" xfId="0" applyNumberFormat="1" applyFont="1" applyFill="1" applyBorder="1" applyAlignment="1" applyProtection="1">
      <alignment horizontal="center" vertical="center" wrapText="1"/>
    </xf>
    <xf numFmtId="0" fontId="20" fillId="8" borderId="29" xfId="0" applyFont="1" applyFill="1" applyBorder="1" applyAlignment="1">
      <alignment horizontal="left" vertical="center" wrapText="1"/>
    </xf>
    <xf numFmtId="0" fontId="20" fillId="8" borderId="20" xfId="0" applyFont="1" applyFill="1" applyBorder="1" applyAlignment="1">
      <alignment horizontal="left" vertical="center" wrapText="1"/>
    </xf>
    <xf numFmtId="0" fontId="2" fillId="3" borderId="27" xfId="0" applyFont="1" applyFill="1" applyBorder="1" applyAlignment="1" applyProtection="1">
      <alignment horizontal="center" vertical="center" wrapText="1"/>
      <protection locked="0"/>
    </xf>
    <xf numFmtId="1" fontId="2" fillId="6" borderId="26" xfId="0" applyNumberFormat="1" applyFont="1" applyFill="1" applyBorder="1" applyAlignment="1" applyProtection="1">
      <alignment horizontal="center" vertical="center" wrapText="1"/>
      <protection locked="0"/>
    </xf>
    <xf numFmtId="165" fontId="2" fillId="6" borderId="27" xfId="0" applyNumberFormat="1" applyFont="1" applyFill="1" applyBorder="1" applyAlignment="1" applyProtection="1">
      <alignment horizontal="center" vertical="center" wrapText="1"/>
      <protection locked="0"/>
    </xf>
    <xf numFmtId="165" fontId="2" fillId="6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6" fillId="6" borderId="11" xfId="0" applyFont="1" applyFill="1" applyBorder="1" applyAlignment="1" applyProtection="1">
      <alignment horizontal="center" vertical="center" wrapText="1"/>
    </xf>
    <xf numFmtId="49" fontId="6" fillId="6" borderId="11" xfId="0" applyNumberFormat="1" applyFont="1" applyFill="1" applyBorder="1" applyAlignment="1" applyProtection="1">
      <alignment horizontal="center" vertical="center" wrapText="1"/>
    </xf>
    <xf numFmtId="49" fontId="6" fillId="3" borderId="37" xfId="0" applyNumberFormat="1" applyFont="1" applyFill="1" applyBorder="1" applyAlignment="1" applyProtection="1">
      <alignment horizontal="center" vertical="center" wrapText="1"/>
    </xf>
    <xf numFmtId="0" fontId="22" fillId="7" borderId="23" xfId="0" applyFont="1" applyFill="1" applyBorder="1" applyAlignment="1" applyProtection="1">
      <alignment horizontal="center" vertical="center" wrapText="1"/>
      <protection locked="0"/>
    </xf>
    <xf numFmtId="0" fontId="20" fillId="7" borderId="42" xfId="0" applyFont="1" applyFill="1" applyBorder="1" applyAlignment="1">
      <alignment horizontal="left" vertical="center" wrapText="1"/>
    </xf>
    <xf numFmtId="0" fontId="3" fillId="3" borderId="35" xfId="0" applyFont="1" applyFill="1" applyBorder="1" applyAlignment="1">
      <alignment horizontal="left" vertical="center" wrapText="1"/>
    </xf>
    <xf numFmtId="1" fontId="2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0" applyFont="1" applyFill="1" applyBorder="1" applyAlignment="1" applyProtection="1">
      <alignment horizontal="center" vertical="center" wrapText="1"/>
      <protection locked="0"/>
    </xf>
    <xf numFmtId="49" fontId="6" fillId="6" borderId="1" xfId="0" applyNumberFormat="1" applyFont="1" applyFill="1" applyBorder="1" applyAlignment="1" applyProtection="1">
      <alignment horizontal="center" vertical="center" wrapText="1"/>
    </xf>
    <xf numFmtId="49" fontId="6" fillId="6" borderId="2" xfId="0" applyNumberFormat="1" applyFont="1" applyFill="1" applyBorder="1" applyAlignment="1" applyProtection="1">
      <alignment horizontal="center" vertical="center" wrapText="1"/>
    </xf>
    <xf numFmtId="0" fontId="22" fillId="7" borderId="1" xfId="0" applyFont="1" applyFill="1" applyBorder="1" applyAlignment="1" applyProtection="1">
      <alignment horizontal="center" vertical="center" wrapText="1"/>
    </xf>
    <xf numFmtId="49" fontId="22" fillId="7" borderId="1" xfId="0" applyNumberFormat="1" applyFont="1" applyFill="1" applyBorder="1" applyAlignment="1" applyProtection="1">
      <alignment horizontal="center" vertical="center" wrapText="1"/>
    </xf>
    <xf numFmtId="49" fontId="22" fillId="7" borderId="2" xfId="0" applyNumberFormat="1" applyFont="1" applyFill="1" applyBorder="1" applyAlignment="1" applyProtection="1">
      <alignment horizontal="center" vertical="center" wrapText="1"/>
    </xf>
    <xf numFmtId="0" fontId="20" fillId="7" borderId="36" xfId="0" applyFont="1" applyFill="1" applyBorder="1" applyAlignment="1">
      <alignment horizontal="left" vertical="center" wrapText="1"/>
    </xf>
    <xf numFmtId="14" fontId="2" fillId="0" borderId="26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43" xfId="0" applyFont="1" applyFill="1" applyBorder="1" applyAlignment="1">
      <alignment horizontal="left" vertical="center" wrapText="1"/>
    </xf>
    <xf numFmtId="0" fontId="8" fillId="0" borderId="37" xfId="0" applyFont="1" applyFill="1" applyBorder="1" applyAlignment="1" applyProtection="1">
      <alignment horizontal="center" vertical="center" wrapText="1"/>
    </xf>
    <xf numFmtId="1" fontId="8" fillId="6" borderId="37" xfId="0" applyNumberFormat="1" applyFont="1" applyFill="1" applyBorder="1" applyAlignment="1" applyProtection="1">
      <alignment horizontal="center" vertical="center" wrapText="1"/>
    </xf>
    <xf numFmtId="0" fontId="5" fillId="3" borderId="45" xfId="0" applyFont="1" applyFill="1" applyBorder="1" applyAlignment="1" applyProtection="1">
      <alignment horizontal="center" vertical="center" wrapText="1"/>
    </xf>
    <xf numFmtId="0" fontId="22" fillId="8" borderId="4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35" xfId="0" applyNumberFormat="1" applyFont="1" applyFill="1" applyBorder="1" applyAlignment="1" applyProtection="1">
      <alignment horizontal="center" vertical="center" wrapText="1"/>
      <protection locked="0"/>
    </xf>
    <xf numFmtId="164" fontId="6" fillId="6" borderId="38" xfId="0" applyNumberFormat="1" applyFont="1" applyFill="1" applyBorder="1" applyAlignment="1" applyProtection="1">
      <alignment horizontal="center" vertical="center" wrapText="1"/>
      <protection locked="0"/>
    </xf>
    <xf numFmtId="49" fontId="8" fillId="6" borderId="2" xfId="0" applyNumberFormat="1" applyFont="1" applyFill="1" applyBorder="1" applyAlignment="1" applyProtection="1">
      <alignment horizontal="center" vertical="center" wrapText="1"/>
    </xf>
    <xf numFmtId="0" fontId="8" fillId="6" borderId="28" xfId="0" applyFont="1" applyFill="1" applyBorder="1" applyAlignment="1" applyProtection="1">
      <alignment horizontal="center" vertical="center" wrapText="1"/>
    </xf>
    <xf numFmtId="1" fontId="22" fillId="7" borderId="42" xfId="0" applyNumberFormat="1" applyFont="1" applyFill="1" applyBorder="1" applyAlignment="1" applyProtection="1">
      <alignment horizontal="center" vertical="center" wrapText="1"/>
      <protection locked="0"/>
    </xf>
    <xf numFmtId="0" fontId="22" fillId="7" borderId="23" xfId="0" applyFont="1" applyFill="1" applyBorder="1" applyAlignment="1" applyProtection="1">
      <alignment horizontal="center" vertical="center" wrapText="1"/>
    </xf>
    <xf numFmtId="0" fontId="2" fillId="3" borderId="28" xfId="0" applyFont="1" applyFill="1" applyBorder="1" applyAlignment="1" applyProtection="1">
      <alignment horizontal="center" vertical="center" wrapText="1"/>
      <protection locked="0"/>
    </xf>
    <xf numFmtId="0" fontId="2" fillId="3" borderId="37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2" fillId="7" borderId="2" xfId="0" applyFont="1" applyFill="1" applyBorder="1" applyAlignment="1" applyProtection="1">
      <alignment horizontal="center" vertical="center" wrapText="1"/>
      <protection locked="0"/>
    </xf>
    <xf numFmtId="1" fontId="2" fillId="3" borderId="35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38" xfId="0" applyNumberFormat="1" applyFont="1" applyFill="1" applyBorder="1" applyAlignment="1" applyProtection="1">
      <alignment horizontal="center" vertical="center" wrapText="1"/>
      <protection locked="0"/>
    </xf>
    <xf numFmtId="164" fontId="2" fillId="6" borderId="5" xfId="0" applyNumberFormat="1" applyFont="1" applyFill="1" applyBorder="1" applyAlignment="1" applyProtection="1">
      <alignment horizontal="center" vertical="center"/>
    </xf>
    <xf numFmtId="0" fontId="36" fillId="3" borderId="26" xfId="0" applyFont="1" applyFill="1" applyBorder="1" applyAlignment="1" applyProtection="1">
      <alignment horizontal="center" vertical="center"/>
    </xf>
    <xf numFmtId="0" fontId="9" fillId="6" borderId="9" xfId="0" applyFont="1" applyFill="1" applyBorder="1" applyAlignment="1" applyProtection="1">
      <alignment horizontal="center" vertical="center"/>
    </xf>
    <xf numFmtId="0" fontId="36" fillId="0" borderId="5" xfId="0" applyFont="1" applyFill="1" applyBorder="1" applyAlignment="1" applyProtection="1">
      <alignment horizontal="center" vertical="center"/>
    </xf>
    <xf numFmtId="0" fontId="22" fillId="7" borderId="5" xfId="0" applyFont="1" applyFill="1" applyBorder="1" applyAlignment="1" applyProtection="1">
      <alignment horizontal="center" vertical="center"/>
    </xf>
    <xf numFmtId="0" fontId="8" fillId="6" borderId="2" xfId="0" applyFont="1" applyFill="1" applyBorder="1" applyAlignment="1" applyProtection="1">
      <alignment horizontal="center" vertical="center" wrapText="1"/>
    </xf>
    <xf numFmtId="0" fontId="8" fillId="6" borderId="37" xfId="0" applyFont="1" applyFill="1" applyBorder="1" applyAlignment="1" applyProtection="1">
      <alignment horizontal="center" vertical="center" wrapText="1"/>
    </xf>
    <xf numFmtId="0" fontId="8" fillId="0" borderId="35" xfId="0" applyNumberFormat="1" applyFont="1" applyFill="1" applyBorder="1" applyAlignment="1" applyProtection="1">
      <alignment horizontal="center" vertical="center" wrapText="1"/>
    </xf>
    <xf numFmtId="0" fontId="8" fillId="6" borderId="28" xfId="0" applyNumberFormat="1" applyFont="1" applyFill="1" applyBorder="1" applyAlignment="1" applyProtection="1">
      <alignment horizontal="center" vertical="center" wrapText="1"/>
    </xf>
    <xf numFmtId="0" fontId="8" fillId="3" borderId="38" xfId="0" applyFont="1" applyFill="1" applyBorder="1" applyAlignment="1" applyProtection="1">
      <alignment horizontal="right" vertical="center" wrapText="1"/>
    </xf>
    <xf numFmtId="0" fontId="2" fillId="6" borderId="28" xfId="0" applyFont="1" applyFill="1" applyBorder="1" applyAlignment="1" applyProtection="1">
      <alignment horizontal="center" vertical="center"/>
    </xf>
    <xf numFmtId="0" fontId="8" fillId="6" borderId="38" xfId="0" applyFont="1" applyFill="1" applyBorder="1" applyAlignment="1" applyProtection="1">
      <alignment horizontal="center" vertical="center" wrapText="1"/>
    </xf>
    <xf numFmtId="1" fontId="6" fillId="3" borderId="28" xfId="0" applyNumberFormat="1" applyFont="1" applyFill="1" applyBorder="1" applyAlignment="1" applyProtection="1">
      <alignment horizontal="center" vertical="center" wrapText="1"/>
    </xf>
    <xf numFmtId="0" fontId="2" fillId="6" borderId="36" xfId="0" applyFont="1" applyFill="1" applyBorder="1" applyAlignment="1" applyProtection="1">
      <alignment horizontal="center" vertical="center" wrapText="1"/>
    </xf>
    <xf numFmtId="1" fontId="6" fillId="3" borderId="37" xfId="0" applyNumberFormat="1" applyFont="1" applyFill="1" applyBorder="1" applyAlignment="1" applyProtection="1">
      <alignment horizontal="center" vertical="center" wrapText="1"/>
    </xf>
    <xf numFmtId="0" fontId="2" fillId="0" borderId="35" xfId="0" applyFont="1" applyFill="1" applyBorder="1" applyAlignment="1" applyProtection="1">
      <alignment horizontal="center" vertical="center" wrapText="1"/>
    </xf>
    <xf numFmtId="1" fontId="6" fillId="6" borderId="2" xfId="0" applyNumberFormat="1" applyFont="1" applyFill="1" applyBorder="1" applyAlignment="1" applyProtection="1">
      <alignment horizontal="center" vertical="center" wrapText="1"/>
    </xf>
    <xf numFmtId="0" fontId="22" fillId="7" borderId="35" xfId="0" applyFont="1" applyFill="1" applyBorder="1" applyAlignment="1" applyProtection="1">
      <alignment horizontal="center" vertical="center" wrapText="1"/>
    </xf>
    <xf numFmtId="1" fontId="22" fillId="7" borderId="2" xfId="0" quotePrefix="1" applyNumberFormat="1" applyFont="1" applyFill="1" applyBorder="1" applyAlignment="1" applyProtection="1">
      <alignment horizontal="center" vertical="center" wrapText="1"/>
    </xf>
    <xf numFmtId="1" fontId="6" fillId="3" borderId="2" xfId="0" applyNumberFormat="1" applyFont="1" applyFill="1" applyBorder="1" applyAlignment="1" applyProtection="1">
      <alignment horizontal="center" vertical="center" wrapText="1"/>
    </xf>
    <xf numFmtId="1" fontId="6" fillId="3" borderId="28" xfId="0" quotePrefix="1" applyNumberFormat="1" applyFont="1" applyFill="1" applyBorder="1" applyAlignment="1" applyProtection="1">
      <alignment horizontal="center" vertical="center" wrapText="1"/>
    </xf>
    <xf numFmtId="49" fontId="6" fillId="0" borderId="1" xfId="0" quotePrefix="1" applyNumberFormat="1" applyFont="1" applyBorder="1" applyAlignment="1">
      <alignment horizontal="center" vertical="center"/>
    </xf>
    <xf numFmtId="49" fontId="37" fillId="0" borderId="1" xfId="0" applyNumberFormat="1" applyFont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 wrapText="1"/>
    </xf>
    <xf numFmtId="0" fontId="4" fillId="0" borderId="2" xfId="0" applyFont="1" applyBorder="1" applyAlignment="1" applyProtection="1">
      <alignment horizontal="center"/>
    </xf>
    <xf numFmtId="0" fontId="13" fillId="0" borderId="20" xfId="0" applyFont="1" applyBorder="1" applyAlignment="1" applyProtection="1">
      <alignment horizontal="left" vertical="center" wrapText="1"/>
    </xf>
    <xf numFmtId="14" fontId="24" fillId="0" borderId="33" xfId="0" applyNumberFormat="1" applyFont="1" applyBorder="1" applyAlignment="1" applyProtection="1">
      <alignment horizontal="right" vertical="center"/>
    </xf>
    <xf numFmtId="0" fontId="13" fillId="0" borderId="24" xfId="0" applyFont="1" applyBorder="1" applyAlignment="1" applyProtection="1">
      <alignment horizontal="left" vertical="center" wrapText="1"/>
    </xf>
    <xf numFmtId="0" fontId="14" fillId="0" borderId="25" xfId="0" applyFont="1" applyBorder="1" applyAlignment="1" applyProtection="1">
      <alignment horizontal="left" vertical="center" wrapText="1"/>
    </xf>
    <xf numFmtId="0" fontId="6" fillId="2" borderId="17" xfId="0" applyFont="1" applyFill="1" applyBorder="1" applyAlignment="1" applyProtection="1">
      <alignment horizontal="left" vertical="center" wrapText="1"/>
      <protection locked="0"/>
    </xf>
    <xf numFmtId="0" fontId="14" fillId="2" borderId="17" xfId="0" applyFont="1" applyFill="1" applyBorder="1" applyAlignment="1" applyProtection="1">
      <alignment horizontal="left" vertical="center" wrapText="1"/>
    </xf>
    <xf numFmtId="0" fontId="7" fillId="0" borderId="17" xfId="0" applyFont="1" applyFill="1" applyBorder="1" applyAlignment="1" applyProtection="1">
      <alignment horizontal="center" vertical="center"/>
      <protection locked="0"/>
    </xf>
    <xf numFmtId="0" fontId="14" fillId="0" borderId="17" xfId="0" applyFont="1" applyBorder="1" applyAlignment="1" applyProtection="1">
      <alignment horizontal="left" vertical="center"/>
    </xf>
    <xf numFmtId="49" fontId="37" fillId="3" borderId="1" xfId="0" applyNumberFormat="1" applyFont="1" applyFill="1" applyBorder="1" applyAlignment="1">
      <alignment horizontal="center" vertical="center"/>
    </xf>
    <xf numFmtId="49" fontId="37" fillId="3" borderId="2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 wrapText="1"/>
    </xf>
    <xf numFmtId="49" fontId="6" fillId="3" borderId="1" xfId="0" quotePrefix="1" applyNumberFormat="1" applyFont="1" applyFill="1" applyBorder="1" applyAlignment="1">
      <alignment horizontal="center" vertical="center"/>
    </xf>
    <xf numFmtId="49" fontId="6" fillId="3" borderId="2" xfId="0" quotePrefix="1" applyNumberFormat="1" applyFont="1" applyFill="1" applyBorder="1" applyAlignment="1">
      <alignment horizontal="center" vertical="center" wrapText="1"/>
    </xf>
    <xf numFmtId="49" fontId="6" fillId="0" borderId="27" xfId="0" quotePrefix="1" applyNumberFormat="1" applyFont="1" applyBorder="1" applyAlignment="1">
      <alignment horizontal="center" vertical="center"/>
    </xf>
    <xf numFmtId="49" fontId="6" fillId="3" borderId="27" xfId="0" quotePrefix="1" applyNumberFormat="1" applyFont="1" applyFill="1" applyBorder="1" applyAlignment="1">
      <alignment horizontal="center" vertical="center"/>
    </xf>
    <xf numFmtId="49" fontId="6" fillId="3" borderId="28" xfId="0" quotePrefix="1" applyNumberFormat="1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2" xfId="0" applyNumberFormat="1" applyFont="1" applyFill="1" applyBorder="1" applyAlignment="1">
      <alignment horizontal="center" vertical="center"/>
    </xf>
    <xf numFmtId="0" fontId="3" fillId="0" borderId="48" xfId="0" applyFont="1" applyBorder="1" applyAlignment="1" applyProtection="1">
      <alignment vertical="center" wrapText="1"/>
    </xf>
    <xf numFmtId="0" fontId="3" fillId="0" borderId="20" xfId="0" applyFont="1" applyBorder="1" applyAlignment="1" applyProtection="1">
      <alignment vertical="center" wrapText="1"/>
    </xf>
    <xf numFmtId="0" fontId="20" fillId="8" borderId="30" xfId="0" applyFont="1" applyFill="1" applyBorder="1" applyAlignment="1">
      <alignment vertical="center" wrapText="1"/>
    </xf>
    <xf numFmtId="0" fontId="2" fillId="6" borderId="9" xfId="0" applyNumberFormat="1" applyFont="1" applyFill="1" applyBorder="1" applyAlignment="1" applyProtection="1">
      <alignment horizontal="center" vertical="center" wrapText="1"/>
      <protection locked="0"/>
    </xf>
    <xf numFmtId="1" fontId="22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52" xfId="0" applyFont="1" applyBorder="1" applyAlignment="1" applyProtection="1">
      <alignment vertical="center" wrapText="1"/>
    </xf>
    <xf numFmtId="0" fontId="2" fillId="0" borderId="49" xfId="0" applyFont="1" applyBorder="1" applyAlignment="1" applyProtection="1">
      <alignment vertical="center" wrapText="1"/>
    </xf>
    <xf numFmtId="0" fontId="3" fillId="0" borderId="48" xfId="0" applyFont="1" applyBorder="1" applyAlignment="1">
      <alignment vertical="center" wrapText="1"/>
    </xf>
    <xf numFmtId="0" fontId="22" fillId="8" borderId="13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22" fillId="8" borderId="52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22" fillId="8" borderId="53" xfId="0" applyFont="1" applyFill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6" fillId="4" borderId="46" xfId="0" applyFont="1" applyFill="1" applyBorder="1" applyAlignment="1">
      <alignment horizontal="center" vertical="center" wrapText="1"/>
    </xf>
    <xf numFmtId="0" fontId="22" fillId="7" borderId="53" xfId="0" applyFont="1" applyFill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22" fillId="7" borderId="40" xfId="0" applyFont="1" applyFill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22" fillId="7" borderId="23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22" fillId="7" borderId="37" xfId="0" applyFont="1" applyFill="1" applyBorder="1" applyAlignment="1">
      <alignment horizontal="center" vertical="center" wrapText="1"/>
    </xf>
    <xf numFmtId="0" fontId="6" fillId="3" borderId="37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14" fontId="2" fillId="0" borderId="0" xfId="0" applyNumberFormat="1" applyFont="1" applyProtection="1"/>
    <xf numFmtId="0" fontId="39" fillId="0" borderId="0" xfId="0" applyFont="1" applyAlignment="1">
      <alignment horizontal="left"/>
    </xf>
    <xf numFmtId="0" fontId="40" fillId="0" borderId="0" xfId="0" applyFont="1"/>
    <xf numFmtId="0" fontId="40" fillId="0" borderId="0" xfId="0" applyFont="1" applyAlignment="1">
      <alignment horizontal="left"/>
    </xf>
    <xf numFmtId="0" fontId="41" fillId="0" borderId="0" xfId="0" applyFont="1"/>
    <xf numFmtId="0" fontId="42" fillId="0" borderId="0" xfId="0" applyFont="1"/>
    <xf numFmtId="14" fontId="42" fillId="0" borderId="0" xfId="0" applyNumberFormat="1" applyFont="1"/>
    <xf numFmtId="0" fontId="43" fillId="4" borderId="7" xfId="0" applyFont="1" applyFill="1" applyBorder="1" applyAlignment="1">
      <alignment horizontal="left"/>
    </xf>
    <xf numFmtId="0" fontId="41" fillId="4" borderId="8" xfId="0" applyFont="1" applyFill="1" applyBorder="1" applyAlignment="1">
      <alignment horizontal="center"/>
    </xf>
    <xf numFmtId="0" fontId="41" fillId="4" borderId="9" xfId="0" applyFont="1" applyFill="1" applyBorder="1" applyAlignment="1">
      <alignment horizontal="center"/>
    </xf>
    <xf numFmtId="14" fontId="43" fillId="4" borderId="54" xfId="0" applyNumberFormat="1" applyFont="1" applyFill="1" applyBorder="1"/>
    <xf numFmtId="0" fontId="41" fillId="4" borderId="0" xfId="0" applyFont="1" applyFill="1"/>
    <xf numFmtId="0" fontId="43" fillId="4" borderId="0" xfId="0" applyFont="1" applyFill="1"/>
    <xf numFmtId="0" fontId="44" fillId="4" borderId="6" xfId="0" applyFont="1" applyFill="1" applyBorder="1" applyAlignment="1">
      <alignment horizontal="right"/>
    </xf>
    <xf numFmtId="14" fontId="44" fillId="4" borderId="54" xfId="0" applyNumberFormat="1" applyFont="1" applyFill="1" applyBorder="1"/>
    <xf numFmtId="0" fontId="41" fillId="4" borderId="6" xfId="0" applyFont="1" applyFill="1" applyBorder="1"/>
    <xf numFmtId="14" fontId="41" fillId="4" borderId="54" xfId="0" applyNumberFormat="1" applyFont="1" applyFill="1" applyBorder="1"/>
    <xf numFmtId="0" fontId="41" fillId="4" borderId="10" xfId="0" applyFont="1" applyFill="1" applyBorder="1"/>
    <xf numFmtId="0" fontId="41" fillId="4" borderId="4" xfId="0" applyFont="1" applyFill="1" applyBorder="1"/>
    <xf numFmtId="0" fontId="43" fillId="4" borderId="4" xfId="0" applyFont="1" applyFill="1" applyBorder="1"/>
    <xf numFmtId="0" fontId="41" fillId="4" borderId="55" xfId="0" applyFont="1" applyFill="1" applyBorder="1"/>
    <xf numFmtId="0" fontId="45" fillId="0" borderId="1" xfId="0" applyFont="1" applyBorder="1" applyAlignment="1">
      <alignment horizontal="center" vertical="center"/>
    </xf>
    <xf numFmtId="0" fontId="46" fillId="0" borderId="1" xfId="0" applyFont="1" applyBorder="1" applyAlignment="1">
      <alignment horizontal="left" vertical="center"/>
    </xf>
    <xf numFmtId="0" fontId="41" fillId="0" borderId="1" xfId="0" applyFont="1" applyBorder="1" applyAlignment="1">
      <alignment horizontal="center" vertical="center"/>
    </xf>
    <xf numFmtId="0" fontId="41" fillId="0" borderId="1" xfId="0" applyFont="1" applyBorder="1" applyAlignment="1">
      <alignment horizontal="center" vertical="center" wrapText="1"/>
    </xf>
    <xf numFmtId="0" fontId="41" fillId="9" borderId="1" xfId="0" applyFont="1" applyFill="1" applyBorder="1" applyAlignment="1">
      <alignment horizontal="center" vertical="center"/>
    </xf>
    <xf numFmtId="2" fontId="41" fillId="0" borderId="1" xfId="0" applyNumberFormat="1" applyFont="1" applyBorder="1" applyAlignment="1">
      <alignment horizontal="center" vertical="center"/>
    </xf>
    <xf numFmtId="2" fontId="41" fillId="0" borderId="3" xfId="0" applyNumberFormat="1" applyFont="1" applyBorder="1" applyAlignment="1">
      <alignment horizontal="center" vertical="center"/>
    </xf>
    <xf numFmtId="0" fontId="41" fillId="0" borderId="3" xfId="0" applyFont="1" applyBorder="1" applyAlignment="1">
      <alignment horizontal="center" vertical="center"/>
    </xf>
    <xf numFmtId="0" fontId="41" fillId="0" borderId="3" xfId="0" applyFont="1" applyBorder="1" applyAlignment="1">
      <alignment horizontal="center" vertical="center" wrapText="1"/>
    </xf>
    <xf numFmtId="0" fontId="41" fillId="0" borderId="54" xfId="0" applyFont="1" applyBorder="1" applyAlignment="1">
      <alignment horizontal="center" vertical="center"/>
    </xf>
    <xf numFmtId="0" fontId="46" fillId="0" borderId="7" xfId="0" applyFont="1" applyBorder="1" applyAlignment="1">
      <alignment horizontal="center" vertical="center" wrapText="1"/>
    </xf>
    <xf numFmtId="0" fontId="46" fillId="0" borderId="8" xfId="0" applyFont="1" applyBorder="1" applyAlignment="1">
      <alignment horizontal="center" vertical="center" wrapText="1"/>
    </xf>
    <xf numFmtId="0" fontId="46" fillId="0" borderId="9" xfId="0" applyFont="1" applyBorder="1" applyAlignment="1">
      <alignment horizontal="center" vertical="center" wrapText="1"/>
    </xf>
    <xf numFmtId="0" fontId="41" fillId="0" borderId="0" xfId="0" applyFont="1" applyAlignment="1">
      <alignment horizontal="center" vertical="center"/>
    </xf>
    <xf numFmtId="0" fontId="46" fillId="0" borderId="1" xfId="0" applyFont="1" applyBorder="1" applyAlignment="1">
      <alignment horizontal="left" vertical="center" wrapText="1"/>
    </xf>
    <xf numFmtId="14" fontId="6" fillId="10" borderId="5" xfId="0" applyNumberFormat="1" applyFont="1" applyFill="1" applyBorder="1" applyAlignment="1" applyProtection="1">
      <alignment horizontal="center" vertical="center" wrapText="1"/>
      <protection locked="0"/>
    </xf>
    <xf numFmtId="1" fontId="6" fillId="10" borderId="5" xfId="0" applyNumberFormat="1" applyFont="1" applyFill="1" applyBorder="1" applyAlignment="1" applyProtection="1">
      <alignment horizontal="center" vertical="center" wrapText="1"/>
      <protection locked="0"/>
    </xf>
    <xf numFmtId="1" fontId="6" fillId="10" borderId="9" xfId="0" applyNumberFormat="1" applyFont="1" applyFill="1" applyBorder="1" applyAlignment="1" applyProtection="1">
      <alignment horizontal="center" vertical="center" wrapText="1"/>
      <protection locked="0"/>
    </xf>
    <xf numFmtId="14" fontId="6" fillId="11" borderId="1" xfId="0" applyNumberFormat="1" applyFont="1" applyFill="1" applyBorder="1" applyAlignment="1" applyProtection="1">
      <alignment horizontal="center" vertical="center" wrapText="1"/>
      <protection locked="0"/>
    </xf>
    <xf numFmtId="1" fontId="8" fillId="11" borderId="1" xfId="0" applyNumberFormat="1" applyFont="1" applyFill="1" applyBorder="1" applyAlignment="1" applyProtection="1">
      <alignment horizontal="center" vertical="center" wrapText="1"/>
    </xf>
    <xf numFmtId="1" fontId="8" fillId="11" borderId="11" xfId="0" applyNumberFormat="1" applyFont="1" applyFill="1" applyBorder="1" applyAlignment="1" applyProtection="1">
      <alignment horizontal="center" vertical="center" wrapText="1"/>
    </xf>
    <xf numFmtId="14" fontId="6" fillId="1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1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12" borderId="11" xfId="0" applyNumberFormat="1" applyFont="1" applyFill="1" applyBorder="1" applyAlignment="1" applyProtection="1">
      <alignment horizontal="center" vertical="center" wrapText="1"/>
      <protection locked="0"/>
    </xf>
    <xf numFmtId="14" fontId="6" fillId="13" borderId="35" xfId="0" applyNumberFormat="1" applyFont="1" applyFill="1" applyBorder="1" applyAlignment="1" applyProtection="1">
      <alignment horizontal="center" vertical="center" wrapText="1"/>
      <protection locked="0"/>
    </xf>
    <xf numFmtId="1" fontId="8" fillId="13" borderId="35" xfId="0" applyNumberFormat="1" applyFont="1" applyFill="1" applyBorder="1" applyAlignment="1" applyProtection="1">
      <alignment horizontal="center" vertical="center" wrapText="1"/>
    </xf>
    <xf numFmtId="1" fontId="8" fillId="13" borderId="36" xfId="0" applyNumberFormat="1" applyFont="1" applyFill="1" applyBorder="1" applyAlignment="1" applyProtection="1">
      <alignment horizontal="center" vertical="center" wrapText="1"/>
    </xf>
    <xf numFmtId="14" fontId="6" fillId="14" borderId="5" xfId="0" applyNumberFormat="1" applyFont="1" applyFill="1" applyBorder="1" applyAlignment="1" applyProtection="1">
      <alignment horizontal="center" vertical="center" wrapText="1"/>
      <protection locked="0"/>
    </xf>
    <xf numFmtId="1" fontId="2" fillId="14" borderId="5" xfId="0" applyNumberFormat="1" applyFont="1" applyFill="1" applyBorder="1" applyAlignment="1" applyProtection="1">
      <alignment horizontal="center" vertical="center"/>
    </xf>
    <xf numFmtId="1" fontId="2" fillId="14" borderId="9" xfId="0" applyNumberFormat="1" applyFont="1" applyFill="1" applyBorder="1" applyAlignment="1" applyProtection="1">
      <alignment horizontal="center" vertical="center"/>
    </xf>
    <xf numFmtId="14" fontId="6" fillId="15" borderId="1" xfId="0" applyNumberFormat="1" applyFont="1" applyFill="1" applyBorder="1" applyAlignment="1" applyProtection="1">
      <alignment horizontal="center" vertical="center" wrapText="1"/>
      <protection locked="0"/>
    </xf>
    <xf numFmtId="1" fontId="2" fillId="15" borderId="1" xfId="0" applyNumberFormat="1" applyFont="1" applyFill="1" applyBorder="1" applyAlignment="1" applyProtection="1">
      <alignment horizontal="center" vertical="center"/>
    </xf>
    <xf numFmtId="1" fontId="2" fillId="15" borderId="11" xfId="0" applyNumberFormat="1" applyFont="1" applyFill="1" applyBorder="1" applyAlignment="1" applyProtection="1">
      <alignment horizontal="center" vertical="center"/>
    </xf>
    <xf numFmtId="0" fontId="46" fillId="0" borderId="7" xfId="0" applyFont="1" applyBorder="1" applyAlignment="1">
      <alignment horizontal="center" vertical="center" wrapText="1"/>
    </xf>
    <xf numFmtId="0" fontId="46" fillId="0" borderId="8" xfId="0" applyFont="1" applyBorder="1" applyAlignment="1">
      <alignment horizontal="center" vertical="center" wrapText="1"/>
    </xf>
    <xf numFmtId="0" fontId="46" fillId="0" borderId="9" xfId="0" applyFont="1" applyBorder="1" applyAlignment="1">
      <alignment horizontal="center" vertical="center" wrapText="1"/>
    </xf>
    <xf numFmtId="0" fontId="46" fillId="0" borderId="3" xfId="0" applyFont="1" applyBorder="1" applyAlignment="1">
      <alignment horizontal="center" vertical="center" wrapText="1"/>
    </xf>
    <xf numFmtId="0" fontId="46" fillId="0" borderId="56" xfId="0" applyFont="1" applyBorder="1" applyAlignment="1">
      <alignment horizontal="center" vertical="center" wrapText="1"/>
    </xf>
    <xf numFmtId="0" fontId="46" fillId="0" borderId="5" xfId="0" applyFont="1" applyBorder="1" applyAlignment="1">
      <alignment horizontal="center" vertical="center" wrapText="1"/>
    </xf>
    <xf numFmtId="0" fontId="45" fillId="0" borderId="3" xfId="0" applyFont="1" applyBorder="1" applyAlignment="1">
      <alignment horizontal="center" vertical="center"/>
    </xf>
    <xf numFmtId="0" fontId="45" fillId="0" borderId="5" xfId="0" applyFont="1" applyBorder="1" applyAlignment="1">
      <alignment horizontal="center" vertical="center"/>
    </xf>
    <xf numFmtId="0" fontId="45" fillId="0" borderId="1" xfId="0" applyFont="1" applyBorder="1" applyAlignment="1">
      <alignment horizontal="center" vertical="center"/>
    </xf>
    <xf numFmtId="0" fontId="46" fillId="0" borderId="1" xfId="0" applyFont="1" applyBorder="1" applyAlignment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44" xfId="0" applyFont="1" applyBorder="1" applyAlignment="1" applyProtection="1">
      <alignment horizontal="left" vertical="center" wrapText="1"/>
      <protection locked="0"/>
    </xf>
    <xf numFmtId="0" fontId="12" fillId="0" borderId="44" xfId="0" applyFont="1" applyBorder="1" applyAlignment="1" applyProtection="1">
      <alignment horizontal="left" vertical="center" wrapText="1"/>
      <protection locked="0"/>
    </xf>
    <xf numFmtId="0" fontId="0" fillId="0" borderId="44" xfId="0" applyBorder="1" applyAlignment="1" applyProtection="1">
      <alignment horizontal="left" vertical="center" wrapText="1"/>
      <protection locked="0"/>
    </xf>
    <xf numFmtId="0" fontId="0" fillId="0" borderId="18" xfId="0" applyBorder="1" applyAlignment="1" applyProtection="1">
      <alignment horizontal="left" vertical="center" wrapText="1"/>
      <protection locked="0"/>
    </xf>
    <xf numFmtId="0" fontId="6" fillId="0" borderId="17" xfId="0" applyFont="1" applyBorder="1" applyAlignment="1" applyProtection="1">
      <alignment horizontal="left" vertical="center"/>
      <protection locked="0"/>
    </xf>
    <xf numFmtId="0" fontId="23" fillId="0" borderId="51" xfId="0" applyFont="1" applyBorder="1" applyAlignment="1" applyProtection="1">
      <alignment horizontal="left" vertical="center"/>
      <protection locked="0"/>
    </xf>
    <xf numFmtId="0" fontId="14" fillId="0" borderId="16" xfId="0" applyFont="1" applyBorder="1" applyAlignment="1" applyProtection="1">
      <alignment horizontal="right" vertical="center" wrapText="1"/>
    </xf>
    <xf numFmtId="0" fontId="26" fillId="0" borderId="17" xfId="0" applyFont="1" applyBorder="1" applyAlignment="1" applyProtection="1">
      <alignment horizontal="right" vertical="center" wrapText="1"/>
    </xf>
    <xf numFmtId="0" fontId="16" fillId="5" borderId="20" xfId="0" applyFont="1" applyFill="1" applyBorder="1" applyAlignment="1" applyProtection="1">
      <alignment horizontal="center" vertical="center" wrapText="1"/>
    </xf>
    <xf numFmtId="0" fontId="16" fillId="5" borderId="39" xfId="0" applyFont="1" applyFill="1" applyBorder="1" applyAlignment="1" applyProtection="1">
      <alignment horizontal="center" vertical="center" wrapText="1"/>
    </xf>
    <xf numFmtId="0" fontId="16" fillId="5" borderId="40" xfId="0" applyFont="1" applyFill="1" applyBorder="1" applyAlignment="1" applyProtection="1">
      <alignment horizontal="center" vertical="center" wrapText="1"/>
    </xf>
    <xf numFmtId="0" fontId="3" fillId="0" borderId="34" xfId="0" applyFont="1" applyFill="1" applyBorder="1" applyAlignment="1" applyProtection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5" fillId="2" borderId="32" xfId="0" applyFont="1" applyFill="1" applyBorder="1" applyAlignment="1" applyProtection="1">
      <alignment horizontal="center" vertical="center" wrapText="1"/>
    </xf>
    <xf numFmtId="0" fontId="5" fillId="2" borderId="21" xfId="0" applyFont="1" applyFill="1" applyBorder="1" applyAlignment="1" applyProtection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5" fillId="0" borderId="41" xfId="0" applyFont="1" applyBorder="1" applyAlignment="1" applyProtection="1">
      <alignment horizontal="center" vertical="center" textRotation="90" wrapText="1"/>
    </xf>
    <xf numFmtId="0" fontId="0" fillId="0" borderId="13" xfId="0" applyBorder="1" applyAlignment="1" applyProtection="1">
      <alignment horizontal="center" vertical="center" textRotation="90" wrapText="1"/>
    </xf>
    <xf numFmtId="0" fontId="0" fillId="0" borderId="14" xfId="0" applyBorder="1" applyAlignment="1" applyProtection="1">
      <alignment horizontal="center" vertical="center" textRotation="90" wrapText="1"/>
    </xf>
    <xf numFmtId="0" fontId="15" fillId="0" borderId="0" xfId="0" applyFont="1" applyAlignment="1" applyProtection="1">
      <alignment horizontal="right" vertical="center"/>
    </xf>
    <xf numFmtId="0" fontId="18" fillId="0" borderId="0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wrapText="1"/>
    </xf>
    <xf numFmtId="0" fontId="2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0" fontId="6" fillId="0" borderId="0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center" vertical="center" wrapText="1"/>
      <protection locked="0"/>
    </xf>
    <xf numFmtId="0" fontId="12" fillId="0" borderId="4" xfId="0" applyFont="1" applyBorder="1" applyAlignment="1" applyProtection="1">
      <alignment horizontal="center" vertical="center"/>
      <protection locked="0"/>
    </xf>
    <xf numFmtId="0" fontId="12" fillId="0" borderId="50" xfId="0" applyFont="1" applyBorder="1" applyAlignment="1" applyProtection="1">
      <alignment horizontal="center" vertical="center"/>
      <protection locked="0"/>
    </xf>
    <xf numFmtId="0" fontId="1" fillId="0" borderId="39" xfId="0" applyFont="1" applyBorder="1" applyAlignment="1" applyProtection="1">
      <alignment horizontal="left" vertical="center" wrapText="1"/>
      <protection locked="0"/>
    </xf>
    <xf numFmtId="0" fontId="1" fillId="0" borderId="19" xfId="0" applyFont="1" applyBorder="1" applyAlignment="1" applyProtection="1">
      <alignment horizontal="left" vertical="center" wrapText="1"/>
      <protection locked="0"/>
    </xf>
    <xf numFmtId="14" fontId="30" fillId="0" borderId="33" xfId="0" applyNumberFormat="1" applyFont="1" applyFill="1" applyBorder="1" applyAlignment="1" applyProtection="1">
      <alignment horizontal="center" vertical="center"/>
      <protection locked="0"/>
    </xf>
    <xf numFmtId="14" fontId="12" fillId="0" borderId="34" xfId="0" applyNumberFormat="1" applyFont="1" applyFill="1" applyBorder="1" applyAlignment="1" applyProtection="1">
      <alignment horizontal="center" vertical="center"/>
      <protection locked="0"/>
    </xf>
    <xf numFmtId="14" fontId="12" fillId="0" borderId="40" xfId="0" applyNumberFormat="1" applyFont="1" applyFill="1" applyBorder="1" applyAlignment="1" applyProtection="1">
      <alignment horizontal="center" vertical="center"/>
      <protection locked="0"/>
    </xf>
    <xf numFmtId="14" fontId="6" fillId="0" borderId="7" xfId="0" applyNumberFormat="1" applyFont="1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12" fillId="0" borderId="41" xfId="0" applyFont="1" applyBorder="1" applyAlignment="1" applyProtection="1">
      <alignment horizontal="center" vertical="center"/>
      <protection locked="0"/>
    </xf>
    <xf numFmtId="0" fontId="24" fillId="2" borderId="11" xfId="0" applyFont="1" applyFill="1" applyBorder="1" applyAlignment="1" applyProtection="1">
      <alignment horizontal="center" vertical="center" wrapText="1"/>
    </xf>
    <xf numFmtId="0" fontId="25" fillId="0" borderId="12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 wrapText="1"/>
    </xf>
    <xf numFmtId="0" fontId="21" fillId="0" borderId="0" xfId="0" applyFont="1" applyBorder="1" applyAlignment="1" applyProtection="1">
      <alignment horizontal="center" vertical="center"/>
    </xf>
    <xf numFmtId="0" fontId="6" fillId="0" borderId="35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7" fillId="2" borderId="35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left" vertical="center" wrapText="1"/>
    </xf>
    <xf numFmtId="0" fontId="7" fillId="2" borderId="38" xfId="0" applyFont="1" applyFill="1" applyBorder="1" applyAlignment="1" applyProtection="1">
      <alignment horizontal="left" vertical="center" wrapText="1"/>
      <protection locked="0"/>
    </xf>
    <xf numFmtId="0" fontId="0" fillId="0" borderId="27" xfId="0" applyBorder="1" applyAlignment="1">
      <alignment horizontal="left" vertical="center" wrapText="1"/>
    </xf>
    <xf numFmtId="0" fontId="16" fillId="5" borderId="42" xfId="0" applyFont="1" applyFill="1" applyBorder="1" applyAlignment="1" applyProtection="1">
      <alignment horizontal="center" vertical="center" wrapText="1"/>
    </xf>
    <xf numFmtId="0" fontId="17" fillId="5" borderId="22" xfId="0" applyFont="1" applyFill="1" applyBorder="1" applyAlignment="1" applyProtection="1">
      <alignment horizontal="center" vertical="center"/>
    </xf>
    <xf numFmtId="0" fontId="17" fillId="5" borderId="23" xfId="0" applyFont="1" applyFill="1" applyBorder="1" applyAlignment="1" applyProtection="1">
      <alignment horizontal="center" vertical="center"/>
    </xf>
    <xf numFmtId="0" fontId="38" fillId="0" borderId="38" xfId="0" applyFont="1" applyBorder="1" applyAlignment="1" applyProtection="1">
      <alignment horizontal="left" vertical="top" wrapText="1"/>
      <protection locked="0"/>
    </xf>
    <xf numFmtId="0" fontId="12" fillId="0" borderId="27" xfId="0" applyFont="1" applyBorder="1" applyAlignment="1" applyProtection="1">
      <alignment horizontal="left" vertical="top" wrapText="1"/>
      <protection locked="0"/>
    </xf>
    <xf numFmtId="0" fontId="12" fillId="0" borderId="28" xfId="0" applyFont="1" applyBorder="1" applyAlignment="1" applyProtection="1">
      <alignment horizontal="left" vertical="top" wrapText="1"/>
      <protection locked="0"/>
    </xf>
    <xf numFmtId="0" fontId="7" fillId="3" borderId="35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8" fillId="3" borderId="47" xfId="0" applyNumberFormat="1" applyFont="1" applyFill="1" applyBorder="1" applyAlignment="1" applyProtection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2" fillId="3" borderId="17" xfId="0" applyNumberFormat="1" applyFont="1" applyFill="1" applyBorder="1" applyAlignment="1" applyProtection="1">
      <alignment horizontal="center" vertical="center"/>
    </xf>
    <xf numFmtId="0" fontId="0" fillId="0" borderId="26" xfId="0" applyBorder="1" applyAlignment="1">
      <alignment horizontal="center" vertical="center"/>
    </xf>
    <xf numFmtId="0" fontId="2" fillId="3" borderId="17" xfId="0" applyFont="1" applyFill="1" applyBorder="1" applyAlignment="1" applyProtection="1">
      <alignment horizontal="right" vertical="center"/>
    </xf>
    <xf numFmtId="0" fontId="0" fillId="0" borderId="26" xfId="0" applyBorder="1" applyAlignment="1">
      <alignment horizontal="right" vertical="center"/>
    </xf>
    <xf numFmtId="1" fontId="22" fillId="7" borderId="3" xfId="0" applyNumberFormat="1" applyFont="1" applyFill="1" applyBorder="1" applyAlignment="1" applyProtection="1">
      <alignment horizontal="right" vertical="center" wrapText="1"/>
      <protection locked="0"/>
    </xf>
    <xf numFmtId="0" fontId="33" fillId="7" borderId="5" xfId="0" applyFont="1" applyFill="1" applyBorder="1" applyAlignment="1">
      <alignment horizontal="right" vertical="center" wrapText="1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0" fillId="0" borderId="15" xfId="0" applyBorder="1" applyAlignment="1">
      <alignment horizontal="center" vertical="center" wrapText="1"/>
    </xf>
    <xf numFmtId="0" fontId="2" fillId="3" borderId="37" xfId="0" applyFont="1" applyFill="1" applyBorder="1" applyAlignment="1" applyProtection="1">
      <alignment horizontal="center" vertical="center" wrapText="1"/>
      <protection locked="0"/>
    </xf>
    <xf numFmtId="0" fontId="0" fillId="0" borderId="46" xfId="0" applyBorder="1" applyAlignment="1">
      <alignment horizontal="center" vertical="center" wrapText="1"/>
    </xf>
    <xf numFmtId="1" fontId="2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16" fillId="5" borderId="22" xfId="0" applyFont="1" applyFill="1" applyBorder="1" applyAlignment="1" applyProtection="1">
      <alignment horizontal="center" vertical="center" wrapText="1"/>
    </xf>
    <xf numFmtId="0" fontId="16" fillId="5" borderId="23" xfId="0" applyFont="1" applyFill="1" applyBorder="1" applyAlignment="1" applyProtection="1">
      <alignment horizontal="center" vertical="center" wrapText="1"/>
    </xf>
    <xf numFmtId="0" fontId="7" fillId="0" borderId="35" xfId="0" applyFont="1" applyBorder="1" applyAlignment="1" applyProtection="1">
      <alignment horizontal="center" vertical="top" wrapText="1"/>
    </xf>
    <xf numFmtId="0" fontId="7" fillId="0" borderId="1" xfId="0" applyFont="1" applyBorder="1" applyAlignment="1" applyProtection="1">
      <alignment horizontal="center" vertical="top" wrapText="1"/>
    </xf>
    <xf numFmtId="0" fontId="7" fillId="0" borderId="35" xfId="0" applyFont="1" applyBorder="1" applyAlignment="1" applyProtection="1">
      <alignment horizontal="right" vertical="top" wrapText="1"/>
    </xf>
    <xf numFmtId="0" fontId="7" fillId="0" borderId="1" xfId="0" applyFont="1" applyBorder="1" applyAlignment="1" applyProtection="1">
      <alignment horizontal="right" vertical="top" wrapText="1"/>
    </xf>
    <xf numFmtId="0" fontId="10" fillId="0" borderId="35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142875</xdr:rowOff>
        </xdr:from>
        <xdr:to>
          <xdr:col>15</xdr:col>
          <xdr:colOff>600075</xdr:colOff>
          <xdr:row>4</xdr:row>
          <xdr:rowOff>28575</xdr:rowOff>
        </xdr:to>
        <xdr:sp macro="" textlink="">
          <xdr:nvSpPr>
            <xdr:cNvPr id="1032" name="Bouton 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Transfert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5</xdr:row>
          <xdr:rowOff>9525</xdr:rowOff>
        </xdr:from>
        <xdr:to>
          <xdr:col>15</xdr:col>
          <xdr:colOff>619125</xdr:colOff>
          <xdr:row>7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</xdr:row>
          <xdr:rowOff>142875</xdr:rowOff>
        </xdr:from>
        <xdr:to>
          <xdr:col>15</xdr:col>
          <xdr:colOff>609600</xdr:colOff>
          <xdr:row>2</xdr:row>
          <xdr:rowOff>19050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>
    <pageSetUpPr fitToPage="1"/>
  </sheetPr>
  <dimension ref="A4:J25"/>
  <sheetViews>
    <sheetView zoomScale="55" zoomScaleNormal="55" workbookViewId="0">
      <selection activeCell="E32" sqref="E32"/>
    </sheetView>
  </sheetViews>
  <sheetFormatPr baseColWidth="10" defaultRowHeight="15" x14ac:dyDescent="0.25"/>
  <cols>
    <col min="1" max="1" width="35" customWidth="1"/>
    <col min="2" max="2" width="12.7109375" customWidth="1"/>
    <col min="3" max="3" width="12.85546875" customWidth="1"/>
    <col min="4" max="5" width="12.42578125" customWidth="1"/>
    <col min="6" max="6" width="13.42578125" customWidth="1"/>
    <col min="7" max="7" width="19.42578125" customWidth="1"/>
    <col min="8" max="8" width="15.42578125" customWidth="1"/>
    <col min="9" max="9" width="12.7109375" customWidth="1"/>
  </cols>
  <sheetData>
    <row r="4" spans="1:9" ht="15.6" x14ac:dyDescent="0.35">
      <c r="A4" s="199"/>
      <c r="B4" s="200"/>
      <c r="C4" s="200"/>
      <c r="D4" s="200"/>
      <c r="E4" s="200"/>
      <c r="F4" s="200"/>
      <c r="G4" s="201"/>
      <c r="H4" s="202"/>
      <c r="I4" s="202"/>
    </row>
    <row r="5" spans="1:9" ht="14.45" x14ac:dyDescent="0.35">
      <c r="A5" s="200"/>
      <c r="B5" s="203"/>
      <c r="C5" s="204"/>
      <c r="D5" s="203"/>
      <c r="E5" s="203"/>
      <c r="F5" s="203"/>
      <c r="G5" s="203"/>
      <c r="H5" s="202"/>
      <c r="I5" s="202"/>
    </row>
    <row r="6" spans="1:9" ht="14.45" x14ac:dyDescent="0.35">
      <c r="A6" s="200"/>
      <c r="B6" s="203"/>
      <c r="C6" s="203"/>
      <c r="D6" s="203"/>
      <c r="E6" s="203"/>
      <c r="F6" s="203"/>
      <c r="G6" s="203"/>
      <c r="H6" s="202"/>
      <c r="I6" s="202"/>
    </row>
    <row r="7" spans="1:9" ht="14.45" x14ac:dyDescent="0.35">
      <c r="A7" s="205" t="s">
        <v>155</v>
      </c>
      <c r="B7" s="206"/>
      <c r="C7" s="206"/>
      <c r="D7" s="206"/>
      <c r="E7" s="206"/>
      <c r="F7" s="206"/>
      <c r="G7" s="206"/>
      <c r="H7" s="206"/>
      <c r="I7" s="207"/>
    </row>
    <row r="8" spans="1:9" x14ac:dyDescent="0.25">
      <c r="A8" s="208" t="s">
        <v>156</v>
      </c>
      <c r="B8" s="209"/>
      <c r="C8" s="209"/>
      <c r="D8" s="209"/>
      <c r="E8" s="209"/>
      <c r="F8" s="209"/>
      <c r="G8" s="210"/>
      <c r="H8" s="210"/>
      <c r="I8" s="211"/>
    </row>
    <row r="9" spans="1:9" x14ac:dyDescent="0.25">
      <c r="A9" s="212" t="s">
        <v>157</v>
      </c>
      <c r="B9" s="209" t="s">
        <v>158</v>
      </c>
      <c r="C9" s="209"/>
      <c r="D9" s="209"/>
      <c r="E9" s="209"/>
      <c r="F9" s="209"/>
      <c r="G9" s="209"/>
      <c r="H9" s="209"/>
      <c r="I9" s="213"/>
    </row>
    <row r="10" spans="1:9" ht="14.45" x14ac:dyDescent="0.35">
      <c r="A10" s="212"/>
      <c r="B10" s="209"/>
      <c r="C10" s="209"/>
      <c r="D10" s="209"/>
      <c r="E10" s="209"/>
      <c r="F10" s="209"/>
      <c r="G10" s="209"/>
      <c r="H10" s="209"/>
      <c r="I10" s="213"/>
    </row>
    <row r="11" spans="1:9" ht="14.45" x14ac:dyDescent="0.35">
      <c r="A11" s="214"/>
      <c r="B11" s="209" t="s">
        <v>159</v>
      </c>
      <c r="C11" s="209"/>
      <c r="D11" s="209"/>
      <c r="E11" s="209"/>
      <c r="F11" s="209"/>
      <c r="G11" s="209"/>
      <c r="H11" s="209"/>
      <c r="I11" s="213"/>
    </row>
    <row r="12" spans="1:9" x14ac:dyDescent="0.25">
      <c r="A12" s="214"/>
      <c r="B12" s="209"/>
      <c r="C12" s="209" t="s">
        <v>160</v>
      </c>
      <c r="D12" s="209"/>
      <c r="E12" s="209"/>
      <c r="F12" s="209"/>
      <c r="G12" s="209"/>
      <c r="H12" s="209"/>
      <c r="I12" s="213"/>
    </row>
    <row r="13" spans="1:9" ht="14.45" x14ac:dyDescent="0.35">
      <c r="A13" s="215"/>
      <c r="B13" s="216"/>
      <c r="C13" s="216" t="s">
        <v>161</v>
      </c>
      <c r="D13" s="216"/>
      <c r="E13" s="216"/>
      <c r="F13" s="217"/>
      <c r="G13" s="216"/>
      <c r="H13" s="216"/>
      <c r="I13" s="218"/>
    </row>
    <row r="14" spans="1:9" x14ac:dyDescent="0.25">
      <c r="A14" s="219" t="s">
        <v>162</v>
      </c>
      <c r="B14" s="219" t="s">
        <v>14</v>
      </c>
      <c r="C14" s="219" t="s">
        <v>163</v>
      </c>
      <c r="D14" s="258" t="s">
        <v>164</v>
      </c>
      <c r="E14" s="259"/>
      <c r="F14" s="219" t="s">
        <v>165</v>
      </c>
      <c r="G14" s="260" t="s">
        <v>166</v>
      </c>
      <c r="H14" s="260"/>
      <c r="I14" s="260"/>
    </row>
    <row r="15" spans="1:9" ht="43.5" customHeight="1" x14ac:dyDescent="0.25">
      <c r="A15" s="220" t="s">
        <v>167</v>
      </c>
      <c r="B15" s="221" t="s">
        <v>168</v>
      </c>
      <c r="C15" s="221" t="s">
        <v>169</v>
      </c>
      <c r="D15" s="222">
        <v>0</v>
      </c>
      <c r="E15" s="222"/>
      <c r="F15" s="221">
        <v>2</v>
      </c>
      <c r="G15" s="261" t="s">
        <v>170</v>
      </c>
      <c r="H15" s="261"/>
      <c r="I15" s="261"/>
    </row>
    <row r="16" spans="1:9" ht="33.75" customHeight="1" x14ac:dyDescent="0.25">
      <c r="A16" s="220" t="s">
        <v>171</v>
      </c>
      <c r="B16" s="223"/>
      <c r="C16" s="221">
        <v>9.1999999999999993</v>
      </c>
      <c r="D16" s="224">
        <v>9.5</v>
      </c>
      <c r="E16" s="225"/>
      <c r="F16" s="225">
        <v>10</v>
      </c>
      <c r="G16" s="252" t="s">
        <v>172</v>
      </c>
      <c r="H16" s="253"/>
      <c r="I16" s="254"/>
    </row>
    <row r="17" spans="1:10" ht="33.75" customHeight="1" x14ac:dyDescent="0.25">
      <c r="A17" s="220" t="s">
        <v>173</v>
      </c>
      <c r="B17" s="221" t="s">
        <v>168</v>
      </c>
      <c r="C17" s="221" t="s">
        <v>174</v>
      </c>
      <c r="D17" s="221">
        <v>5</v>
      </c>
      <c r="E17" s="226">
        <v>15</v>
      </c>
      <c r="F17" s="226">
        <v>7</v>
      </c>
      <c r="G17" s="252" t="s">
        <v>172</v>
      </c>
      <c r="H17" s="253"/>
      <c r="I17" s="254"/>
    </row>
    <row r="18" spans="1:10" ht="51.75" customHeight="1" x14ac:dyDescent="0.25">
      <c r="A18" s="220" t="s">
        <v>175</v>
      </c>
      <c r="B18" s="221" t="s">
        <v>168</v>
      </c>
      <c r="C18" s="221">
        <v>40</v>
      </c>
      <c r="D18" s="221">
        <v>45</v>
      </c>
      <c r="E18" s="226">
        <v>60</v>
      </c>
      <c r="F18" s="226">
        <v>65</v>
      </c>
      <c r="G18" s="252" t="s">
        <v>176</v>
      </c>
      <c r="H18" s="253"/>
      <c r="I18" s="254"/>
    </row>
    <row r="19" spans="1:10" ht="33.75" customHeight="1" x14ac:dyDescent="0.25">
      <c r="A19" s="220" t="s">
        <v>177</v>
      </c>
      <c r="B19" s="221" t="s">
        <v>16</v>
      </c>
      <c r="C19" s="221">
        <v>0.5</v>
      </c>
      <c r="D19" s="221">
        <v>0</v>
      </c>
      <c r="E19" s="226">
        <v>0.2</v>
      </c>
      <c r="F19" s="226">
        <v>1</v>
      </c>
      <c r="G19" s="252" t="s">
        <v>178</v>
      </c>
      <c r="H19" s="253"/>
      <c r="I19" s="254"/>
    </row>
    <row r="20" spans="1:10" ht="48" customHeight="1" x14ac:dyDescent="0.25">
      <c r="A20" s="220" t="s">
        <v>179</v>
      </c>
      <c r="B20" s="221" t="s">
        <v>16</v>
      </c>
      <c r="C20" s="221">
        <v>20</v>
      </c>
      <c r="D20" s="221">
        <v>10</v>
      </c>
      <c r="E20" s="226">
        <v>15</v>
      </c>
      <c r="F20" s="227">
        <v>30</v>
      </c>
      <c r="G20" s="252" t="s">
        <v>180</v>
      </c>
      <c r="H20" s="253"/>
      <c r="I20" s="254"/>
    </row>
    <row r="21" spans="1:10" ht="77.25" customHeight="1" x14ac:dyDescent="0.25">
      <c r="A21" s="220" t="s">
        <v>181</v>
      </c>
      <c r="B21" s="221" t="s">
        <v>17</v>
      </c>
      <c r="C21" s="221" t="s">
        <v>182</v>
      </c>
      <c r="D21" s="221">
        <v>800</v>
      </c>
      <c r="E21" s="226">
        <v>1000</v>
      </c>
      <c r="F21" s="226">
        <v>2000</v>
      </c>
      <c r="G21" s="252" t="s">
        <v>183</v>
      </c>
      <c r="H21" s="253"/>
      <c r="I21" s="254"/>
      <c r="J21" s="228"/>
    </row>
    <row r="22" spans="1:10" ht="77.25" customHeight="1" x14ac:dyDescent="0.35">
      <c r="A22" s="220" t="s">
        <v>18</v>
      </c>
      <c r="B22" s="221" t="s">
        <v>16</v>
      </c>
      <c r="C22" s="221">
        <v>10</v>
      </c>
      <c r="D22" s="221">
        <v>30</v>
      </c>
      <c r="E22" s="226"/>
      <c r="F22" s="226"/>
      <c r="G22" s="229"/>
      <c r="H22" s="230"/>
      <c r="I22" s="231"/>
      <c r="J22" s="232"/>
    </row>
    <row r="23" spans="1:10" ht="77.25" customHeight="1" x14ac:dyDescent="0.35">
      <c r="A23" s="220" t="s">
        <v>19</v>
      </c>
      <c r="B23" s="221" t="s">
        <v>16</v>
      </c>
      <c r="C23" s="221">
        <v>10</v>
      </c>
      <c r="D23" s="221">
        <v>20</v>
      </c>
      <c r="E23" s="226"/>
      <c r="F23" s="226"/>
      <c r="G23" s="229"/>
      <c r="H23" s="230"/>
      <c r="I23" s="231"/>
      <c r="J23" s="232"/>
    </row>
    <row r="24" spans="1:10" ht="27" customHeight="1" x14ac:dyDescent="0.25">
      <c r="A24" s="233" t="s">
        <v>184</v>
      </c>
      <c r="B24" s="221" t="s">
        <v>185</v>
      </c>
      <c r="C24" s="221" t="s">
        <v>186</v>
      </c>
      <c r="D24" s="221">
        <v>0.5</v>
      </c>
      <c r="E24" s="226"/>
      <c r="F24" s="226" t="s">
        <v>187</v>
      </c>
      <c r="G24" s="252" t="s">
        <v>188</v>
      </c>
      <c r="H24" s="253"/>
      <c r="I24" s="254"/>
    </row>
    <row r="25" spans="1:10" x14ac:dyDescent="0.25">
      <c r="A25" s="233"/>
      <c r="B25" s="221"/>
      <c r="C25" s="221"/>
      <c r="D25" s="221"/>
      <c r="E25" s="221"/>
      <c r="F25" s="221"/>
      <c r="G25" s="255"/>
      <c r="H25" s="256"/>
      <c r="I25" s="257"/>
    </row>
  </sheetData>
  <mergeCells count="11">
    <mergeCell ref="G18:I18"/>
    <mergeCell ref="D14:E14"/>
    <mergeCell ref="G14:I14"/>
    <mergeCell ref="G15:I15"/>
    <mergeCell ref="G16:I16"/>
    <mergeCell ref="G17:I17"/>
    <mergeCell ref="G19:I19"/>
    <mergeCell ref="G20:I20"/>
    <mergeCell ref="G21:I21"/>
    <mergeCell ref="G24:I24"/>
    <mergeCell ref="G25:I25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51"/>
  <sheetViews>
    <sheetView tabSelected="1" zoomScale="115" zoomScaleNormal="115" workbookViewId="0">
      <selection activeCell="P11" sqref="P11"/>
    </sheetView>
  </sheetViews>
  <sheetFormatPr baseColWidth="10" defaultColWidth="11.42578125" defaultRowHeight="9" x14ac:dyDescent="0.15"/>
  <cols>
    <col min="1" max="1" width="12.85546875" style="15" customWidth="1"/>
    <col min="2" max="2" width="9.85546875" style="15" bestFit="1" customWidth="1"/>
    <col min="3" max="3" width="9.5703125" style="15" customWidth="1"/>
    <col min="4" max="4" width="9.85546875" style="15" customWidth="1"/>
    <col min="5" max="5" width="6.28515625" style="15" customWidth="1"/>
    <col min="6" max="6" width="6.28515625" style="15" bestFit="1" customWidth="1"/>
    <col min="7" max="7" width="8.140625" style="15" bestFit="1" customWidth="1"/>
    <col min="8" max="8" width="9.85546875" style="15" customWidth="1"/>
    <col min="9" max="9" width="7" style="15" bestFit="1" customWidth="1"/>
    <col min="10" max="10" width="7.42578125" style="15" customWidth="1"/>
    <col min="11" max="12" width="7.7109375" style="15" customWidth="1"/>
    <col min="13" max="13" width="6.7109375" style="15" customWidth="1"/>
    <col min="14" max="14" width="7.5703125" style="15" customWidth="1"/>
    <col min="15" max="15" width="11.5703125" style="15" customWidth="1"/>
    <col min="16" max="16" width="11.42578125" style="15"/>
    <col min="17" max="17" width="9" style="15" customWidth="1"/>
    <col min="18" max="16384" width="11.42578125" style="15"/>
  </cols>
  <sheetData>
    <row r="1" spans="1:17" x14ac:dyDescent="0.2">
      <c r="A1" s="1"/>
      <c r="B1" s="2"/>
      <c r="C1" s="1"/>
      <c r="D1" s="1"/>
      <c r="E1" s="1"/>
      <c r="F1" s="1"/>
      <c r="G1" s="1"/>
      <c r="H1" s="1"/>
      <c r="I1" s="14"/>
      <c r="J1" s="26">
        <v>132</v>
      </c>
      <c r="L1" s="285"/>
      <c r="M1" s="285"/>
    </row>
    <row r="2" spans="1:17" ht="30" customHeight="1" thickBot="1" x14ac:dyDescent="0.3">
      <c r="A2" s="286" t="s">
        <v>32</v>
      </c>
      <c r="B2" s="287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</row>
    <row r="3" spans="1:17" ht="14.45" x14ac:dyDescent="0.2">
      <c r="A3" s="154" t="s">
        <v>0</v>
      </c>
      <c r="B3" s="295"/>
      <c r="C3" s="295"/>
      <c r="D3" s="295"/>
      <c r="E3" s="295"/>
      <c r="F3" s="295"/>
      <c r="G3" s="295"/>
      <c r="H3" s="295"/>
      <c r="I3" s="296"/>
      <c r="J3" s="155" t="s">
        <v>1</v>
      </c>
      <c r="K3" s="297">
        <v>44588</v>
      </c>
      <c r="L3" s="298"/>
      <c r="M3" s="299"/>
    </row>
    <row r="4" spans="1:17" ht="15" x14ac:dyDescent="0.15">
      <c r="A4" s="156" t="s">
        <v>2</v>
      </c>
      <c r="B4" s="291"/>
      <c r="C4" s="291"/>
      <c r="D4" s="291"/>
      <c r="E4" s="291"/>
      <c r="F4" s="291"/>
      <c r="G4" s="289"/>
      <c r="H4" s="289"/>
      <c r="I4" s="290"/>
      <c r="J4" s="303" t="s">
        <v>31</v>
      </c>
      <c r="K4" s="300"/>
      <c r="L4" s="301"/>
      <c r="M4" s="302"/>
    </row>
    <row r="5" spans="1:17" ht="15" x14ac:dyDescent="0.15">
      <c r="A5" s="156" t="s">
        <v>22</v>
      </c>
      <c r="B5" s="288"/>
      <c r="C5" s="288"/>
      <c r="D5" s="3" t="s">
        <v>24</v>
      </c>
      <c r="E5" s="288"/>
      <c r="F5" s="289"/>
      <c r="G5" s="289"/>
      <c r="H5" s="289"/>
      <c r="I5" s="290"/>
      <c r="J5" s="304"/>
      <c r="K5" s="292"/>
      <c r="L5" s="293"/>
      <c r="M5" s="294"/>
    </row>
    <row r="6" spans="1:17" ht="18.75" thickBot="1" x14ac:dyDescent="0.2">
      <c r="A6" s="157" t="s">
        <v>30</v>
      </c>
      <c r="B6" s="264"/>
      <c r="C6" s="265"/>
      <c r="D6" s="266"/>
      <c r="E6" s="267"/>
      <c r="F6" s="270" t="s">
        <v>28</v>
      </c>
      <c r="G6" s="271"/>
      <c r="H6" s="158"/>
      <c r="I6" s="159" t="s">
        <v>23</v>
      </c>
      <c r="J6" s="160">
        <v>1</v>
      </c>
      <c r="K6" s="161" t="s">
        <v>25</v>
      </c>
      <c r="L6" s="268"/>
      <c r="M6" s="269"/>
    </row>
    <row r="7" spans="1:17" ht="6.75" customHeight="1" thickBot="1" x14ac:dyDescent="0.25">
      <c r="A7" s="9"/>
      <c r="B7" s="8"/>
      <c r="C7" s="8"/>
      <c r="D7" s="8"/>
      <c r="E7" s="8"/>
      <c r="F7" s="8"/>
      <c r="G7" s="8"/>
      <c r="H7" s="8"/>
      <c r="I7" s="8"/>
      <c r="J7" s="8"/>
      <c r="K7" s="8"/>
      <c r="L7" s="10"/>
      <c r="M7" s="10">
        <f>SUM(C10)</f>
        <v>44588</v>
      </c>
    </row>
    <row r="8" spans="1:17" ht="15" customHeight="1" thickBot="1" x14ac:dyDescent="0.25">
      <c r="A8" s="272" t="s">
        <v>3</v>
      </c>
      <c r="B8" s="273"/>
      <c r="C8" s="273"/>
      <c r="D8" s="273"/>
      <c r="E8" s="273"/>
      <c r="F8" s="273"/>
      <c r="G8" s="273"/>
      <c r="H8" s="273"/>
      <c r="I8" s="273"/>
      <c r="J8" s="273"/>
      <c r="K8" s="273"/>
      <c r="L8" s="273"/>
      <c r="M8" s="274"/>
    </row>
    <row r="9" spans="1:17" ht="18" customHeight="1" x14ac:dyDescent="0.2">
      <c r="A9" s="173">
        <f>IFERROR(C10-D10,"")</f>
        <v>35</v>
      </c>
      <c r="B9" s="177" t="s">
        <v>69</v>
      </c>
      <c r="C9" s="275" t="s">
        <v>51</v>
      </c>
      <c r="D9" s="276"/>
      <c r="E9" s="276"/>
      <c r="F9" s="277"/>
      <c r="G9" s="278" t="s">
        <v>54</v>
      </c>
      <c r="H9" s="276"/>
      <c r="I9" s="277"/>
      <c r="J9" s="279" t="s">
        <v>55</v>
      </c>
      <c r="K9" s="280"/>
      <c r="L9" s="281"/>
      <c r="M9" s="282" t="s">
        <v>29</v>
      </c>
      <c r="P9" s="28"/>
    </row>
    <row r="10" spans="1:17" x14ac:dyDescent="0.15">
      <c r="A10" s="172" t="s">
        <v>21</v>
      </c>
      <c r="B10" s="178"/>
      <c r="C10" s="234">
        <v>44588</v>
      </c>
      <c r="D10" s="240">
        <v>44553</v>
      </c>
      <c r="E10" s="33" t="s">
        <v>52</v>
      </c>
      <c r="F10" s="109" t="s">
        <v>53</v>
      </c>
      <c r="G10" s="243">
        <v>44588</v>
      </c>
      <c r="H10" s="237">
        <v>44553</v>
      </c>
      <c r="I10" s="60" t="s">
        <v>52</v>
      </c>
      <c r="J10" s="246">
        <v>44588</v>
      </c>
      <c r="K10" s="249">
        <v>44553</v>
      </c>
      <c r="L10" s="60" t="s">
        <v>52</v>
      </c>
      <c r="M10" s="283"/>
      <c r="N10" s="11"/>
      <c r="O10" s="27"/>
      <c r="P10" s="198"/>
      <c r="Q10" s="198"/>
    </row>
    <row r="11" spans="1:17" x14ac:dyDescent="0.15">
      <c r="A11" s="179" t="s">
        <v>37</v>
      </c>
      <c r="B11" s="178"/>
      <c r="C11" s="235">
        <v>195410</v>
      </c>
      <c r="D11" s="241">
        <v>193851</v>
      </c>
      <c r="E11" s="34">
        <f>IFERROR(C11-D11,"")</f>
        <v>1559</v>
      </c>
      <c r="F11" s="110">
        <f>IFERROR(E11/(C10-D10)/110*110,"")</f>
        <v>44.542857142857144</v>
      </c>
      <c r="G11" s="244">
        <v>117156</v>
      </c>
      <c r="H11" s="238">
        <v>116560</v>
      </c>
      <c r="I11" s="130">
        <f>IFERROR(G11-H11,"")</f>
        <v>596</v>
      </c>
      <c r="J11" s="247">
        <v>14315</v>
      </c>
      <c r="K11" s="250">
        <v>14029</v>
      </c>
      <c r="L11" s="61">
        <f>IFERROR(J11-K11,"")</f>
        <v>286</v>
      </c>
      <c r="M11" s="283"/>
      <c r="N11" s="11"/>
      <c r="O11" s="27"/>
    </row>
    <row r="12" spans="1:17" ht="9.75" thickBot="1" x14ac:dyDescent="0.2">
      <c r="A12" s="179" t="s">
        <v>38</v>
      </c>
      <c r="B12" s="178"/>
      <c r="C12" s="236">
        <v>81811</v>
      </c>
      <c r="D12" s="242">
        <v>80153</v>
      </c>
      <c r="E12" s="56">
        <f>IFERROR(C12-D12,"")</f>
        <v>1658</v>
      </c>
      <c r="F12" s="111" t="s">
        <v>56</v>
      </c>
      <c r="G12" s="245">
        <v>5449</v>
      </c>
      <c r="H12" s="239">
        <v>5268</v>
      </c>
      <c r="I12" s="131">
        <f>IFERROR(G12-H12,"")</f>
        <v>181</v>
      </c>
      <c r="J12" s="248">
        <v>5350</v>
      </c>
      <c r="K12" s="251">
        <v>5307</v>
      </c>
      <c r="L12" s="62">
        <f>IFERROR(J12-K12,"")</f>
        <v>43</v>
      </c>
      <c r="M12" s="283"/>
      <c r="N12" s="11"/>
      <c r="O12" s="27"/>
      <c r="P12" s="42"/>
      <c r="Q12" s="42"/>
    </row>
    <row r="13" spans="1:17" x14ac:dyDescent="0.15">
      <c r="A13" s="174" t="s">
        <v>33</v>
      </c>
      <c r="B13" s="180" t="s">
        <v>39</v>
      </c>
      <c r="C13" s="81" t="s">
        <v>57</v>
      </c>
      <c r="D13" s="82" t="s">
        <v>58</v>
      </c>
      <c r="E13" s="83" t="s">
        <v>52</v>
      </c>
      <c r="F13" s="84"/>
      <c r="G13" s="112" t="s">
        <v>57</v>
      </c>
      <c r="H13" s="82" t="s">
        <v>58</v>
      </c>
      <c r="I13" s="84" t="s">
        <v>52</v>
      </c>
      <c r="J13" s="81" t="s">
        <v>57</v>
      </c>
      <c r="K13" s="82" t="s">
        <v>58</v>
      </c>
      <c r="L13" s="84" t="s">
        <v>52</v>
      </c>
      <c r="M13" s="283"/>
      <c r="N13" s="11"/>
      <c r="O13" s="27"/>
      <c r="P13" s="42"/>
      <c r="Q13" s="42"/>
    </row>
    <row r="14" spans="1:17" ht="9" customHeight="1" x14ac:dyDescent="0.15">
      <c r="A14" s="66" t="s">
        <v>145</v>
      </c>
      <c r="B14" s="181" t="s">
        <v>40</v>
      </c>
      <c r="C14" s="35">
        <v>35</v>
      </c>
      <c r="D14" s="37">
        <v>15</v>
      </c>
      <c r="E14" s="36" t="s">
        <v>5</v>
      </c>
      <c r="F14" s="57" t="s">
        <v>4</v>
      </c>
      <c r="G14" s="113">
        <v>31</v>
      </c>
      <c r="H14" s="37">
        <v>50</v>
      </c>
      <c r="I14" s="57" t="s">
        <v>5</v>
      </c>
      <c r="J14" s="35">
        <v>29</v>
      </c>
      <c r="K14" s="37">
        <v>50</v>
      </c>
      <c r="L14" s="57" t="s">
        <v>5</v>
      </c>
      <c r="M14" s="283"/>
      <c r="N14" s="11"/>
      <c r="O14" s="27"/>
    </row>
    <row r="15" spans="1:17" ht="21.6" customHeight="1" thickBot="1" x14ac:dyDescent="0.2">
      <c r="A15" s="67"/>
      <c r="B15" s="182" t="s">
        <v>41</v>
      </c>
      <c r="C15" s="58">
        <v>0.4</v>
      </c>
      <c r="D15" s="53" t="s">
        <v>59</v>
      </c>
      <c r="E15" s="54" t="s">
        <v>60</v>
      </c>
      <c r="F15" s="59" t="s">
        <v>61</v>
      </c>
      <c r="G15" s="114">
        <v>0.4</v>
      </c>
      <c r="H15" s="53" t="s">
        <v>59</v>
      </c>
      <c r="I15" s="59" t="s">
        <v>60</v>
      </c>
      <c r="J15" s="58">
        <v>0.46</v>
      </c>
      <c r="K15" s="53" t="s">
        <v>59</v>
      </c>
      <c r="L15" s="59" t="s">
        <v>60</v>
      </c>
      <c r="M15" s="283"/>
      <c r="N15" s="11"/>
      <c r="O15" s="27"/>
    </row>
    <row r="16" spans="1:17" ht="11.45" customHeight="1" x14ac:dyDescent="0.15">
      <c r="A16" s="85" t="s">
        <v>146</v>
      </c>
      <c r="B16" s="183" t="s">
        <v>42</v>
      </c>
      <c r="C16" s="81" t="s">
        <v>57</v>
      </c>
      <c r="D16" s="81" t="s">
        <v>57</v>
      </c>
      <c r="E16" s="83" t="s">
        <v>62</v>
      </c>
      <c r="F16" s="84" t="s">
        <v>63</v>
      </c>
      <c r="G16" s="112" t="s">
        <v>64</v>
      </c>
      <c r="H16" s="82" t="s">
        <v>65</v>
      </c>
      <c r="I16" s="84" t="s">
        <v>63</v>
      </c>
      <c r="J16" s="81" t="s">
        <v>66</v>
      </c>
      <c r="K16" s="82" t="s">
        <v>58</v>
      </c>
      <c r="L16" s="84" t="s">
        <v>63</v>
      </c>
      <c r="M16" s="283"/>
      <c r="N16" s="11"/>
      <c r="O16" s="27"/>
    </row>
    <row r="17" spans="1:15" ht="12.95" customHeight="1" x14ac:dyDescent="0.15">
      <c r="A17" s="64"/>
      <c r="B17" s="184" t="s">
        <v>43</v>
      </c>
      <c r="C17" s="38">
        <v>148</v>
      </c>
      <c r="D17" s="39">
        <v>199</v>
      </c>
      <c r="E17" s="41">
        <f>IFERROR(D17-C17+G17,"")</f>
        <v>51</v>
      </c>
      <c r="F17" s="115" t="s">
        <v>67</v>
      </c>
      <c r="G17" s="132"/>
      <c r="H17" s="40" t="s">
        <v>4</v>
      </c>
      <c r="I17" s="115" t="s">
        <v>68</v>
      </c>
      <c r="J17" s="125">
        <f>IFERROR(E17/A9,"")</f>
        <v>1.4571428571428571</v>
      </c>
      <c r="K17" s="43">
        <v>1.26</v>
      </c>
      <c r="L17" s="51" t="s">
        <v>70</v>
      </c>
      <c r="M17" s="283"/>
      <c r="N17" s="11"/>
      <c r="O17" s="27"/>
    </row>
    <row r="18" spans="1:15" ht="18.75" thickBot="1" x14ac:dyDescent="0.2">
      <c r="A18" s="65" t="s">
        <v>34</v>
      </c>
      <c r="B18" s="185" t="s">
        <v>44</v>
      </c>
      <c r="C18" s="52">
        <v>620</v>
      </c>
      <c r="D18" s="53" t="s">
        <v>71</v>
      </c>
      <c r="E18" s="54"/>
      <c r="F18" s="59"/>
      <c r="G18" s="323" t="s">
        <v>72</v>
      </c>
      <c r="H18" s="324"/>
      <c r="I18" s="133">
        <v>300</v>
      </c>
      <c r="J18" s="325" t="s">
        <v>73</v>
      </c>
      <c r="K18" s="326"/>
      <c r="L18" s="55" t="s">
        <v>74</v>
      </c>
      <c r="M18" s="283"/>
      <c r="N18" s="11"/>
      <c r="O18" s="27"/>
    </row>
    <row r="19" spans="1:15" x14ac:dyDescent="0.15">
      <c r="A19" s="86" t="s">
        <v>146</v>
      </c>
      <c r="B19" s="186" t="s">
        <v>42</v>
      </c>
      <c r="C19" s="81" t="s">
        <v>57</v>
      </c>
      <c r="D19" s="81" t="s">
        <v>57</v>
      </c>
      <c r="E19" s="83" t="s">
        <v>62</v>
      </c>
      <c r="F19" s="84"/>
      <c r="G19" s="112" t="s">
        <v>64</v>
      </c>
      <c r="H19" s="82" t="s">
        <v>65</v>
      </c>
      <c r="I19" s="84"/>
      <c r="J19" s="81" t="s">
        <v>66</v>
      </c>
      <c r="K19" s="82" t="s">
        <v>58</v>
      </c>
      <c r="L19" s="84"/>
      <c r="M19" s="283"/>
      <c r="N19" s="11"/>
      <c r="O19" s="27"/>
    </row>
    <row r="20" spans="1:15" ht="12.95" customHeight="1" x14ac:dyDescent="0.15">
      <c r="A20" s="68"/>
      <c r="B20" s="187" t="s">
        <v>43</v>
      </c>
      <c r="C20" s="38">
        <v>192</v>
      </c>
      <c r="D20" s="39">
        <v>45</v>
      </c>
      <c r="E20" s="41">
        <f>IFERROR(D20-C20+G20,"")</f>
        <v>189</v>
      </c>
      <c r="F20" s="57"/>
      <c r="G20" s="132">
        <v>336</v>
      </c>
      <c r="H20" s="40" t="s">
        <v>4</v>
      </c>
      <c r="I20" s="57"/>
      <c r="J20" s="125">
        <f>IFERROR(E20/A9,"")</f>
        <v>5.4</v>
      </c>
      <c r="K20" s="43">
        <v>3.4020000000000001</v>
      </c>
      <c r="L20" s="45"/>
      <c r="M20" s="283"/>
      <c r="N20" s="11"/>
      <c r="O20" s="27"/>
    </row>
    <row r="21" spans="1:15" ht="18.75" thickBot="1" x14ac:dyDescent="0.2">
      <c r="A21" s="69" t="s">
        <v>34</v>
      </c>
      <c r="B21" s="188" t="s">
        <v>45</v>
      </c>
      <c r="C21" s="46" t="s">
        <v>75</v>
      </c>
      <c r="D21" s="47" t="s">
        <v>76</v>
      </c>
      <c r="E21" s="48" t="s">
        <v>77</v>
      </c>
      <c r="F21" s="116" t="s">
        <v>78</v>
      </c>
      <c r="G21" s="134" t="s">
        <v>81</v>
      </c>
      <c r="H21" s="49">
        <v>9.4</v>
      </c>
      <c r="I21" s="135" t="s">
        <v>79</v>
      </c>
      <c r="J21" s="327" t="s">
        <v>80</v>
      </c>
      <c r="K21" s="328"/>
      <c r="L21" s="70">
        <f>IFERROR(J20/J17,"")</f>
        <v>3.7058823529411771</v>
      </c>
      <c r="M21" s="283"/>
      <c r="N21" s="16"/>
      <c r="O21" s="12"/>
    </row>
    <row r="22" spans="1:15" ht="12.6" customHeight="1" x14ac:dyDescent="0.15">
      <c r="A22" s="75"/>
      <c r="B22" s="189"/>
      <c r="C22" s="76" t="s">
        <v>82</v>
      </c>
      <c r="D22" s="77" t="s">
        <v>58</v>
      </c>
      <c r="E22" s="78" t="s">
        <v>52</v>
      </c>
      <c r="F22" s="118"/>
      <c r="G22" s="117" t="s">
        <v>82</v>
      </c>
      <c r="H22" s="77" t="s">
        <v>58</v>
      </c>
      <c r="I22" s="118" t="s">
        <v>52</v>
      </c>
      <c r="J22" s="76" t="s">
        <v>82</v>
      </c>
      <c r="K22" s="77" t="s">
        <v>58</v>
      </c>
      <c r="L22" s="78" t="s">
        <v>52</v>
      </c>
      <c r="M22" s="283"/>
      <c r="N22" s="16"/>
      <c r="O22" s="12"/>
    </row>
    <row r="23" spans="1:15" ht="15.75" customHeight="1" thickBot="1" x14ac:dyDescent="0.2">
      <c r="A23" s="74" t="s">
        <v>148</v>
      </c>
      <c r="B23" s="190"/>
      <c r="C23" s="88" t="s">
        <v>83</v>
      </c>
      <c r="D23" s="89">
        <v>8.8000000000000007</v>
      </c>
      <c r="E23" s="87"/>
      <c r="F23" s="119" t="s">
        <v>84</v>
      </c>
      <c r="G23" s="136" t="s">
        <v>85</v>
      </c>
      <c r="H23" s="50">
        <v>1.8</v>
      </c>
      <c r="I23" s="137"/>
      <c r="J23" s="126" t="s">
        <v>86</v>
      </c>
      <c r="K23" s="72" t="s">
        <v>87</v>
      </c>
      <c r="L23" s="73"/>
      <c r="M23" s="283"/>
      <c r="N23" s="18"/>
      <c r="O23" s="13"/>
    </row>
    <row r="24" spans="1:15" x14ac:dyDescent="0.15">
      <c r="A24" s="79"/>
      <c r="B24" s="191"/>
      <c r="C24" s="76" t="s">
        <v>89</v>
      </c>
      <c r="D24" s="77" t="s">
        <v>58</v>
      </c>
      <c r="E24" s="80" t="s">
        <v>52</v>
      </c>
      <c r="F24" s="95"/>
      <c r="G24" s="117" t="s">
        <v>89</v>
      </c>
      <c r="H24" s="77" t="s">
        <v>58</v>
      </c>
      <c r="I24" s="95" t="s">
        <v>52</v>
      </c>
      <c r="J24" s="76" t="s">
        <v>89</v>
      </c>
      <c r="K24" s="77" t="s">
        <v>58</v>
      </c>
      <c r="L24" s="95" t="s">
        <v>52</v>
      </c>
      <c r="M24" s="283"/>
      <c r="N24" s="262"/>
      <c r="O24" s="263"/>
    </row>
    <row r="25" spans="1:15" ht="14.45" customHeight="1" thickBot="1" x14ac:dyDescent="0.2">
      <c r="A25" s="66" t="s">
        <v>147</v>
      </c>
      <c r="B25" s="192"/>
      <c r="C25" s="175" t="s">
        <v>88</v>
      </c>
      <c r="D25" s="90">
        <v>26.5</v>
      </c>
      <c r="E25" s="91"/>
      <c r="F25" s="120" t="s">
        <v>84</v>
      </c>
      <c r="G25" s="138" t="s">
        <v>90</v>
      </c>
      <c r="H25" s="92">
        <v>5.3</v>
      </c>
      <c r="I25" s="139" t="str">
        <f>IFERROR(G24/G22*1000,"")</f>
        <v/>
      </c>
      <c r="J25" s="127" t="s">
        <v>91</v>
      </c>
      <c r="K25" s="93" t="s">
        <v>92</v>
      </c>
      <c r="L25" s="94"/>
      <c r="M25" s="283"/>
      <c r="N25" s="262"/>
      <c r="O25" s="263"/>
    </row>
    <row r="26" spans="1:15" x14ac:dyDescent="0.15">
      <c r="A26" s="96">
        <v>3030</v>
      </c>
      <c r="B26" s="193" t="s">
        <v>46</v>
      </c>
      <c r="C26" s="76" t="s">
        <v>93</v>
      </c>
      <c r="D26" s="77" t="s">
        <v>94</v>
      </c>
      <c r="E26" s="80" t="s">
        <v>95</v>
      </c>
      <c r="F26" s="95" t="s">
        <v>17</v>
      </c>
      <c r="G26" s="117" t="s">
        <v>93</v>
      </c>
      <c r="H26" s="77" t="s">
        <v>94</v>
      </c>
      <c r="I26" s="95" t="s">
        <v>95</v>
      </c>
      <c r="J26" s="76" t="s">
        <v>93</v>
      </c>
      <c r="K26" s="77" t="s">
        <v>94</v>
      </c>
      <c r="L26" s="80" t="s">
        <v>95</v>
      </c>
      <c r="M26" s="283"/>
      <c r="N26" s="18"/>
      <c r="O26" s="13"/>
    </row>
    <row r="27" spans="1:15" ht="18" x14ac:dyDescent="0.15">
      <c r="A27" s="97"/>
      <c r="B27" s="194" t="s">
        <v>47</v>
      </c>
      <c r="C27" s="71">
        <v>187</v>
      </c>
      <c r="D27" s="98">
        <v>380</v>
      </c>
      <c r="E27" s="99" t="s">
        <v>96</v>
      </c>
      <c r="F27" s="121"/>
      <c r="G27" s="140">
        <v>368</v>
      </c>
      <c r="H27" s="31">
        <v>400</v>
      </c>
      <c r="I27" s="141" t="s">
        <v>97</v>
      </c>
      <c r="J27" s="128">
        <v>221</v>
      </c>
      <c r="K27" s="100" t="s">
        <v>98</v>
      </c>
      <c r="L27" s="101" t="s">
        <v>99</v>
      </c>
      <c r="M27" s="283"/>
      <c r="N27" s="18"/>
      <c r="O27" s="13"/>
    </row>
    <row r="28" spans="1:15" ht="15" x14ac:dyDescent="0.15">
      <c r="A28" s="105" t="s">
        <v>149</v>
      </c>
      <c r="B28" s="195" t="s">
        <v>48</v>
      </c>
      <c r="C28" s="176" t="s">
        <v>100</v>
      </c>
      <c r="D28" s="329" t="s">
        <v>101</v>
      </c>
      <c r="E28" s="330"/>
      <c r="F28" s="122">
        <v>2.4</v>
      </c>
      <c r="G28" s="142" t="s">
        <v>102</v>
      </c>
      <c r="H28" s="102">
        <v>2.8</v>
      </c>
      <c r="I28" s="143" t="s">
        <v>103</v>
      </c>
      <c r="J28" s="129"/>
      <c r="K28" s="103"/>
      <c r="L28" s="104"/>
      <c r="M28" s="283"/>
      <c r="N28" s="18"/>
      <c r="O28" s="13"/>
    </row>
    <row r="29" spans="1:15" x14ac:dyDescent="0.15">
      <c r="A29" s="108" t="s">
        <v>35</v>
      </c>
      <c r="B29" s="196" t="s">
        <v>49</v>
      </c>
      <c r="C29" s="107" t="s">
        <v>104</v>
      </c>
      <c r="D29" s="335"/>
      <c r="E29" s="331" t="s">
        <v>105</v>
      </c>
      <c r="F29" s="333" t="s">
        <v>106</v>
      </c>
      <c r="G29" s="123" t="s">
        <v>104</v>
      </c>
      <c r="H29" s="44"/>
      <c r="I29" s="144"/>
      <c r="J29" s="123" t="s">
        <v>104</v>
      </c>
      <c r="K29" s="32"/>
      <c r="L29" s="63"/>
      <c r="M29" s="283"/>
      <c r="N29" s="18"/>
      <c r="O29" s="13"/>
    </row>
    <row r="30" spans="1:15" ht="18.75" thickBot="1" x14ac:dyDescent="0.2">
      <c r="A30" s="69" t="s">
        <v>36</v>
      </c>
      <c r="B30" s="197" t="s">
        <v>50</v>
      </c>
      <c r="C30" s="106">
        <v>43971</v>
      </c>
      <c r="D30" s="332"/>
      <c r="E30" s="332"/>
      <c r="F30" s="334"/>
      <c r="G30" s="124">
        <v>43971</v>
      </c>
      <c r="H30" s="50"/>
      <c r="I30" s="145"/>
      <c r="J30" s="124">
        <v>43971</v>
      </c>
      <c r="K30" s="72"/>
      <c r="L30" s="73"/>
      <c r="M30" s="284"/>
      <c r="N30" s="29"/>
      <c r="O30" s="30"/>
    </row>
    <row r="31" spans="1:15" ht="9" customHeight="1" thickBot="1" x14ac:dyDescent="0.2">
      <c r="A31" s="17"/>
      <c r="B31" s="17"/>
      <c r="C31" s="18"/>
      <c r="D31" s="19"/>
      <c r="E31" s="19"/>
      <c r="F31" s="19"/>
      <c r="G31" s="19"/>
      <c r="H31" s="4"/>
      <c r="I31" s="5"/>
      <c r="J31" s="6"/>
      <c r="K31" s="7"/>
      <c r="L31" s="7"/>
      <c r="M31" s="20"/>
    </row>
    <row r="32" spans="1:15" ht="15" customHeight="1" x14ac:dyDescent="0.15">
      <c r="A32" s="313" t="s">
        <v>26</v>
      </c>
      <c r="B32" s="336"/>
      <c r="C32" s="336"/>
      <c r="D32" s="336"/>
      <c r="E32" s="336"/>
      <c r="F32" s="336"/>
      <c r="G32" s="336"/>
      <c r="H32" s="336"/>
      <c r="I32" s="336"/>
      <c r="J32" s="336"/>
      <c r="K32" s="336"/>
      <c r="L32" s="336"/>
      <c r="M32" s="337"/>
    </row>
    <row r="33" spans="1:17" x14ac:dyDescent="0.15">
      <c r="A33" s="342"/>
      <c r="B33" s="343"/>
      <c r="C33" s="343"/>
      <c r="D33" s="343"/>
      <c r="E33" s="343"/>
      <c r="F33" s="343"/>
      <c r="G33" s="343"/>
      <c r="H33" s="343"/>
      <c r="I33" s="343"/>
      <c r="J33" s="343"/>
      <c r="K33" s="343"/>
      <c r="L33" s="343"/>
      <c r="M33" s="344"/>
    </row>
    <row r="34" spans="1:17" x14ac:dyDescent="0.15">
      <c r="A34" s="338" t="s">
        <v>6</v>
      </c>
      <c r="B34" s="339"/>
      <c r="C34" s="149" t="s">
        <v>7</v>
      </c>
      <c r="D34" s="149" t="s">
        <v>8</v>
      </c>
      <c r="E34" s="149" t="s">
        <v>9</v>
      </c>
      <c r="F34" s="149" t="s">
        <v>10</v>
      </c>
      <c r="G34" s="149" t="s">
        <v>11</v>
      </c>
      <c r="H34" s="150" t="s">
        <v>12</v>
      </c>
      <c r="I34" s="150" t="s">
        <v>13</v>
      </c>
      <c r="J34" s="150" t="s">
        <v>18</v>
      </c>
      <c r="K34" s="150" t="s">
        <v>19</v>
      </c>
      <c r="L34" s="151"/>
      <c r="M34" s="153"/>
    </row>
    <row r="35" spans="1:17" x14ac:dyDescent="0.15">
      <c r="A35" s="340" t="s">
        <v>14</v>
      </c>
      <c r="B35" s="341"/>
      <c r="C35" s="149"/>
      <c r="D35" s="149" t="s">
        <v>15</v>
      </c>
      <c r="E35" s="149" t="s">
        <v>15</v>
      </c>
      <c r="F35" s="149" t="s">
        <v>15</v>
      </c>
      <c r="G35" s="149" t="s">
        <v>16</v>
      </c>
      <c r="H35" s="152" t="s">
        <v>16</v>
      </c>
      <c r="I35" s="152" t="s">
        <v>17</v>
      </c>
      <c r="J35" s="152" t="s">
        <v>16</v>
      </c>
      <c r="K35" s="152" t="s">
        <v>16</v>
      </c>
      <c r="L35" s="151"/>
      <c r="M35" s="153"/>
      <c r="Q35" s="21"/>
    </row>
    <row r="36" spans="1:17" x14ac:dyDescent="0.15">
      <c r="A36" s="321" t="s">
        <v>107</v>
      </c>
      <c r="B36" s="322"/>
      <c r="C36" s="164" t="s">
        <v>108</v>
      </c>
      <c r="D36" s="164" t="s">
        <v>109</v>
      </c>
      <c r="E36" s="164"/>
      <c r="F36" s="164" t="s">
        <v>110</v>
      </c>
      <c r="G36" s="164"/>
      <c r="H36" s="164" t="s">
        <v>111</v>
      </c>
      <c r="I36" s="164" t="s">
        <v>112</v>
      </c>
      <c r="J36" s="170"/>
      <c r="K36" s="170"/>
      <c r="L36" s="170"/>
      <c r="M36" s="171"/>
    </row>
    <row r="37" spans="1:17" x14ac:dyDescent="0.15">
      <c r="A37" s="307" t="s">
        <v>113</v>
      </c>
      <c r="B37" s="308"/>
      <c r="C37" s="146" t="s">
        <v>114</v>
      </c>
      <c r="D37" s="146" t="s">
        <v>115</v>
      </c>
      <c r="E37" s="146" t="s">
        <v>20</v>
      </c>
      <c r="F37" s="146" t="s">
        <v>115</v>
      </c>
      <c r="G37" s="165"/>
      <c r="H37" s="146" t="s">
        <v>116</v>
      </c>
      <c r="I37" s="146" t="s">
        <v>117</v>
      </c>
      <c r="J37" s="165"/>
      <c r="K37" s="165"/>
      <c r="L37" s="146" t="s">
        <v>118</v>
      </c>
      <c r="M37" s="166"/>
    </row>
    <row r="38" spans="1:17" ht="15" x14ac:dyDescent="0.15">
      <c r="A38" s="319"/>
      <c r="B38" s="320"/>
      <c r="C38" s="164"/>
      <c r="D38" s="165"/>
      <c r="E38" s="165"/>
      <c r="F38" s="165"/>
      <c r="G38" s="165"/>
      <c r="H38" s="165"/>
      <c r="I38" s="164"/>
      <c r="J38" s="165"/>
      <c r="K38" s="165"/>
      <c r="L38" s="165"/>
      <c r="M38" s="166"/>
    </row>
    <row r="39" spans="1:17" x14ac:dyDescent="0.15">
      <c r="A39" s="321" t="s">
        <v>150</v>
      </c>
      <c r="B39" s="322"/>
      <c r="C39" s="164" t="s">
        <v>119</v>
      </c>
      <c r="D39" s="164" t="s">
        <v>120</v>
      </c>
      <c r="E39" s="164"/>
      <c r="F39" s="164"/>
      <c r="G39" s="164"/>
      <c r="H39" s="164"/>
      <c r="I39" s="164" t="s">
        <v>121</v>
      </c>
      <c r="J39" s="170"/>
      <c r="K39" s="170"/>
      <c r="L39" s="170"/>
      <c r="M39" s="171"/>
    </row>
    <row r="40" spans="1:17" x14ac:dyDescent="0.15">
      <c r="A40" s="307" t="s">
        <v>122</v>
      </c>
      <c r="B40" s="308"/>
      <c r="C40" s="148" t="s">
        <v>123</v>
      </c>
      <c r="D40" s="162"/>
      <c r="E40" s="162"/>
      <c r="F40" s="162"/>
      <c r="G40" s="162"/>
      <c r="H40" s="162"/>
      <c r="I40" s="147" t="s">
        <v>124</v>
      </c>
      <c r="J40" s="162"/>
      <c r="K40" s="147"/>
      <c r="L40" s="147"/>
      <c r="M40" s="163"/>
    </row>
    <row r="41" spans="1:17" ht="15" x14ac:dyDescent="0.15">
      <c r="A41" s="309" t="s">
        <v>151</v>
      </c>
      <c r="B41" s="310"/>
      <c r="C41" s="146" t="s">
        <v>125</v>
      </c>
      <c r="D41" s="146" t="s">
        <v>126</v>
      </c>
      <c r="E41" s="146" t="s">
        <v>20</v>
      </c>
      <c r="F41" s="146" t="s">
        <v>126</v>
      </c>
      <c r="G41" s="146" t="s">
        <v>127</v>
      </c>
      <c r="H41" s="146" t="s">
        <v>128</v>
      </c>
      <c r="I41" s="146" t="s">
        <v>129</v>
      </c>
      <c r="J41" s="165"/>
      <c r="K41" s="146" t="s">
        <v>130</v>
      </c>
      <c r="L41" s="146" t="s">
        <v>131</v>
      </c>
      <c r="M41" s="166"/>
    </row>
    <row r="42" spans="1:17" ht="15" x14ac:dyDescent="0.15">
      <c r="A42" s="309" t="s">
        <v>152</v>
      </c>
      <c r="B42" s="310"/>
      <c r="C42" s="146" t="s">
        <v>132</v>
      </c>
      <c r="D42" s="146" t="s">
        <v>133</v>
      </c>
      <c r="E42" s="146" t="s">
        <v>20</v>
      </c>
      <c r="F42" s="146" t="s">
        <v>134</v>
      </c>
      <c r="G42" s="146" t="s">
        <v>135</v>
      </c>
      <c r="H42" s="146" t="s">
        <v>136</v>
      </c>
      <c r="I42" s="146" t="s">
        <v>137</v>
      </c>
      <c r="J42" s="165"/>
      <c r="K42" s="146" t="s">
        <v>138</v>
      </c>
      <c r="L42" s="146" t="s">
        <v>139</v>
      </c>
      <c r="M42" s="166"/>
    </row>
    <row r="43" spans="1:17" ht="15.75" thickBot="1" x14ac:dyDescent="0.2">
      <c r="A43" s="311" t="s">
        <v>153</v>
      </c>
      <c r="B43" s="312"/>
      <c r="C43" s="167" t="s">
        <v>140</v>
      </c>
      <c r="D43" s="167" t="s">
        <v>126</v>
      </c>
      <c r="E43" s="167" t="s">
        <v>20</v>
      </c>
      <c r="F43" s="167" t="s">
        <v>126</v>
      </c>
      <c r="G43" s="167" t="s">
        <v>141</v>
      </c>
      <c r="H43" s="167" t="s">
        <v>142</v>
      </c>
      <c r="I43" s="167" t="s">
        <v>143</v>
      </c>
      <c r="J43" s="168"/>
      <c r="K43" s="167" t="s">
        <v>144</v>
      </c>
      <c r="L43" s="167" t="s">
        <v>139</v>
      </c>
      <c r="M43" s="169"/>
    </row>
    <row r="44" spans="1:17" ht="6" customHeight="1" thickBot="1" x14ac:dyDescent="0.2">
      <c r="A44" s="22"/>
      <c r="B44" s="22"/>
      <c r="C44" s="23"/>
      <c r="D44" s="23"/>
      <c r="E44" s="23"/>
      <c r="F44" s="23"/>
      <c r="G44" s="23"/>
      <c r="H44" s="23"/>
      <c r="I44" s="23"/>
      <c r="J44" s="24"/>
      <c r="K44" s="24"/>
      <c r="L44" s="24"/>
      <c r="M44" s="24"/>
    </row>
    <row r="45" spans="1:17" ht="15" customHeight="1" x14ac:dyDescent="0.15">
      <c r="A45" s="313" t="s">
        <v>27</v>
      </c>
      <c r="B45" s="314"/>
      <c r="C45" s="314"/>
      <c r="D45" s="314"/>
      <c r="E45" s="314"/>
      <c r="F45" s="314"/>
      <c r="G45" s="314"/>
      <c r="H45" s="314"/>
      <c r="I45" s="314"/>
      <c r="J45" s="314"/>
      <c r="K45" s="314"/>
      <c r="L45" s="314"/>
      <c r="M45" s="315"/>
    </row>
    <row r="46" spans="1:17" ht="210.6" customHeight="1" thickBot="1" x14ac:dyDescent="0.2">
      <c r="A46" s="316" t="s">
        <v>154</v>
      </c>
      <c r="B46" s="317"/>
      <c r="C46" s="317"/>
      <c r="D46" s="317"/>
      <c r="E46" s="317"/>
      <c r="F46" s="317"/>
      <c r="G46" s="317"/>
      <c r="H46" s="317"/>
      <c r="I46" s="317"/>
      <c r="J46" s="317"/>
      <c r="K46" s="317"/>
      <c r="L46" s="317"/>
      <c r="M46" s="318"/>
    </row>
    <row r="47" spans="1:17" ht="20.100000000000001" customHeight="1" x14ac:dyDescent="0.15">
      <c r="A47" s="305"/>
      <c r="B47" s="306"/>
      <c r="C47" s="306"/>
      <c r="D47" s="306"/>
      <c r="E47" s="306"/>
      <c r="F47" s="306"/>
      <c r="G47" s="306"/>
      <c r="H47" s="306"/>
      <c r="I47" s="306"/>
      <c r="J47" s="306"/>
      <c r="K47" s="306"/>
      <c r="L47" s="306"/>
      <c r="M47" s="306"/>
    </row>
    <row r="48" spans="1:17" ht="20.100000000000001" customHeight="1" x14ac:dyDescent="0.15">
      <c r="A48" s="306"/>
      <c r="B48" s="306"/>
      <c r="C48" s="306"/>
      <c r="D48" s="306"/>
      <c r="E48" s="306"/>
      <c r="F48" s="306"/>
      <c r="G48" s="306"/>
      <c r="H48" s="306"/>
      <c r="I48" s="306"/>
      <c r="J48" s="306"/>
      <c r="K48" s="306"/>
      <c r="L48" s="306"/>
      <c r="M48" s="306"/>
    </row>
    <row r="49" spans="1:13" x14ac:dyDescent="0.15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</row>
    <row r="50" spans="1:13" x14ac:dyDescent="0.1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</row>
    <row r="51" spans="1:13" x14ac:dyDescent="0.1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</row>
  </sheetData>
  <sheetProtection selectLockedCells="1"/>
  <mergeCells count="42">
    <mergeCell ref="A37:B37"/>
    <mergeCell ref="A38:B38"/>
    <mergeCell ref="A39:B39"/>
    <mergeCell ref="G18:H18"/>
    <mergeCell ref="J18:K18"/>
    <mergeCell ref="J21:K21"/>
    <mergeCell ref="D28:E28"/>
    <mergeCell ref="E29:E30"/>
    <mergeCell ref="F29:F30"/>
    <mergeCell ref="D29:D30"/>
    <mergeCell ref="A32:M32"/>
    <mergeCell ref="A34:B34"/>
    <mergeCell ref="A36:B36"/>
    <mergeCell ref="A35:B35"/>
    <mergeCell ref="A33:M33"/>
    <mergeCell ref="A47:M48"/>
    <mergeCell ref="A40:B40"/>
    <mergeCell ref="A41:B41"/>
    <mergeCell ref="A42:B42"/>
    <mergeCell ref="A43:B43"/>
    <mergeCell ref="A45:M45"/>
    <mergeCell ref="A46:M46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N24:N25"/>
    <mergeCell ref="O24:O25"/>
    <mergeCell ref="B6:E6"/>
    <mergeCell ref="L6:M6"/>
    <mergeCell ref="F6:G6"/>
    <mergeCell ref="A8:M8"/>
    <mergeCell ref="C9:F9"/>
    <mergeCell ref="G9:I9"/>
    <mergeCell ref="J9:L9"/>
    <mergeCell ref="M9:M30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14</xdr:col>
                    <xdr:colOff>0</xdr:colOff>
                    <xdr:row>2</xdr:row>
                    <xdr:rowOff>142875</xdr:rowOff>
                  </from>
                  <to>
                    <xdr:col>15</xdr:col>
                    <xdr:colOff>600075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locked="0" defaultSize="0" print="0" autoFill="0" autoPict="0" macro="[0]!SavePdf">
                <anchor moveWithCells="1" sizeWithCells="1">
                  <from>
                    <xdr:col>14</xdr:col>
                    <xdr:colOff>0</xdr:colOff>
                    <xdr:row>5</xdr:row>
                    <xdr:rowOff>9525</xdr:rowOff>
                  </from>
                  <to>
                    <xdr:col>15</xdr:col>
                    <xdr:colOff>619125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locked="0" defaultSize="0" print="0" autoFill="0" autoPict="0" macro="[0]!CopyBordereauAnalyseDesEaux">
                <anchor moveWithCells="1" sizeWithCells="1">
                  <from>
                    <xdr:col>14</xdr:col>
                    <xdr:colOff>19050</xdr:colOff>
                    <xdr:row>1</xdr:row>
                    <xdr:rowOff>142875</xdr:rowOff>
                  </from>
                  <to>
                    <xdr:col>15</xdr:col>
                    <xdr:colOff>609600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 à suivre</vt:lpstr>
      <vt:lpstr>BAE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2022-02-25T14:29:06Z</cp:lastPrinted>
  <dcterms:created xsi:type="dcterms:W3CDTF">2014-01-27T17:04:52Z</dcterms:created>
  <dcterms:modified xsi:type="dcterms:W3CDTF">2022-02-26T17:47:39Z</dcterms:modified>
</cp:coreProperties>
</file>