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05" yWindow="-105" windowWidth="19425" windowHeight="10425" activeTab="1"/>
  </bookViews>
  <sheets>
    <sheet name="Paramètres à suivre" sheetId="78" r:id="rId1"/>
    <sheet name="BAE 2" sheetId="117" r:id="rId2"/>
    <sheet name="BAE 1" sheetId="114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5" i="117" l="1"/>
  <c r="J35" i="117"/>
  <c r="I35" i="117"/>
  <c r="H35" i="117"/>
  <c r="G35" i="117"/>
  <c r="F35" i="117"/>
  <c r="E35" i="117"/>
  <c r="D35" i="117"/>
  <c r="C35" i="117"/>
  <c r="K34" i="117"/>
  <c r="J34" i="117"/>
  <c r="I34" i="117"/>
  <c r="H34" i="117"/>
  <c r="G34" i="117"/>
  <c r="F34" i="117"/>
  <c r="E34" i="117"/>
  <c r="D34" i="117"/>
  <c r="C34" i="117"/>
  <c r="K33" i="117"/>
  <c r="J33" i="117"/>
  <c r="I33" i="117"/>
  <c r="H33" i="117"/>
  <c r="G33" i="117"/>
  <c r="F33" i="117"/>
  <c r="E33" i="117"/>
  <c r="D33" i="117"/>
  <c r="C33" i="117"/>
  <c r="G19" i="117"/>
  <c r="G13" i="117"/>
  <c r="I20" i="117"/>
  <c r="G17" i="117"/>
  <c r="G14" i="117"/>
  <c r="I18" i="117"/>
  <c r="G15" i="117"/>
  <c r="I16" i="117"/>
  <c r="G12" i="117"/>
  <c r="G10" i="117"/>
  <c r="G9" i="117"/>
  <c r="M7" i="117"/>
  <c r="G13" i="114"/>
  <c r="G19" i="114"/>
  <c r="I20" i="114"/>
  <c r="G14" i="114"/>
  <c r="G17" i="114"/>
  <c r="I18" i="114"/>
  <c r="G15" i="114"/>
  <c r="I16" i="114"/>
  <c r="G12" i="114"/>
  <c r="G10" i="114"/>
  <c r="G9" i="114"/>
  <c r="M7" i="114"/>
  <c r="K34" i="114"/>
  <c r="K33" i="114"/>
  <c r="J34" i="114"/>
  <c r="J33" i="114"/>
  <c r="K35" i="114"/>
  <c r="J35" i="114"/>
  <c r="I35" i="114"/>
  <c r="I34" i="114"/>
  <c r="I33" i="114"/>
  <c r="H35" i="114"/>
  <c r="H34" i="114"/>
  <c r="H33" i="114"/>
  <c r="G35" i="114"/>
  <c r="G34" i="114"/>
  <c r="G33" i="114"/>
  <c r="F35" i="114"/>
  <c r="F34" i="114"/>
  <c r="F33" i="114"/>
  <c r="C34" i="114"/>
  <c r="E34" i="114"/>
  <c r="D34" i="114"/>
  <c r="E35" i="114"/>
  <c r="C35" i="114"/>
  <c r="E33" i="114"/>
  <c r="D35" i="114"/>
  <c r="D33" i="114"/>
  <c r="C33" i="114"/>
</calcChain>
</file>

<file path=xl/sharedStrings.xml><?xml version="1.0" encoding="utf-8"?>
<sst xmlns="http://schemas.openxmlformats.org/spreadsheetml/2006/main" count="195" uniqueCount="96">
  <si>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</si>
  <si>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</si>
  <si>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</si>
  <si>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</si>
  <si>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</si>
  <si>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</si>
  <si>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</si>
  <si>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</si>
  <si>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</si>
  <si>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</si>
  <si>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</si>
  <si>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</si>
  <si>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</si>
  <si>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</si>
  <si>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</si>
  <si>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</si>
  <si>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</si>
  <si>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</si>
  <si>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</si>
  <si>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</si>
  <si>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</si>
  <si>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</si>
  <si>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</si>
  <si>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</si>
  <si>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</si>
  <si>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</si>
  <si>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</si>
  <si>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</si>
  <si>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</si>
  <si>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</si>
  <si>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</si>
  <si>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</si>
  <si>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</si>
  <si>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</si>
  <si>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</si>
  <si>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</si>
  <si>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</si>
  <si>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</si>
  <si>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</si>
  <si>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</si>
  <si>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</si>
  <si>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</si>
  <si>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</si>
  <si>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</si>
  <si>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</si>
  <si>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m3/j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</si>
  <si>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</si>
  <si>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</si>
  <si>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</si>
  <si>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</si>
  <si>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</si>
  <si>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</si>
  <si>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</si>
  <si>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</si>
  <si>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</si>
  <si>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</si>
  <si>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</si>
  <si>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</si>
  <si>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</si>
  <si>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</si>
  <si>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</si>
  <si>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k= 10  L</t>
  </si>
  <si>
    <t>1/N</t>
  </si>
  <si>
    <t>moyenne journalière de consommation d'eau sur l'eau adoucie RESEAU</t>
  </si>
  <si>
    <t>moyenne journalière de consommation d'eau sur l'eau ADOUCIE CHB</t>
  </si>
  <si>
    <t>1xN M</t>
  </si>
  <si>
    <t>17</t>
  </si>
  <si>
    <t>1X N  M</t>
  </si>
  <si>
    <t>VALEURS CIBLES RESEAU ET CHAUDIERES</t>
  </si>
  <si>
    <t>VALEURS LIMITES RESEAU ET CHAUDIERES</t>
  </si>
  <si>
    <t>N = 1 V80%</t>
  </si>
  <si>
    <t>N = 79</t>
  </si>
  <si>
    <t>Version 2021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</si>
  <si>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</si>
  <si>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</si>
  <si>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</si>
  <si>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</si>
  <si>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</si>
  <si>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</si>
  <si>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</si>
  <si>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</si>
  <si>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</si>
  <si>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</si>
  <si>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</si>
  <si>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</si>
  <si>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</si>
  <si>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</si>
  <si>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</si>
  <si>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</si>
  <si>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</si>
  <si>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1010</t>
  </si>
  <si>
    <t>Niveau bac FERR 1020</t>
  </si>
  <si>
    <t>Niveau bac FERR 1030</t>
  </si>
  <si>
    <t xml:space="preserve"> version n°2021</t>
  </si>
  <si>
    <t>Réalisé par :</t>
  </si>
  <si>
    <t>BORDEREAU ANALYSE DES 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</si>
</sst>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7"/>
      <color theme="0"/>
      <name val="Arial"/>
      <family val="2"/>
    </font>
    <font>
      <sz val="7"/>
      <color rgb="FF0070C0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  <font>
      <b/>
      <sz val="10"/>
      <color rgb="FF0066CC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8000"/>
      <name val="Century Gothic"/>
      <family val="2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3" fillId="6" borderId="0" xfId="0" applyFont="1" applyFill="1" applyBorder="1"/>
    <xf numFmtId="0" fontId="3" fillId="6" borderId="10" xfId="0" applyFont="1" applyFill="1" applyBorder="1"/>
    <xf numFmtId="0" fontId="3" fillId="6" borderId="7" xfId="0" applyFont="1" applyFill="1" applyBorder="1"/>
    <xf numFmtId="0" fontId="3" fillId="6" borderId="9" xfId="0" applyFont="1" applyFill="1" applyBorder="1"/>
    <xf numFmtId="0" fontId="2" fillId="6" borderId="11" xfId="0" applyFont="1" applyFill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6" borderId="6" xfId="0" applyNumberFormat="1" applyFont="1" applyFill="1" applyBorder="1"/>
    <xf numFmtId="0" fontId="2" fillId="6" borderId="0" xfId="0" applyFont="1" applyFill="1" applyBorder="1"/>
    <xf numFmtId="0" fontId="7" fillId="6" borderId="10" xfId="0" applyFont="1" applyFill="1" applyBorder="1" applyAlignment="1">
      <alignment horizontal="right"/>
    </xf>
    <xf numFmtId="14" fontId="7" fillId="6" borderId="6" xfId="0" applyNumberFormat="1" applyFont="1" applyFill="1" applyBorder="1"/>
    <xf numFmtId="14" fontId="3" fillId="6" borderId="6" xfId="0" applyNumberFormat="1" applyFont="1" applyFill="1" applyBorder="1"/>
    <xf numFmtId="0" fontId="3" fillId="6" borderId="14" xfId="0" applyFont="1" applyFill="1" applyBorder="1"/>
    <xf numFmtId="0" fontId="2" fillId="6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/>
    <xf numFmtId="2" fontId="13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vertical="center" wrapText="1"/>
    </xf>
    <xf numFmtId="0" fontId="13" fillId="2" borderId="11" xfId="0" applyFont="1" applyFill="1" applyBorder="1" applyAlignment="1" applyProtection="1">
      <alignment horizontal="right" vertical="center" wrapText="1"/>
    </xf>
    <xf numFmtId="0" fontId="13" fillId="0" borderId="12" xfId="0" applyFont="1" applyBorder="1" applyProtection="1"/>
    <xf numFmtId="0" fontId="13" fillId="0" borderId="12" xfId="0" applyFont="1" applyBorder="1" applyAlignment="1" applyProtection="1">
      <alignment horizontal="right" vertical="center" wrapText="1"/>
    </xf>
    <xf numFmtId="0" fontId="13" fillId="0" borderId="12" xfId="0" applyFont="1" applyBorder="1" applyAlignment="1" applyProtection="1">
      <alignment horizontal="left"/>
    </xf>
    <xf numFmtId="0" fontId="13" fillId="0" borderId="13" xfId="0" applyFont="1" applyBorder="1" applyAlignment="1" applyProtection="1">
      <alignment horizontal="left"/>
    </xf>
    <xf numFmtId="0" fontId="13" fillId="2" borderId="14" xfId="0" applyFont="1" applyFill="1" applyBorder="1" applyAlignment="1" applyProtection="1">
      <alignment horizontal="right" vertical="center" wrapText="1"/>
    </xf>
    <xf numFmtId="0" fontId="13" fillId="0" borderId="7" xfId="0" applyFont="1" applyBorder="1" applyProtection="1"/>
    <xf numFmtId="0" fontId="13" fillId="0" borderId="7" xfId="0" applyFont="1" applyBorder="1" applyAlignment="1" applyProtection="1">
      <alignment horizontal="right" vertical="center" wrapText="1"/>
    </xf>
    <xf numFmtId="0" fontId="13" fillId="0" borderId="7" xfId="0" applyFont="1" applyBorder="1" applyAlignment="1" applyProtection="1">
      <alignment horizontal="left"/>
    </xf>
    <xf numFmtId="0" fontId="13" fillId="0" borderId="9" xfId="0" applyFont="1" applyBorder="1" applyAlignment="1" applyProtection="1">
      <alignment horizontal="left"/>
    </xf>
    <xf numFmtId="0" fontId="13" fillId="2" borderId="8" xfId="0" applyFont="1" applyFill="1" applyBorder="1" applyAlignment="1" applyProtection="1">
      <alignment horizontal="left" vertical="center" wrapText="1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2" fontId="14" fillId="2" borderId="17" xfId="0" applyNumberFormat="1" applyFont="1" applyFill="1" applyBorder="1" applyAlignment="1" applyProtection="1">
      <alignment horizontal="center" vertical="center" wrapText="1"/>
    </xf>
    <xf numFmtId="0" fontId="17" fillId="0" borderId="17" xfId="0" applyFont="1" applyBorder="1" applyAlignment="1" applyProtection="1">
      <alignment horizontal="center" vertical="center"/>
    </xf>
    <xf numFmtId="1" fontId="14" fillId="3" borderId="16" xfId="0" quotePrefix="1" applyNumberFormat="1" applyFont="1" applyFill="1" applyBorder="1" applyAlignment="1" applyProtection="1">
      <alignment horizontal="center" vertical="center" wrapText="1"/>
    </xf>
    <xf numFmtId="1" fontId="14" fillId="2" borderId="17" xfId="0" applyNumberFormat="1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0" fontId="12" fillId="0" borderId="19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0" fontId="11" fillId="0" borderId="0" xfId="0" applyFont="1" applyBorder="1" applyAlignment="1" applyProtection="1">
      <alignment horizontal="left" vertical="top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23" fillId="0" borderId="4" xfId="0" applyFont="1" applyBorder="1" applyAlignment="1">
      <alignment horizontal="left" vertical="center"/>
    </xf>
    <xf numFmtId="0" fontId="13" fillId="0" borderId="8" xfId="0" applyFont="1" applyFill="1" applyBorder="1" applyAlignment="1" applyProtection="1">
      <alignment vertical="center" wrapText="1"/>
    </xf>
    <xf numFmtId="0" fontId="13" fillId="3" borderId="4" xfId="0" applyFont="1" applyFill="1" applyBorder="1" applyAlignment="1" applyProtection="1">
      <alignment horizontal="center" vertical="center" wrapText="1"/>
    </xf>
    <xf numFmtId="0" fontId="16" fillId="3" borderId="4" xfId="0" applyFont="1" applyFill="1" applyBorder="1" applyAlignment="1" applyProtection="1">
      <alignment horizontal="center" vertical="center" wrapText="1"/>
    </xf>
    <xf numFmtId="0" fontId="16" fillId="3" borderId="3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2" fillId="0" borderId="18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0" fillId="0" borderId="0" xfId="0" applyFont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49" fontId="11" fillId="0" borderId="0" xfId="0" applyNumberFormat="1" applyFont="1" applyBorder="1" applyAlignment="1" applyProtection="1">
      <alignment vertical="top" wrapText="1"/>
    </xf>
    <xf numFmtId="2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 wrapText="1"/>
    </xf>
    <xf numFmtId="0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" fontId="15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 vertical="center" wrapText="1"/>
    </xf>
    <xf numFmtId="0" fontId="15" fillId="7" borderId="1" xfId="0" applyNumberFormat="1" applyFont="1" applyFill="1" applyBorder="1" applyAlignment="1">
      <alignment horizontal="center" vertical="center" wrapText="1"/>
    </xf>
    <xf numFmtId="1" fontId="15" fillId="7" borderId="1" xfId="0" applyNumberFormat="1" applyFont="1" applyFill="1" applyBorder="1" applyAlignment="1">
      <alignment horizontal="center" vertical="center"/>
    </xf>
    <xf numFmtId="1" fontId="15" fillId="7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0" fontId="31" fillId="0" borderId="0" xfId="0" applyFont="1" applyProtection="1">
      <protection locked="0" hidden="1"/>
    </xf>
    <xf numFmtId="0" fontId="10" fillId="0" borderId="0" xfId="0" applyFont="1" applyProtection="1">
      <protection locked="0" hidden="1"/>
    </xf>
    <xf numFmtId="14" fontId="29" fillId="0" borderId="0" xfId="0" applyNumberFormat="1" applyFont="1" applyBorder="1" applyAlignment="1" applyProtection="1">
      <alignment horizontal="left" vertical="top" wrapText="1"/>
    </xf>
    <xf numFmtId="0" fontId="11" fillId="0" borderId="17" xfId="0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/>
    <xf numFmtId="14" fontId="33" fillId="0" borderId="3" xfId="0" applyNumberFormat="1" applyFont="1" applyBorder="1" applyAlignment="1" applyProtection="1">
      <alignment horizontal="right" vertical="center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4" fontId="29" fillId="0" borderId="0" xfId="0" applyNumberFormat="1" applyFont="1" applyBorder="1" applyAlignment="1" applyProtection="1">
      <alignment horizontal="left" vertical="top" wrapText="1"/>
      <protection hidden="1"/>
    </xf>
    <xf numFmtId="14" fontId="14" fillId="0" borderId="0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 wrapText="1"/>
      <protection locked="0"/>
    </xf>
    <xf numFmtId="1" fontId="14" fillId="9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1" borderId="0" xfId="0" applyNumberFormat="1" applyFont="1" applyFill="1" applyBorder="1" applyAlignment="1" applyProtection="1">
      <alignment horizontal="center" vertical="center" wrapText="1"/>
      <protection hidden="1"/>
    </xf>
    <xf numFmtId="1" fontId="14" fillId="11" borderId="0" xfId="0" applyNumberFormat="1" applyFont="1" applyFill="1" applyBorder="1" applyAlignment="1" applyProtection="1">
      <alignment horizontal="center" vertical="center" wrapText="1"/>
      <protection locked="0"/>
    </xf>
    <xf numFmtId="14" fontId="31" fillId="1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15" fillId="3" borderId="3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25" fillId="8" borderId="3" xfId="0" applyFont="1" applyFill="1" applyBorder="1" applyAlignment="1" applyProtection="1">
      <alignment horizontal="center" vertical="center" wrapText="1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49" fontId="14" fillId="0" borderId="1" xfId="0" applyNumberFormat="1" applyFont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" fontId="10" fillId="11" borderId="0" xfId="0" applyNumberFormat="1" applyFont="1" applyFill="1" applyBorder="1" applyAlignment="1" applyProtection="1">
      <alignment horizontal="center" vertical="center" wrapText="1"/>
      <protection locked="0"/>
    </xf>
    <xf numFmtId="0" fontId="25" fillId="8" borderId="4" xfId="0" applyFont="1" applyFill="1" applyBorder="1" applyAlignment="1" applyProtection="1">
      <alignment horizontal="center" vertical="center" wrapText="1"/>
    </xf>
    <xf numFmtId="0" fontId="25" fillId="8" borderId="8" xfId="0" applyFont="1" applyFill="1" applyBorder="1" applyAlignment="1" applyProtection="1">
      <alignment horizontal="center" vertical="center" wrapText="1"/>
    </xf>
    <xf numFmtId="0" fontId="18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49" fontId="14" fillId="0" borderId="3" xfId="0" applyNumberFormat="1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vertical="center" wrapText="1"/>
      <protection locked="0"/>
    </xf>
    <xf numFmtId="0" fontId="10" fillId="0" borderId="13" xfId="0" applyFont="1" applyBorder="1" applyAlignment="1" applyProtection="1">
      <alignment vertical="center" wrapText="1"/>
      <protection locked="0"/>
    </xf>
    <xf numFmtId="0" fontId="10" fillId="0" borderId="14" xfId="0" applyFont="1" applyBorder="1" applyAlignment="1" applyProtection="1">
      <alignment vertical="center" wrapText="1"/>
      <protection locked="0"/>
    </xf>
    <xf numFmtId="0" fontId="10" fillId="0" borderId="9" xfId="0" applyFont="1" applyBorder="1" applyAlignment="1" applyProtection="1">
      <alignment vertical="center" wrapText="1"/>
      <protection locked="0"/>
    </xf>
    <xf numFmtId="1" fontId="10" fillId="9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9" borderId="14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4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6" fillId="2" borderId="11" xfId="0" applyFont="1" applyFill="1" applyBorder="1" applyAlignment="1" applyProtection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3" fillId="2" borderId="13" xfId="0" applyFont="1" applyFill="1" applyBorder="1" applyAlignment="1" applyProtection="1">
      <alignment horizontal="left" vertical="center" wrapText="1"/>
    </xf>
    <xf numFmtId="0" fontId="13" fillId="2" borderId="9" xfId="0" applyFont="1" applyFill="1" applyBorder="1" applyAlignment="1" applyProtection="1">
      <alignment horizontal="left" vertical="center" wrapText="1"/>
    </xf>
    <xf numFmtId="49" fontId="14" fillId="0" borderId="17" xfId="0" applyNumberFormat="1" applyFont="1" applyBorder="1" applyAlignment="1" applyProtection="1">
      <alignment horizontal="center" vertical="center" wrapText="1"/>
      <protection locked="0"/>
    </xf>
    <xf numFmtId="49" fontId="14" fillId="0" borderId="14" xfId="0" applyNumberFormat="1" applyFont="1" applyBorder="1" applyAlignment="1" applyProtection="1">
      <alignment horizontal="center" vertical="center" wrapText="1"/>
      <protection locked="0"/>
    </xf>
    <xf numFmtId="0" fontId="11" fillId="0" borderId="3" xfId="0" applyFont="1" applyBorder="1" applyAlignment="1" applyProtection="1">
      <alignment vertical="center" wrapText="1"/>
      <protection locked="0"/>
    </xf>
    <xf numFmtId="0" fontId="10" fillId="0" borderId="8" xfId="0" applyFont="1" applyBorder="1" applyAlignment="1" applyProtection="1">
      <alignment vertical="center" wrapText="1"/>
      <protection locked="0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vertical="center" wrapText="1"/>
      <protection locked="0"/>
    </xf>
    <xf numFmtId="1" fontId="10" fillId="9" borderId="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0" fontId="11" fillId="0" borderId="3" xfId="0" applyFont="1" applyBorder="1" applyAlignment="1" applyProtection="1">
      <alignment vertical="top" wrapText="1"/>
    </xf>
    <xf numFmtId="0" fontId="10" fillId="0" borderId="8" xfId="0" applyFont="1" applyBorder="1" applyAlignment="1">
      <alignment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3" fillId="4" borderId="14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3" fillId="0" borderId="16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 textRotation="90"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>
      <alignment vertical="center" wrapText="1"/>
    </xf>
    <xf numFmtId="0" fontId="13" fillId="7" borderId="1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13" fillId="7" borderId="14" xfId="0" applyFont="1" applyFill="1" applyBorder="1" applyAlignment="1" applyProtection="1">
      <alignment horizontal="center" vertical="center" wrapText="1"/>
    </xf>
    <xf numFmtId="0" fontId="13" fillId="7" borderId="9" xfId="0" applyFont="1" applyFill="1" applyBorder="1" applyAlignment="1" applyProtection="1">
      <alignment horizontal="center" vertical="center" wrapText="1"/>
    </xf>
    <xf numFmtId="0" fontId="13" fillId="7" borderId="11" xfId="0" applyFont="1" applyFill="1" applyBorder="1" applyAlignment="1" applyProtection="1">
      <alignment horizontal="right" vertical="center" wrapText="1"/>
    </xf>
    <xf numFmtId="0" fontId="10" fillId="7" borderId="12" xfId="0" applyFont="1" applyFill="1" applyBorder="1" applyAlignment="1"/>
    <xf numFmtId="0" fontId="10" fillId="7" borderId="13" xfId="0" applyFont="1" applyFill="1" applyBorder="1" applyAlignment="1"/>
    <xf numFmtId="0" fontId="10" fillId="7" borderId="6" xfId="0" applyFont="1" applyFill="1" applyBorder="1" applyAlignment="1"/>
    <xf numFmtId="0" fontId="10" fillId="7" borderId="0" xfId="0" applyFont="1" applyFill="1" applyBorder="1" applyAlignment="1"/>
    <xf numFmtId="0" fontId="10" fillId="7" borderId="10" xfId="0" applyFont="1" applyFill="1" applyBorder="1" applyAlignment="1"/>
    <xf numFmtId="0" fontId="10" fillId="7" borderId="14" xfId="0" applyFont="1" applyFill="1" applyBorder="1" applyAlignment="1"/>
    <xf numFmtId="0" fontId="10" fillId="7" borderId="7" xfId="0" applyFont="1" applyFill="1" applyBorder="1" applyAlignment="1"/>
    <xf numFmtId="0" fontId="10" fillId="7" borderId="9" xfId="0" applyFont="1" applyFill="1" applyBorder="1" applyAlignment="1"/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23" fillId="0" borderId="3" xfId="0" applyFont="1" applyBorder="1" applyAlignment="1">
      <alignment horizontal="right" vertical="center" wrapText="1"/>
    </xf>
    <xf numFmtId="0" fontId="35" fillId="0" borderId="4" xfId="0" applyFont="1" applyBorder="1" applyAlignment="1">
      <alignment horizontal="right" vertical="center" wrapText="1"/>
    </xf>
    <xf numFmtId="0" fontId="14" fillId="0" borderId="4" xfId="0" applyFont="1" applyBorder="1" applyAlignment="1" applyProtection="1">
      <alignment horizontal="left" vertical="center"/>
      <protection locked="0"/>
    </xf>
    <xf numFmtId="0" fontId="32" fillId="0" borderId="8" xfId="0" applyFont="1" applyBorder="1" applyAlignment="1" applyProtection="1">
      <alignment horizontal="left" vertical="center"/>
      <protection locked="0"/>
    </xf>
    <xf numFmtId="0" fontId="11" fillId="0" borderId="1" xfId="0" applyFont="1" applyBorder="1" applyAlignment="1" applyProtection="1">
      <alignment vertical="top" wrapText="1"/>
    </xf>
    <xf numFmtId="0" fontId="10" fillId="0" borderId="1" xfId="0" applyFont="1" applyBorder="1" applyAlignment="1">
      <alignment wrapText="1"/>
    </xf>
    <xf numFmtId="0" fontId="10" fillId="0" borderId="4" xfId="0" applyFont="1" applyBorder="1" applyAlignment="1">
      <alignment wrapText="1"/>
    </xf>
    <xf numFmtId="0" fontId="24" fillId="0" borderId="0" xfId="0" applyFont="1" applyAlignment="1">
      <alignment horizontal="right" vertical="center"/>
    </xf>
    <xf numFmtId="0" fontId="27" fillId="0" borderId="0" xfId="0" applyFont="1" applyFill="1" applyBorder="1" applyAlignment="1" applyProtection="1">
      <alignment horizontal="center" vertical="center" wrapText="1"/>
    </xf>
    <xf numFmtId="0" fontId="28" fillId="0" borderId="0" xfId="0" applyFont="1" applyAlignment="1">
      <alignment wrapText="1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14" fontId="40" fillId="12" borderId="3" xfId="0" applyNumberFormat="1" applyFont="1" applyFill="1" applyBorder="1" applyAlignment="1" applyProtection="1">
      <alignment horizontal="center" vertical="center"/>
      <protection locked="0"/>
    </xf>
    <xf numFmtId="14" fontId="39" fillId="12" borderId="4" xfId="0" applyNumberFormat="1" applyFont="1" applyFill="1" applyBorder="1" applyAlignment="1">
      <alignment horizontal="center" vertical="center"/>
    </xf>
    <xf numFmtId="14" fontId="39" fillId="12" borderId="8" xfId="0" applyNumberFormat="1" applyFont="1" applyFill="1" applyBorder="1" applyAlignment="1">
      <alignment horizontal="center" vertical="center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33" fillId="2" borderId="15" xfId="0" applyFont="1" applyFill="1" applyBorder="1" applyAlignment="1" applyProtection="1">
      <alignment horizontal="center" vertical="center" wrapText="1"/>
    </xf>
    <xf numFmtId="0" fontId="34" fillId="0" borderId="17" xfId="0" applyFont="1" applyBorder="1" applyAlignment="1">
      <alignment horizontal="center"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C820DC0-66C2-4CC0-8724-07940E28CB81}"/>
            </a:ext>
          </a:extLst>
        </xdr:cNvPr>
        <xdr:cNvSpPr txBox="1"/>
      </xdr:nvSpPr>
      <xdr:spPr>
        <a:xfrm>
          <a:off x="38100" y="6088590"/>
          <a:ext cx="6965950" cy="386821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3</xdr:row>
          <xdr:rowOff>28575</xdr:rowOff>
        </xdr:from>
        <xdr:to>
          <xdr:col>16</xdr:col>
          <xdr:colOff>466725</xdr:colOff>
          <xdr:row>4</xdr:row>
          <xdr:rowOff>85725</xdr:rowOff>
        </xdr:to>
        <xdr:sp macro="" textlink="">
          <xdr:nvSpPr>
            <xdr:cNvPr id="5121" name="Bouton 2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Restaure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5</xdr:row>
          <xdr:rowOff>38100</xdr:rowOff>
        </xdr:from>
        <xdr:to>
          <xdr:col>16</xdr:col>
          <xdr:colOff>466725</xdr:colOff>
          <xdr:row>7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1</xdr:row>
          <xdr:rowOff>95250</xdr:rowOff>
        </xdr:from>
        <xdr:to>
          <xdr:col>16</xdr:col>
          <xdr:colOff>466725</xdr:colOff>
          <xdr:row>2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38100" y="6437840"/>
          <a:ext cx="6667500" cy="387773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3</xdr:row>
          <xdr:rowOff>28575</xdr:rowOff>
        </xdr:from>
        <xdr:to>
          <xdr:col>16</xdr:col>
          <xdr:colOff>466725</xdr:colOff>
          <xdr:row>4</xdr:row>
          <xdr:rowOff>85725</xdr:rowOff>
        </xdr:to>
        <xdr:sp macro="" textlink="">
          <xdr:nvSpPr>
            <xdr:cNvPr id="1032" name="Bouton 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5</xdr:row>
          <xdr:rowOff>38100</xdr:rowOff>
        </xdr:from>
        <xdr:to>
          <xdr:col>16</xdr:col>
          <xdr:colOff>466725</xdr:colOff>
          <xdr:row>7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1</xdr:row>
          <xdr:rowOff>95250</xdr:rowOff>
        </xdr:from>
        <xdr:to>
          <xdr:col>16</xdr:col>
          <xdr:colOff>466725</xdr:colOff>
          <xdr:row>2</xdr:row>
          <xdr:rowOff>28575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>
    <pageSetUpPr fitToPage="1"/>
  </sheetPr>
  <dimension ref="A4:J25"/>
  <sheetViews>
    <sheetView workbookViewId="0">
      <selection activeCell="N21" sqref="N21"/>
    </sheetView>
  </sheetViews>
  <sheetFormatPr baseColWidth="10" defaultRowHeight="15" x14ac:dyDescent="0.25"/>
  <cols>
    <col min="1" max="1" width="35" customWidth="1"/>
    <col min="2" max="2" width="12.7109375" customWidth="1"/>
    <col min="3" max="3" width="12.85546875" customWidth="1"/>
    <col min="4" max="5" width="12.42578125" customWidth="1"/>
    <col min="6" max="6" width="13.42578125" customWidth="1"/>
    <col min="7" max="7" width="19.42578125" customWidth="1"/>
    <col min="8" max="8" width="15.42578125" customWidth="1"/>
    <col min="9" max="9" width="12.7109375" customWidth="1"/>
  </cols>
  <sheetData>
    <row r="4" spans="1:9" ht="15.6" x14ac:dyDescent="0.35">
      <c r="A4" s="67"/>
      <c r="B4" s="68"/>
      <c r="C4" s="68"/>
      <c r="D4" s="68"/>
      <c r="E4" s="68"/>
      <c r="F4" s="68"/>
      <c r="G4" s="69"/>
      <c r="H4" s="70"/>
      <c r="I4" s="70"/>
    </row>
    <row r="5" spans="1:9" ht="14.45" x14ac:dyDescent="0.35">
      <c r="A5" s="68"/>
      <c r="B5" s="71"/>
      <c r="C5" s="72"/>
      <c r="D5" s="71"/>
      <c r="E5" s="71"/>
      <c r="F5" s="71"/>
      <c r="G5" s="71"/>
      <c r="H5" s="70"/>
      <c r="I5" s="70"/>
    </row>
    <row r="6" spans="1:9" ht="14.45" x14ac:dyDescent="0.35">
      <c r="A6" s="68"/>
      <c r="B6" s="71"/>
      <c r="C6" s="71"/>
      <c r="D6" s="71"/>
      <c r="E6" s="71"/>
      <c r="F6" s="71"/>
      <c r="G6" s="71"/>
      <c r="H6" s="70"/>
      <c r="I6" s="70"/>
    </row>
    <row r="7" spans="1:9" ht="14.45" x14ac:dyDescent="0.35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 x14ac:dyDescent="0.25">
      <c r="A8" s="8" t="s">
        <v>93</v>
      </c>
      <c r="B8" s="1"/>
      <c r="C8" s="1"/>
      <c r="D8" s="1"/>
      <c r="E8" s="1"/>
      <c r="F8" s="1"/>
      <c r="G8" s="9"/>
      <c r="H8" s="9"/>
      <c r="I8" s="10"/>
    </row>
    <row r="9" spans="1:9" x14ac:dyDescent="0.25">
      <c r="A9" s="11" t="s">
        <v>26</v>
      </c>
      <c r="B9" s="1" t="s">
        <v>52</v>
      </c>
      <c r="C9" s="1"/>
      <c r="D9" s="1"/>
      <c r="E9" s="1"/>
      <c r="F9" s="1"/>
      <c r="G9" s="1"/>
      <c r="H9" s="1"/>
      <c r="I9" s="2"/>
    </row>
    <row r="10" spans="1:9" ht="14.45" x14ac:dyDescent="0.35">
      <c r="A10" s="11"/>
      <c r="B10" s="1"/>
      <c r="C10" s="1"/>
      <c r="D10" s="1"/>
      <c r="E10" s="1"/>
      <c r="F10" s="1"/>
      <c r="G10" s="1"/>
      <c r="H10" s="1"/>
      <c r="I10" s="2"/>
    </row>
    <row r="11" spans="1:9" ht="14.45" x14ac:dyDescent="0.35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 x14ac:dyDescent="0.25">
      <c r="A12" s="12"/>
      <c r="B12" s="1"/>
      <c r="C12" s="1" t="s">
        <v>87</v>
      </c>
      <c r="D12" s="1"/>
      <c r="E12" s="1"/>
      <c r="F12" s="1"/>
      <c r="G12" s="1"/>
      <c r="H12" s="1"/>
      <c r="I12" s="2"/>
    </row>
    <row r="13" spans="1:9" ht="14.45" x14ac:dyDescent="0.35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 x14ac:dyDescent="0.25">
      <c r="A14" s="66" t="s">
        <v>44</v>
      </c>
      <c r="B14" s="66" t="s">
        <v>21</v>
      </c>
      <c r="C14" s="66" t="s">
        <v>28</v>
      </c>
      <c r="D14" s="138" t="s">
        <v>29</v>
      </c>
      <c r="E14" s="139"/>
      <c r="F14" s="66" t="s">
        <v>30</v>
      </c>
      <c r="G14" s="146" t="s">
        <v>31</v>
      </c>
      <c r="H14" s="146"/>
      <c r="I14" s="146"/>
    </row>
    <row r="15" spans="1:9" ht="43.5" customHeight="1" x14ac:dyDescent="0.25">
      <c r="A15" s="15" t="s">
        <v>32</v>
      </c>
      <c r="B15" s="16" t="s">
        <v>33</v>
      </c>
      <c r="C15" s="16" t="s">
        <v>53</v>
      </c>
      <c r="D15" s="17">
        <v>0</v>
      </c>
      <c r="E15" s="17"/>
      <c r="F15" s="16">
        <v>2</v>
      </c>
      <c r="G15" s="147" t="s">
        <v>51</v>
      </c>
      <c r="H15" s="147"/>
      <c r="I15" s="147"/>
    </row>
    <row r="16" spans="1:9" ht="33.75" customHeight="1" x14ac:dyDescent="0.25">
      <c r="A16" s="15" t="s">
        <v>34</v>
      </c>
      <c r="B16" s="19"/>
      <c r="C16" s="16">
        <v>9.1999999999999993</v>
      </c>
      <c r="D16" s="93">
        <v>9.5</v>
      </c>
      <c r="E16" s="102"/>
      <c r="F16" s="102">
        <v>10</v>
      </c>
      <c r="G16" s="140" t="s">
        <v>86</v>
      </c>
      <c r="H16" s="141"/>
      <c r="I16" s="142"/>
    </row>
    <row r="17" spans="1:10" ht="33.75" customHeight="1" x14ac:dyDescent="0.25">
      <c r="A17" s="20" t="s">
        <v>35</v>
      </c>
      <c r="B17" s="16" t="s">
        <v>33</v>
      </c>
      <c r="C17" s="16" t="s">
        <v>54</v>
      </c>
      <c r="D17" s="103">
        <v>5</v>
      </c>
      <c r="E17" s="101">
        <v>15</v>
      </c>
      <c r="F17" s="18">
        <v>7</v>
      </c>
      <c r="G17" s="140" t="s">
        <v>86</v>
      </c>
      <c r="H17" s="141"/>
      <c r="I17" s="142"/>
    </row>
    <row r="18" spans="1:10" ht="51.75" customHeight="1" x14ac:dyDescent="0.25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40" t="s">
        <v>85</v>
      </c>
      <c r="H18" s="141"/>
      <c r="I18" s="142"/>
    </row>
    <row r="19" spans="1:10" ht="33.75" customHeight="1" x14ac:dyDescent="0.25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40" t="s">
        <v>38</v>
      </c>
      <c r="H19" s="141"/>
      <c r="I19" s="142"/>
    </row>
    <row r="20" spans="1:10" ht="48" customHeight="1" x14ac:dyDescent="0.25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40" t="s">
        <v>56</v>
      </c>
      <c r="H20" s="141"/>
      <c r="I20" s="142"/>
    </row>
    <row r="21" spans="1:10" ht="77.25" customHeight="1" x14ac:dyDescent="0.25">
      <c r="A21" s="15" t="s">
        <v>40</v>
      </c>
      <c r="B21" s="16" t="s">
        <v>24</v>
      </c>
      <c r="C21" s="16" t="s">
        <v>57</v>
      </c>
      <c r="D21" s="16">
        <v>800</v>
      </c>
      <c r="E21" s="18">
        <v>1000</v>
      </c>
      <c r="F21" s="18">
        <v>2000</v>
      </c>
      <c r="G21" s="140" t="s">
        <v>58</v>
      </c>
      <c r="H21" s="141"/>
      <c r="I21" s="142"/>
      <c r="J21" s="23"/>
    </row>
    <row r="22" spans="1:10" ht="77.25" customHeight="1" x14ac:dyDescent="0.25">
      <c r="A22" s="15" t="s">
        <v>47</v>
      </c>
      <c r="B22" s="16" t="s">
        <v>23</v>
      </c>
      <c r="C22" s="16">
        <v>10</v>
      </c>
      <c r="D22" s="16">
        <v>30</v>
      </c>
      <c r="E22" s="18"/>
      <c r="F22" s="18"/>
      <c r="G22" s="89"/>
      <c r="H22" s="90"/>
      <c r="I22" s="91"/>
      <c r="J22" s="109"/>
    </row>
    <row r="23" spans="1:10" ht="77.25" customHeight="1" x14ac:dyDescent="0.25">
      <c r="A23" s="15" t="s">
        <v>48</v>
      </c>
      <c r="B23" s="16" t="s">
        <v>23</v>
      </c>
      <c r="C23" s="16">
        <v>10</v>
      </c>
      <c r="D23" s="16">
        <v>20</v>
      </c>
      <c r="E23" s="18"/>
      <c r="F23" s="18"/>
      <c r="G23" s="89"/>
      <c r="H23" s="90"/>
      <c r="I23" s="91"/>
      <c r="J23" s="109"/>
    </row>
    <row r="24" spans="1:10" ht="27" customHeight="1" x14ac:dyDescent="0.25">
      <c r="A24" s="22" t="s">
        <v>84</v>
      </c>
      <c r="B24" s="16" t="s">
        <v>41</v>
      </c>
      <c r="C24" s="16" t="s">
        <v>59</v>
      </c>
      <c r="D24" s="16">
        <v>0.5</v>
      </c>
      <c r="E24" s="18"/>
      <c r="F24" s="18" t="s">
        <v>55</v>
      </c>
      <c r="G24" s="140" t="s">
        <v>42</v>
      </c>
      <c r="H24" s="141"/>
      <c r="I24" s="142"/>
    </row>
    <row r="25" spans="1:10" x14ac:dyDescent="0.25">
      <c r="A25" s="22"/>
      <c r="B25" s="16"/>
      <c r="C25" s="16"/>
      <c r="D25" s="16"/>
      <c r="E25" s="16"/>
      <c r="F25" s="16"/>
      <c r="G25" s="143"/>
      <c r="H25" s="144"/>
      <c r="I25" s="145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76"/>
  <sheetViews>
    <sheetView tabSelected="1" zoomScaleNormal="100" workbookViewId="0">
      <selection activeCell="S13" sqref="S13"/>
    </sheetView>
  </sheetViews>
  <sheetFormatPr baseColWidth="10" defaultColWidth="11.42578125" defaultRowHeight="9" x14ac:dyDescent="0.15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4" width="14.42578125" style="26" customWidth="1"/>
    <col min="15" max="16384" width="11.42578125" style="26"/>
  </cols>
  <sheetData>
    <row r="1" spans="1:15" x14ac:dyDescent="0.2">
      <c r="A1" s="24"/>
      <c r="B1" s="25"/>
      <c r="C1" s="24"/>
      <c r="D1" s="24"/>
      <c r="E1" s="24"/>
      <c r="F1" s="24"/>
      <c r="G1" s="24"/>
      <c r="H1" s="24"/>
      <c r="I1" s="126"/>
      <c r="J1" s="122">
        <v>69</v>
      </c>
      <c r="K1" s="123"/>
      <c r="L1" s="238" t="s">
        <v>72</v>
      </c>
      <c r="M1" s="238"/>
    </row>
    <row r="2" spans="1:15" ht="30" customHeight="1" x14ac:dyDescent="0.25">
      <c r="A2" s="239" t="s">
        <v>95</v>
      </c>
      <c r="B2" s="240"/>
      <c r="C2" s="240"/>
      <c r="D2" s="240"/>
      <c r="E2" s="240"/>
      <c r="F2" s="240"/>
      <c r="G2" s="240"/>
      <c r="H2" s="240"/>
      <c r="I2" s="240"/>
      <c r="J2" s="240"/>
      <c r="K2" s="240"/>
      <c r="L2" s="240"/>
      <c r="M2" s="240"/>
    </row>
    <row r="3" spans="1:15" ht="14.45" x14ac:dyDescent="0.2">
      <c r="A3" s="57" t="s">
        <v>0</v>
      </c>
      <c r="B3" s="241"/>
      <c r="C3" s="241"/>
      <c r="D3" s="241"/>
      <c r="E3" s="241"/>
      <c r="F3" s="241"/>
      <c r="G3" s="241"/>
      <c r="H3" s="241"/>
      <c r="I3" s="242"/>
      <c r="J3" s="127" t="s">
        <v>1</v>
      </c>
      <c r="K3" s="243">
        <v>44617</v>
      </c>
      <c r="L3" s="244"/>
      <c r="M3" s="245"/>
    </row>
    <row r="4" spans="1:15" ht="15" x14ac:dyDescent="0.15">
      <c r="A4" s="58" t="s">
        <v>2</v>
      </c>
      <c r="B4" s="246"/>
      <c r="C4" s="246"/>
      <c r="D4" s="246"/>
      <c r="E4" s="246"/>
      <c r="F4" s="246"/>
      <c r="G4" s="247"/>
      <c r="H4" s="247"/>
      <c r="I4" s="248"/>
      <c r="J4" s="249" t="s">
        <v>94</v>
      </c>
      <c r="K4" s="251"/>
      <c r="L4" s="252"/>
      <c r="M4" s="253"/>
    </row>
    <row r="5" spans="1:15" ht="18" x14ac:dyDescent="0.15">
      <c r="A5" s="58" t="s">
        <v>75</v>
      </c>
      <c r="B5" s="254"/>
      <c r="C5" s="254"/>
      <c r="D5" s="56" t="s">
        <v>77</v>
      </c>
      <c r="E5" s="254"/>
      <c r="F5" s="255"/>
      <c r="G5" s="255"/>
      <c r="H5" s="255"/>
      <c r="I5" s="248"/>
      <c r="J5" s="250"/>
      <c r="K5" s="256"/>
      <c r="L5" s="257"/>
      <c r="M5" s="258"/>
    </row>
    <row r="6" spans="1:15" ht="18" x14ac:dyDescent="0.15">
      <c r="A6" s="59" t="s">
        <v>83</v>
      </c>
      <c r="B6" s="227"/>
      <c r="C6" s="228"/>
      <c r="D6" s="229"/>
      <c r="E6" s="230"/>
      <c r="F6" s="231" t="s">
        <v>81</v>
      </c>
      <c r="G6" s="232"/>
      <c r="H6" s="121"/>
      <c r="I6" s="60" t="s">
        <v>76</v>
      </c>
      <c r="J6" s="128">
        <v>2</v>
      </c>
      <c r="K6" s="61" t="s">
        <v>78</v>
      </c>
      <c r="L6" s="233"/>
      <c r="M6" s="234"/>
    </row>
    <row r="7" spans="1:15" ht="6.75" customHeight="1" x14ac:dyDescent="0.2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0</v>
      </c>
    </row>
    <row r="8" spans="1:15" ht="15" customHeight="1" x14ac:dyDescent="0.2">
      <c r="A8" s="158" t="s">
        <v>3</v>
      </c>
      <c r="B8" s="170"/>
      <c r="C8" s="170"/>
      <c r="D8" s="170"/>
      <c r="E8" s="170"/>
      <c r="F8" s="170"/>
      <c r="G8" s="170"/>
      <c r="H8" s="170"/>
      <c r="I8" s="170"/>
      <c r="J8" s="170"/>
      <c r="K8" s="170"/>
      <c r="L8" s="170"/>
      <c r="M8" s="171"/>
    </row>
    <row r="9" spans="1:15" ht="20.25" customHeight="1" x14ac:dyDescent="0.15">
      <c r="A9" s="235" t="s">
        <v>63</v>
      </c>
      <c r="B9" s="236"/>
      <c r="C9" s="236"/>
      <c r="D9" s="236"/>
      <c r="E9" s="236"/>
      <c r="F9" s="236"/>
      <c r="G9" s="27" t="str">
        <f>IFERROR(G14/G12,"")</f>
        <v/>
      </c>
      <c r="H9" s="28" t="s">
        <v>45</v>
      </c>
      <c r="I9" s="29"/>
      <c r="J9" s="30"/>
      <c r="K9" s="31"/>
      <c r="L9" s="32"/>
      <c r="M9" s="33"/>
    </row>
    <row r="10" spans="1:15" ht="21.75" customHeight="1" x14ac:dyDescent="0.15">
      <c r="A10" s="202" t="s">
        <v>64</v>
      </c>
      <c r="B10" s="237"/>
      <c r="C10" s="237"/>
      <c r="D10" s="237"/>
      <c r="E10" s="237"/>
      <c r="F10" s="237"/>
      <c r="G10" s="27" t="str">
        <f>IFERROR(G13/G12,"")</f>
        <v/>
      </c>
      <c r="H10" s="28" t="s">
        <v>45</v>
      </c>
      <c r="I10" s="34"/>
      <c r="J10" s="35"/>
      <c r="K10" s="36"/>
      <c r="L10" s="37"/>
      <c r="M10" s="38"/>
    </row>
    <row r="11" spans="1:15" ht="18" customHeight="1" x14ac:dyDescent="0.15">
      <c r="A11" s="202"/>
      <c r="B11" s="203"/>
      <c r="C11" s="125" t="s">
        <v>73</v>
      </c>
      <c r="D11" s="125" t="s">
        <v>4</v>
      </c>
      <c r="E11" s="204" t="s">
        <v>60</v>
      </c>
      <c r="F11" s="204"/>
      <c r="G11" s="205" t="s">
        <v>5</v>
      </c>
      <c r="H11" s="206"/>
      <c r="I11" s="204" t="s">
        <v>6</v>
      </c>
      <c r="J11" s="204"/>
      <c r="K11" s="207" t="s">
        <v>7</v>
      </c>
      <c r="L11" s="208"/>
      <c r="M11" s="209" t="s">
        <v>82</v>
      </c>
    </row>
    <row r="12" spans="1:15" x14ac:dyDescent="0.15">
      <c r="A12" s="212" t="s">
        <v>74</v>
      </c>
      <c r="B12" s="213"/>
      <c r="C12" s="137"/>
      <c r="D12" s="133">
        <v>44583</v>
      </c>
      <c r="E12" s="214"/>
      <c r="F12" s="215"/>
      <c r="G12" s="63" t="str">
        <f>IF(C12="","",C12-D12)</f>
        <v/>
      </c>
      <c r="H12" s="39" t="s">
        <v>8</v>
      </c>
      <c r="I12" s="218"/>
      <c r="J12" s="219"/>
      <c r="K12" s="219"/>
      <c r="L12" s="220"/>
      <c r="M12" s="210"/>
      <c r="N12" s="130"/>
      <c r="O12" s="135">
        <v>44558</v>
      </c>
    </row>
    <row r="13" spans="1:15" ht="15" customHeight="1" x14ac:dyDescent="0.15">
      <c r="A13" s="191" t="s">
        <v>88</v>
      </c>
      <c r="B13" s="192"/>
      <c r="C13" s="132"/>
      <c r="D13" s="134">
        <v>1457</v>
      </c>
      <c r="E13" s="216"/>
      <c r="F13" s="217"/>
      <c r="G13" s="64" t="str">
        <f>IF(C13="","",C13-D13)</f>
        <v/>
      </c>
      <c r="H13" s="39" t="s">
        <v>9</v>
      </c>
      <c r="I13" s="221"/>
      <c r="J13" s="222"/>
      <c r="K13" s="222"/>
      <c r="L13" s="223"/>
      <c r="M13" s="210"/>
      <c r="N13" s="131"/>
      <c r="O13" s="136">
        <v>1850</v>
      </c>
    </row>
    <row r="14" spans="1:15" ht="15" customHeight="1" x14ac:dyDescent="0.15">
      <c r="A14" s="191" t="s">
        <v>89</v>
      </c>
      <c r="B14" s="192"/>
      <c r="C14" s="132"/>
      <c r="D14" s="134">
        <v>100092</v>
      </c>
      <c r="E14" s="193" t="s">
        <v>61</v>
      </c>
      <c r="F14" s="194"/>
      <c r="G14" s="65" t="str">
        <f>IF(C14="","",C14-D14)</f>
        <v/>
      </c>
      <c r="H14" s="62" t="s">
        <v>9</v>
      </c>
      <c r="I14" s="224"/>
      <c r="J14" s="225"/>
      <c r="K14" s="225"/>
      <c r="L14" s="226"/>
      <c r="M14" s="210"/>
      <c r="N14" s="131"/>
      <c r="O14" s="136">
        <v>111082</v>
      </c>
    </row>
    <row r="15" spans="1:15" ht="15.75" customHeight="1" x14ac:dyDescent="0.15">
      <c r="A15" s="176" t="s">
        <v>90</v>
      </c>
      <c r="B15" s="177"/>
      <c r="C15" s="196"/>
      <c r="D15" s="197">
        <v>1250</v>
      </c>
      <c r="E15" s="198"/>
      <c r="F15" s="199"/>
      <c r="G15" s="185">
        <f>E15+D15-C15</f>
        <v>1250</v>
      </c>
      <c r="H15" s="187" t="s">
        <v>10</v>
      </c>
      <c r="I15" s="40"/>
      <c r="J15" s="41" t="s">
        <v>11</v>
      </c>
      <c r="K15" s="189" t="s">
        <v>66</v>
      </c>
      <c r="L15" s="190" t="s">
        <v>67</v>
      </c>
      <c r="M15" s="210"/>
      <c r="N15" s="168"/>
      <c r="O15" s="169">
        <v>1580</v>
      </c>
    </row>
    <row r="16" spans="1:15" ht="13.5" customHeight="1" x14ac:dyDescent="0.15">
      <c r="A16" s="195"/>
      <c r="B16" s="179"/>
      <c r="C16" s="196"/>
      <c r="D16" s="197"/>
      <c r="E16" s="200"/>
      <c r="F16" s="201"/>
      <c r="G16" s="186"/>
      <c r="H16" s="188"/>
      <c r="I16" s="42" t="str">
        <f>IFERROR(G15/G14*1000,"")</f>
        <v/>
      </c>
      <c r="J16" s="43" t="s">
        <v>12</v>
      </c>
      <c r="K16" s="167"/>
      <c r="L16" s="175"/>
      <c r="M16" s="210"/>
      <c r="N16" s="168"/>
      <c r="O16" s="169"/>
    </row>
    <row r="17" spans="1:17" x14ac:dyDescent="0.15">
      <c r="A17" s="176" t="s">
        <v>91</v>
      </c>
      <c r="B17" s="177"/>
      <c r="C17" s="180"/>
      <c r="D17" s="182">
        <v>800</v>
      </c>
      <c r="E17" s="184"/>
      <c r="F17" s="184"/>
      <c r="G17" s="185">
        <f t="shared" ref="G17" si="0">E17+D17-C17</f>
        <v>800</v>
      </c>
      <c r="H17" s="187" t="s">
        <v>10</v>
      </c>
      <c r="I17" s="44">
        <v>1000</v>
      </c>
      <c r="J17" s="41" t="s">
        <v>11</v>
      </c>
      <c r="K17" s="167" t="s">
        <v>71</v>
      </c>
      <c r="L17" s="175" t="s">
        <v>65</v>
      </c>
      <c r="M17" s="210"/>
      <c r="N17" s="168"/>
      <c r="O17" s="169">
        <v>987</v>
      </c>
    </row>
    <row r="18" spans="1:17" x14ac:dyDescent="0.15">
      <c r="A18" s="178"/>
      <c r="B18" s="179"/>
      <c r="C18" s="181"/>
      <c r="D18" s="183"/>
      <c r="E18" s="184"/>
      <c r="F18" s="184"/>
      <c r="G18" s="186"/>
      <c r="H18" s="188"/>
      <c r="I18" s="45" t="str">
        <f>IFERROR(G17/G14*1000,"")</f>
        <v/>
      </c>
      <c r="J18" s="43" t="s">
        <v>12</v>
      </c>
      <c r="K18" s="167"/>
      <c r="L18" s="175"/>
      <c r="M18" s="210"/>
      <c r="N18" s="168"/>
      <c r="O18" s="169"/>
    </row>
    <row r="19" spans="1:17" ht="9" customHeight="1" x14ac:dyDescent="0.15">
      <c r="A19" s="176" t="s">
        <v>92</v>
      </c>
      <c r="B19" s="177"/>
      <c r="C19" s="180"/>
      <c r="D19" s="182">
        <v>56</v>
      </c>
      <c r="E19" s="184">
        <v>40</v>
      </c>
      <c r="F19" s="184"/>
      <c r="G19" s="185">
        <f t="shared" ref="G19" si="1">E19+D19-C19</f>
        <v>96</v>
      </c>
      <c r="H19" s="187" t="s">
        <v>10</v>
      </c>
      <c r="I19" s="44">
        <v>1000</v>
      </c>
      <c r="J19" s="41" t="s">
        <v>11</v>
      </c>
      <c r="K19" s="167" t="s">
        <v>70</v>
      </c>
      <c r="L19" s="167" t="s">
        <v>62</v>
      </c>
      <c r="M19" s="210"/>
      <c r="N19" s="168"/>
      <c r="O19" s="169">
        <v>103</v>
      </c>
    </row>
    <row r="20" spans="1:17" ht="9" customHeight="1" x14ac:dyDescent="0.15">
      <c r="A20" s="178"/>
      <c r="B20" s="179"/>
      <c r="C20" s="181"/>
      <c r="D20" s="183"/>
      <c r="E20" s="184"/>
      <c r="F20" s="184"/>
      <c r="G20" s="186"/>
      <c r="H20" s="188"/>
      <c r="I20" s="45" t="str">
        <f>IFERROR(G19/G13*1000,"")</f>
        <v/>
      </c>
      <c r="J20" s="43" t="s">
        <v>12</v>
      </c>
      <c r="K20" s="167"/>
      <c r="L20" s="167"/>
      <c r="M20" s="211"/>
      <c r="N20" s="168"/>
      <c r="O20" s="169"/>
    </row>
    <row r="21" spans="1:17" ht="9" customHeight="1" x14ac:dyDescent="0.15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 x14ac:dyDescent="0.2">
      <c r="A22" s="158" t="s">
        <v>79</v>
      </c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1"/>
    </row>
    <row r="23" spans="1:17" ht="9.6" x14ac:dyDescent="0.2">
      <c r="A23" s="172"/>
      <c r="B23" s="173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4"/>
    </row>
    <row r="24" spans="1:17" x14ac:dyDescent="0.2">
      <c r="A24" s="161" t="s">
        <v>13</v>
      </c>
      <c r="B24" s="162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 x14ac:dyDescent="0.2">
      <c r="A25" s="163" t="s">
        <v>21</v>
      </c>
      <c r="B25" s="164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 x14ac:dyDescent="0.2">
      <c r="A26" s="165" t="s">
        <v>46</v>
      </c>
      <c r="B26" s="166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 x14ac:dyDescent="0.2">
      <c r="A27" s="150"/>
      <c r="B27" s="151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 x14ac:dyDescent="0.2">
      <c r="A28" s="150"/>
      <c r="B28" s="151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 x14ac:dyDescent="0.2">
      <c r="A29" s="150"/>
      <c r="B29" s="151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 x14ac:dyDescent="0.2">
      <c r="A30" s="150"/>
      <c r="B30" s="151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 x14ac:dyDescent="0.2">
      <c r="A31" s="150"/>
      <c r="B31" s="151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 x14ac:dyDescent="0.2">
      <c r="A32" s="150"/>
      <c r="B32" s="151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 x14ac:dyDescent="0.15">
      <c r="A33" s="152" t="s">
        <v>68</v>
      </c>
      <c r="B33" s="15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 x14ac:dyDescent="0.15">
      <c r="A34" s="154"/>
      <c r="B34" s="15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 x14ac:dyDescent="0.2">
      <c r="A35" s="156" t="s">
        <v>69</v>
      </c>
      <c r="B35" s="157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 x14ac:dyDescent="0.2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 x14ac:dyDescent="0.15">
      <c r="A37" s="158" t="s">
        <v>80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60"/>
    </row>
    <row r="38" spans="1:13" x14ac:dyDescent="0.1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1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15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1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1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1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1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 x14ac:dyDescent="0.1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 x14ac:dyDescent="0.1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 x14ac:dyDescent="0.1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 x14ac:dyDescent="0.1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 x14ac:dyDescent="0.1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 x14ac:dyDescent="0.1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 x14ac:dyDescent="0.1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 x14ac:dyDescent="0.1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 x14ac:dyDescent="0.1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 x14ac:dyDescent="0.1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 x14ac:dyDescent="0.1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 x14ac:dyDescent="0.1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 x14ac:dyDescent="0.1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 x14ac:dyDescent="0.1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 x14ac:dyDescent="0.1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 x14ac:dyDescent="0.1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 x14ac:dyDescent="0.1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 x14ac:dyDescent="0.1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 x14ac:dyDescent="0.1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 x14ac:dyDescent="0.1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 x14ac:dyDescent="0.1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 x14ac:dyDescent="0.1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 x14ac:dyDescent="0.1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 x14ac:dyDescent="0.1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 x14ac:dyDescent="0.1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 x14ac:dyDescent="0.15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 x14ac:dyDescent="0.15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 x14ac:dyDescent="0.15">
      <c r="A72" s="148"/>
      <c r="B72" s="149"/>
      <c r="C72" s="149"/>
      <c r="D72" s="149"/>
      <c r="E72" s="149"/>
      <c r="F72" s="149"/>
      <c r="G72" s="149"/>
      <c r="H72" s="149"/>
      <c r="I72" s="149"/>
      <c r="J72" s="149"/>
      <c r="K72" s="149"/>
      <c r="L72" s="149"/>
      <c r="M72" s="149"/>
    </row>
    <row r="73" spans="1:13" x14ac:dyDescent="0.15">
      <c r="A73" s="149"/>
      <c r="B73" s="149"/>
      <c r="C73" s="149"/>
      <c r="D73" s="149"/>
      <c r="E73" s="149"/>
      <c r="F73" s="149"/>
      <c r="G73" s="149"/>
      <c r="H73" s="149"/>
      <c r="I73" s="149"/>
      <c r="J73" s="149"/>
      <c r="K73" s="149"/>
      <c r="L73" s="149"/>
      <c r="M73" s="149"/>
    </row>
    <row r="74" spans="1:13" x14ac:dyDescent="0.15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 x14ac:dyDescent="0.15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 x14ac:dyDescent="0.15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A10:F10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  <mergeCell ref="B6:E6"/>
    <mergeCell ref="F6:G6"/>
    <mergeCell ref="L6:M6"/>
    <mergeCell ref="A8:M8"/>
    <mergeCell ref="A9:F9"/>
    <mergeCell ref="A11:B11"/>
    <mergeCell ref="E11:F11"/>
    <mergeCell ref="G11:H11"/>
    <mergeCell ref="I11:J11"/>
    <mergeCell ref="K11:L11"/>
    <mergeCell ref="O15:O16"/>
    <mergeCell ref="A14:B14"/>
    <mergeCell ref="E14:F14"/>
    <mergeCell ref="A15:B16"/>
    <mergeCell ref="C15:C16"/>
    <mergeCell ref="D15:D16"/>
    <mergeCell ref="E15:F16"/>
    <mergeCell ref="M11:M20"/>
    <mergeCell ref="A12:B12"/>
    <mergeCell ref="E12:F13"/>
    <mergeCell ref="I12:L14"/>
    <mergeCell ref="A13:B13"/>
    <mergeCell ref="G15:G16"/>
    <mergeCell ref="H15:H16"/>
    <mergeCell ref="K15:K16"/>
    <mergeCell ref="L15:L16"/>
    <mergeCell ref="N15:N16"/>
    <mergeCell ref="K17:K18"/>
    <mergeCell ref="L17:L18"/>
    <mergeCell ref="N17:N18"/>
    <mergeCell ref="O17:O18"/>
    <mergeCell ref="A19:B20"/>
    <mergeCell ref="C19:C20"/>
    <mergeCell ref="D19:D20"/>
    <mergeCell ref="E19:F20"/>
    <mergeCell ref="G19:G20"/>
    <mergeCell ref="H19:H20"/>
    <mergeCell ref="A17:B18"/>
    <mergeCell ref="C17:C18"/>
    <mergeCell ref="D17:D18"/>
    <mergeCell ref="E17:F18"/>
    <mergeCell ref="G17:G18"/>
    <mergeCell ref="H17:H18"/>
    <mergeCell ref="A29:B29"/>
    <mergeCell ref="K19:K20"/>
    <mergeCell ref="L19:L20"/>
    <mergeCell ref="N19:N20"/>
    <mergeCell ref="O19:O20"/>
    <mergeCell ref="A22:M22"/>
    <mergeCell ref="A23:M23"/>
    <mergeCell ref="A24:B24"/>
    <mergeCell ref="A25:B25"/>
    <mergeCell ref="A26:B26"/>
    <mergeCell ref="A27:B27"/>
    <mergeCell ref="A28:B28"/>
    <mergeCell ref="A72:M73"/>
    <mergeCell ref="A30:B30"/>
    <mergeCell ref="A31:B31"/>
    <mergeCell ref="A32:B32"/>
    <mergeCell ref="A33:B34"/>
    <mergeCell ref="A35:B35"/>
    <mergeCell ref="A37:M37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15</xdr:col>
                    <xdr:colOff>9525</xdr:colOff>
                    <xdr:row>3</xdr:row>
                    <xdr:rowOff>28575</xdr:rowOff>
                  </from>
                  <to>
                    <xdr:col>16</xdr:col>
                    <xdr:colOff>466725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locked="0" defaultSize="0" print="0" autoFill="0" autoPict="0" macro="[0]!SavePdf">
                <anchor moveWithCells="1" sizeWithCells="1">
                  <from>
                    <xdr:col>15</xdr:col>
                    <xdr:colOff>9525</xdr:colOff>
                    <xdr:row>5</xdr:row>
                    <xdr:rowOff>38100</xdr:rowOff>
                  </from>
                  <to>
                    <xdr:col>16</xdr:col>
                    <xdr:colOff>466725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19050</xdr:colOff>
                    <xdr:row>1</xdr:row>
                    <xdr:rowOff>95250</xdr:rowOff>
                  </from>
                  <to>
                    <xdr:col>16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76"/>
  <sheetViews>
    <sheetView zoomScaleNormal="100" workbookViewId="0">
      <selection activeCell="Q10" sqref="Q10"/>
    </sheetView>
  </sheetViews>
  <sheetFormatPr baseColWidth="10" defaultColWidth="11.42578125" defaultRowHeight="9" x14ac:dyDescent="0.15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4" width="14.42578125" style="26" customWidth="1"/>
    <col min="15" max="16384" width="11.42578125" style="26"/>
  </cols>
  <sheetData>
    <row r="1" spans="1:15" x14ac:dyDescent="0.2">
      <c r="A1" s="24"/>
      <c r="B1" s="25"/>
      <c r="C1" s="24"/>
      <c r="D1" s="24"/>
      <c r="E1" s="24"/>
      <c r="F1" s="24"/>
      <c r="G1" s="24"/>
      <c r="H1" s="24"/>
      <c r="I1" s="126"/>
      <c r="J1" s="122">
        <v>69</v>
      </c>
      <c r="K1" s="123"/>
      <c r="L1" s="238" t="s">
        <v>72</v>
      </c>
      <c r="M1" s="238"/>
    </row>
    <row r="2" spans="1:15" ht="30" customHeight="1" x14ac:dyDescent="0.25">
      <c r="A2" s="239" t="s">
        <v>95</v>
      </c>
      <c r="B2" s="240"/>
      <c r="C2" s="240"/>
      <c r="D2" s="240"/>
      <c r="E2" s="240"/>
      <c r="F2" s="240"/>
      <c r="G2" s="240"/>
      <c r="H2" s="240"/>
      <c r="I2" s="240"/>
      <c r="J2" s="240"/>
      <c r="K2" s="240"/>
      <c r="L2" s="240"/>
      <c r="M2" s="240"/>
    </row>
    <row r="3" spans="1:15" ht="14.45" x14ac:dyDescent="0.2">
      <c r="A3" s="57" t="s">
        <v>0</v>
      </c>
      <c r="B3" s="241"/>
      <c r="C3" s="241"/>
      <c r="D3" s="241"/>
      <c r="E3" s="241"/>
      <c r="F3" s="241"/>
      <c r="G3" s="241"/>
      <c r="H3" s="241"/>
      <c r="I3" s="242"/>
      <c r="J3" s="127" t="s">
        <v>1</v>
      </c>
      <c r="K3" s="243">
        <v>44583</v>
      </c>
      <c r="L3" s="244"/>
      <c r="M3" s="245"/>
    </row>
    <row r="4" spans="1:15" ht="15" x14ac:dyDescent="0.15">
      <c r="A4" s="58" t="s">
        <v>2</v>
      </c>
      <c r="B4" s="246"/>
      <c r="C4" s="246"/>
      <c r="D4" s="246"/>
      <c r="E4" s="246"/>
      <c r="F4" s="246"/>
      <c r="G4" s="247"/>
      <c r="H4" s="247"/>
      <c r="I4" s="248"/>
      <c r="J4" s="249" t="s">
        <v>94</v>
      </c>
      <c r="K4" s="251"/>
      <c r="L4" s="252"/>
      <c r="M4" s="253"/>
    </row>
    <row r="5" spans="1:15" ht="18" x14ac:dyDescent="0.15">
      <c r="A5" s="58" t="s">
        <v>75</v>
      </c>
      <c r="B5" s="254"/>
      <c r="C5" s="254"/>
      <c r="D5" s="56" t="s">
        <v>77</v>
      </c>
      <c r="E5" s="254"/>
      <c r="F5" s="255"/>
      <c r="G5" s="255"/>
      <c r="H5" s="255"/>
      <c r="I5" s="248"/>
      <c r="J5" s="250"/>
      <c r="K5" s="256"/>
      <c r="L5" s="257"/>
      <c r="M5" s="258"/>
    </row>
    <row r="6" spans="1:15" ht="18" x14ac:dyDescent="0.15">
      <c r="A6" s="59" t="s">
        <v>83</v>
      </c>
      <c r="B6" s="227"/>
      <c r="C6" s="228"/>
      <c r="D6" s="229"/>
      <c r="E6" s="230"/>
      <c r="F6" s="231" t="s">
        <v>81</v>
      </c>
      <c r="G6" s="232"/>
      <c r="H6" s="121"/>
      <c r="I6" s="60" t="s">
        <v>76</v>
      </c>
      <c r="J6" s="128">
        <v>1</v>
      </c>
      <c r="K6" s="61" t="s">
        <v>78</v>
      </c>
      <c r="L6" s="233"/>
      <c r="M6" s="234"/>
    </row>
    <row r="7" spans="1:15" ht="6.75" customHeight="1" x14ac:dyDescent="0.2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44583</v>
      </c>
    </row>
    <row r="8" spans="1:15" ht="15" customHeight="1" x14ac:dyDescent="0.2">
      <c r="A8" s="158" t="s">
        <v>3</v>
      </c>
      <c r="B8" s="170"/>
      <c r="C8" s="170"/>
      <c r="D8" s="170"/>
      <c r="E8" s="170"/>
      <c r="F8" s="170"/>
      <c r="G8" s="170"/>
      <c r="H8" s="170"/>
      <c r="I8" s="170"/>
      <c r="J8" s="170"/>
      <c r="K8" s="170"/>
      <c r="L8" s="170"/>
      <c r="M8" s="171"/>
    </row>
    <row r="9" spans="1:15" ht="20.25" customHeight="1" x14ac:dyDescent="0.15">
      <c r="A9" s="235" t="s">
        <v>63</v>
      </c>
      <c r="B9" s="236"/>
      <c r="C9" s="236"/>
      <c r="D9" s="236"/>
      <c r="E9" s="236"/>
      <c r="F9" s="236"/>
      <c r="G9" s="27">
        <f>IFERROR(G14/G12,"")</f>
        <v>-439.6</v>
      </c>
      <c r="H9" s="28" t="s">
        <v>45</v>
      </c>
      <c r="I9" s="29"/>
      <c r="J9" s="30"/>
      <c r="K9" s="31"/>
      <c r="L9" s="32"/>
      <c r="M9" s="33"/>
    </row>
    <row r="10" spans="1:15" ht="21.75" customHeight="1" x14ac:dyDescent="0.15">
      <c r="A10" s="202" t="s">
        <v>64</v>
      </c>
      <c r="B10" s="237"/>
      <c r="C10" s="237"/>
      <c r="D10" s="237"/>
      <c r="E10" s="237"/>
      <c r="F10" s="237"/>
      <c r="G10" s="27">
        <f>IFERROR(G13/G12,"")</f>
        <v>-15.72</v>
      </c>
      <c r="H10" s="28" t="s">
        <v>45</v>
      </c>
      <c r="I10" s="34"/>
      <c r="J10" s="35"/>
      <c r="K10" s="36"/>
      <c r="L10" s="37"/>
      <c r="M10" s="38"/>
    </row>
    <row r="11" spans="1:15" ht="18" customHeight="1" x14ac:dyDescent="0.15">
      <c r="A11" s="202"/>
      <c r="B11" s="203"/>
      <c r="C11" s="125" t="s">
        <v>73</v>
      </c>
      <c r="D11" s="125" t="s">
        <v>4</v>
      </c>
      <c r="E11" s="204" t="s">
        <v>60</v>
      </c>
      <c r="F11" s="204"/>
      <c r="G11" s="205" t="s">
        <v>5</v>
      </c>
      <c r="H11" s="206"/>
      <c r="I11" s="204" t="s">
        <v>6</v>
      </c>
      <c r="J11" s="204"/>
      <c r="K11" s="207" t="s">
        <v>7</v>
      </c>
      <c r="L11" s="208"/>
      <c r="M11" s="209" t="s">
        <v>82</v>
      </c>
    </row>
    <row r="12" spans="1:15" x14ac:dyDescent="0.15">
      <c r="A12" s="212" t="s">
        <v>74</v>
      </c>
      <c r="B12" s="213"/>
      <c r="C12" s="137">
        <v>44583</v>
      </c>
      <c r="D12" s="133">
        <v>44558</v>
      </c>
      <c r="E12" s="214"/>
      <c r="F12" s="215"/>
      <c r="G12" s="63">
        <f>IF(C12="","",C12-D12)</f>
        <v>25</v>
      </c>
      <c r="H12" s="39" t="s">
        <v>8</v>
      </c>
      <c r="I12" s="218"/>
      <c r="J12" s="219"/>
      <c r="K12" s="219"/>
      <c r="L12" s="220"/>
      <c r="M12" s="210"/>
      <c r="N12" s="130"/>
      <c r="O12" s="135"/>
    </row>
    <row r="13" spans="1:15" ht="15" customHeight="1" x14ac:dyDescent="0.15">
      <c r="A13" s="191" t="s">
        <v>88</v>
      </c>
      <c r="B13" s="192"/>
      <c r="C13" s="132">
        <v>1457</v>
      </c>
      <c r="D13" s="134">
        <v>1850</v>
      </c>
      <c r="E13" s="216"/>
      <c r="F13" s="217"/>
      <c r="G13" s="64">
        <f>IF(C13="","",C13-D13)</f>
        <v>-393</v>
      </c>
      <c r="H13" s="39" t="s">
        <v>9</v>
      </c>
      <c r="I13" s="221"/>
      <c r="J13" s="222"/>
      <c r="K13" s="222"/>
      <c r="L13" s="223"/>
      <c r="M13" s="210"/>
      <c r="N13" s="131"/>
      <c r="O13" s="136"/>
    </row>
    <row r="14" spans="1:15" ht="15" customHeight="1" x14ac:dyDescent="0.15">
      <c r="A14" s="191" t="s">
        <v>89</v>
      </c>
      <c r="B14" s="192"/>
      <c r="C14" s="132">
        <v>100092</v>
      </c>
      <c r="D14" s="134">
        <v>111082</v>
      </c>
      <c r="E14" s="193" t="s">
        <v>61</v>
      </c>
      <c r="F14" s="194"/>
      <c r="G14" s="65">
        <f>IF(C14="","",C14-D14)</f>
        <v>-10990</v>
      </c>
      <c r="H14" s="62" t="s">
        <v>9</v>
      </c>
      <c r="I14" s="224"/>
      <c r="J14" s="225"/>
      <c r="K14" s="225"/>
      <c r="L14" s="226"/>
      <c r="M14" s="210"/>
      <c r="N14" s="131"/>
      <c r="O14" s="136"/>
    </row>
    <row r="15" spans="1:15" ht="15.75" customHeight="1" x14ac:dyDescent="0.15">
      <c r="A15" s="176" t="s">
        <v>90</v>
      </c>
      <c r="B15" s="177"/>
      <c r="C15" s="196">
        <v>1250</v>
      </c>
      <c r="D15" s="197">
        <v>1580</v>
      </c>
      <c r="E15" s="198"/>
      <c r="F15" s="199"/>
      <c r="G15" s="185">
        <f>E15+D15-C15</f>
        <v>330</v>
      </c>
      <c r="H15" s="187" t="s">
        <v>10</v>
      </c>
      <c r="I15" s="40"/>
      <c r="J15" s="41" t="s">
        <v>11</v>
      </c>
      <c r="K15" s="189" t="s">
        <v>66</v>
      </c>
      <c r="L15" s="190" t="s">
        <v>67</v>
      </c>
      <c r="M15" s="210"/>
      <c r="N15" s="168"/>
      <c r="O15" s="169"/>
    </row>
    <row r="16" spans="1:15" ht="13.5" customHeight="1" x14ac:dyDescent="0.15">
      <c r="A16" s="195"/>
      <c r="B16" s="179"/>
      <c r="C16" s="196"/>
      <c r="D16" s="197"/>
      <c r="E16" s="200"/>
      <c r="F16" s="201"/>
      <c r="G16" s="186"/>
      <c r="H16" s="188"/>
      <c r="I16" s="42">
        <f>IFERROR(G15/G14*1000,"")</f>
        <v>-30.02729754322111</v>
      </c>
      <c r="J16" s="43" t="s">
        <v>12</v>
      </c>
      <c r="K16" s="167"/>
      <c r="L16" s="175"/>
      <c r="M16" s="210"/>
      <c r="N16" s="168"/>
      <c r="O16" s="169"/>
    </row>
    <row r="17" spans="1:17" x14ac:dyDescent="0.15">
      <c r="A17" s="176" t="s">
        <v>91</v>
      </c>
      <c r="B17" s="177"/>
      <c r="C17" s="180">
        <v>800</v>
      </c>
      <c r="D17" s="182">
        <v>987</v>
      </c>
      <c r="E17" s="184"/>
      <c r="F17" s="184"/>
      <c r="G17" s="185">
        <f t="shared" ref="G17" si="0">E17+D17-C17</f>
        <v>187</v>
      </c>
      <c r="H17" s="187" t="s">
        <v>10</v>
      </c>
      <c r="I17" s="44">
        <v>1000</v>
      </c>
      <c r="J17" s="41" t="s">
        <v>11</v>
      </c>
      <c r="K17" s="167" t="s">
        <v>71</v>
      </c>
      <c r="L17" s="175" t="s">
        <v>65</v>
      </c>
      <c r="M17" s="210"/>
      <c r="N17" s="168"/>
      <c r="O17" s="169"/>
    </row>
    <row r="18" spans="1:17" x14ac:dyDescent="0.15">
      <c r="A18" s="178"/>
      <c r="B18" s="179"/>
      <c r="C18" s="181"/>
      <c r="D18" s="183"/>
      <c r="E18" s="184"/>
      <c r="F18" s="184"/>
      <c r="G18" s="186"/>
      <c r="H18" s="188"/>
      <c r="I18" s="45">
        <f>IFERROR(G17/G14*1000,"")</f>
        <v>-17.015468607825294</v>
      </c>
      <c r="J18" s="43" t="s">
        <v>12</v>
      </c>
      <c r="K18" s="167"/>
      <c r="L18" s="175"/>
      <c r="M18" s="210"/>
      <c r="N18" s="168"/>
      <c r="O18" s="169"/>
    </row>
    <row r="19" spans="1:17" ht="9" customHeight="1" x14ac:dyDescent="0.15">
      <c r="A19" s="176" t="s">
        <v>92</v>
      </c>
      <c r="B19" s="177"/>
      <c r="C19" s="180">
        <v>56</v>
      </c>
      <c r="D19" s="182">
        <v>103</v>
      </c>
      <c r="E19" s="184">
        <v>40</v>
      </c>
      <c r="F19" s="184"/>
      <c r="G19" s="185">
        <f t="shared" ref="G19" si="1">E19+D19-C19</f>
        <v>87</v>
      </c>
      <c r="H19" s="187" t="s">
        <v>10</v>
      </c>
      <c r="I19" s="44">
        <v>1000</v>
      </c>
      <c r="J19" s="41" t="s">
        <v>11</v>
      </c>
      <c r="K19" s="167" t="s">
        <v>70</v>
      </c>
      <c r="L19" s="167" t="s">
        <v>62</v>
      </c>
      <c r="M19" s="210"/>
      <c r="N19" s="168"/>
      <c r="O19" s="169"/>
    </row>
    <row r="20" spans="1:17" ht="9" customHeight="1" x14ac:dyDescent="0.15">
      <c r="A20" s="178"/>
      <c r="B20" s="179"/>
      <c r="C20" s="181"/>
      <c r="D20" s="183"/>
      <c r="E20" s="184"/>
      <c r="F20" s="184"/>
      <c r="G20" s="186"/>
      <c r="H20" s="188"/>
      <c r="I20" s="45">
        <f>IFERROR(G19/G13*1000,"")</f>
        <v>-221.37404580152673</v>
      </c>
      <c r="J20" s="43" t="s">
        <v>12</v>
      </c>
      <c r="K20" s="167"/>
      <c r="L20" s="167"/>
      <c r="M20" s="211"/>
      <c r="N20" s="168"/>
      <c r="O20" s="169"/>
    </row>
    <row r="21" spans="1:17" ht="9" customHeight="1" x14ac:dyDescent="0.15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 x14ac:dyDescent="0.2">
      <c r="A22" s="158" t="s">
        <v>79</v>
      </c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1"/>
    </row>
    <row r="23" spans="1:17" ht="9.6" x14ac:dyDescent="0.2">
      <c r="A23" s="172"/>
      <c r="B23" s="173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4"/>
    </row>
    <row r="24" spans="1:17" x14ac:dyDescent="0.2">
      <c r="A24" s="161" t="s">
        <v>13</v>
      </c>
      <c r="B24" s="162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 x14ac:dyDescent="0.2">
      <c r="A25" s="163" t="s">
        <v>21</v>
      </c>
      <c r="B25" s="164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 x14ac:dyDescent="0.2">
      <c r="A26" s="165" t="s">
        <v>46</v>
      </c>
      <c r="B26" s="166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 x14ac:dyDescent="0.2">
      <c r="A27" s="150"/>
      <c r="B27" s="151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 x14ac:dyDescent="0.2">
      <c r="A28" s="150"/>
      <c r="B28" s="151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 x14ac:dyDescent="0.2">
      <c r="A29" s="150"/>
      <c r="B29" s="151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 x14ac:dyDescent="0.2">
      <c r="A30" s="150"/>
      <c r="B30" s="151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 x14ac:dyDescent="0.2">
      <c r="A31" s="150"/>
      <c r="B31" s="151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 x14ac:dyDescent="0.2">
      <c r="A32" s="150"/>
      <c r="B32" s="151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 x14ac:dyDescent="0.15">
      <c r="A33" s="152" t="s">
        <v>68</v>
      </c>
      <c r="B33" s="15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 x14ac:dyDescent="0.15">
      <c r="A34" s="154"/>
      <c r="B34" s="15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 x14ac:dyDescent="0.2">
      <c r="A35" s="156" t="s">
        <v>69</v>
      </c>
      <c r="B35" s="157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 x14ac:dyDescent="0.2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 x14ac:dyDescent="0.15">
      <c r="A37" s="158" t="s">
        <v>80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60"/>
    </row>
    <row r="38" spans="1:13" x14ac:dyDescent="0.1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1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15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1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1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1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1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 x14ac:dyDescent="0.1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 x14ac:dyDescent="0.1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 x14ac:dyDescent="0.1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 x14ac:dyDescent="0.1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 x14ac:dyDescent="0.1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 x14ac:dyDescent="0.1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 x14ac:dyDescent="0.1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 x14ac:dyDescent="0.1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 x14ac:dyDescent="0.1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 x14ac:dyDescent="0.1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 x14ac:dyDescent="0.1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 x14ac:dyDescent="0.1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 x14ac:dyDescent="0.1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 x14ac:dyDescent="0.1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 x14ac:dyDescent="0.1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 x14ac:dyDescent="0.1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 x14ac:dyDescent="0.1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 x14ac:dyDescent="0.1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 x14ac:dyDescent="0.1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 x14ac:dyDescent="0.1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 x14ac:dyDescent="0.1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 x14ac:dyDescent="0.1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 x14ac:dyDescent="0.1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 x14ac:dyDescent="0.1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 x14ac:dyDescent="0.1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 x14ac:dyDescent="0.15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 x14ac:dyDescent="0.15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 x14ac:dyDescent="0.15">
      <c r="A72" s="148"/>
      <c r="B72" s="149"/>
      <c r="C72" s="149"/>
      <c r="D72" s="149"/>
      <c r="E72" s="149"/>
      <c r="F72" s="149"/>
      <c r="G72" s="149"/>
      <c r="H72" s="149"/>
      <c r="I72" s="149"/>
      <c r="J72" s="149"/>
      <c r="K72" s="149"/>
      <c r="L72" s="149"/>
      <c r="M72" s="149"/>
    </row>
    <row r="73" spans="1:13" x14ac:dyDescent="0.15">
      <c r="A73" s="149"/>
      <c r="B73" s="149"/>
      <c r="C73" s="149"/>
      <c r="D73" s="149"/>
      <c r="E73" s="149"/>
      <c r="F73" s="149"/>
      <c r="G73" s="149"/>
      <c r="H73" s="149"/>
      <c r="I73" s="149"/>
      <c r="J73" s="149"/>
      <c r="K73" s="149"/>
      <c r="L73" s="149"/>
      <c r="M73" s="149"/>
    </row>
    <row r="74" spans="1:13" x14ac:dyDescent="0.15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 x14ac:dyDescent="0.15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 x14ac:dyDescent="0.15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N15:N16"/>
    <mergeCell ref="N17:N18"/>
    <mergeCell ref="N19:N20"/>
    <mergeCell ref="O15:O16"/>
    <mergeCell ref="O17:O18"/>
    <mergeCell ref="O19:O20"/>
    <mergeCell ref="B6:E6"/>
    <mergeCell ref="L6:M6"/>
    <mergeCell ref="F6:G6"/>
    <mergeCell ref="L15:L16"/>
    <mergeCell ref="K17:K18"/>
    <mergeCell ref="C15:C16"/>
    <mergeCell ref="D15:D16"/>
    <mergeCell ref="E12:F13"/>
    <mergeCell ref="I12:L14"/>
    <mergeCell ref="A9:F9"/>
    <mergeCell ref="G17:G18"/>
    <mergeCell ref="H17:H18"/>
    <mergeCell ref="A12:B12"/>
    <mergeCell ref="A8:M8"/>
    <mergeCell ref="A10:F10"/>
    <mergeCell ref="E11:F11"/>
    <mergeCell ref="G11:H11"/>
    <mergeCell ref="I11:J11"/>
    <mergeCell ref="A11:B11"/>
    <mergeCell ref="M11:M20"/>
    <mergeCell ref="E14:F14"/>
    <mergeCell ref="E15:F16"/>
    <mergeCell ref="G15:G16"/>
    <mergeCell ref="H15:H16"/>
    <mergeCell ref="K11:L11"/>
    <mergeCell ref="K15:K16"/>
    <mergeCell ref="H19:H20"/>
    <mergeCell ref="G19:G20"/>
    <mergeCell ref="L19:L20"/>
    <mergeCell ref="A15:B16"/>
    <mergeCell ref="A13:B13"/>
    <mergeCell ref="A14:B14"/>
    <mergeCell ref="A22:M22"/>
    <mergeCell ref="A24:B24"/>
    <mergeCell ref="A17:B18"/>
    <mergeCell ref="K19:K20"/>
    <mergeCell ref="A27:B27"/>
    <mergeCell ref="E19:F20"/>
    <mergeCell ref="A26:B26"/>
    <mergeCell ref="E17:F18"/>
    <mergeCell ref="D17:D18"/>
    <mergeCell ref="C17:C18"/>
    <mergeCell ref="C19:C20"/>
    <mergeCell ref="D19:D20"/>
    <mergeCell ref="A25:B25"/>
    <mergeCell ref="A23:M23"/>
    <mergeCell ref="A19:B20"/>
    <mergeCell ref="L17:L18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72:M73"/>
    <mergeCell ref="A35:B35"/>
    <mergeCell ref="A28:B28"/>
    <mergeCell ref="A29:B29"/>
    <mergeCell ref="A30:B30"/>
    <mergeCell ref="A31:B31"/>
    <mergeCell ref="A33:B34"/>
    <mergeCell ref="A37:M37"/>
    <mergeCell ref="A32:B32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15</xdr:col>
                    <xdr:colOff>9525</xdr:colOff>
                    <xdr:row>3</xdr:row>
                    <xdr:rowOff>28575</xdr:rowOff>
                  </from>
                  <to>
                    <xdr:col>16</xdr:col>
                    <xdr:colOff>466725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locked="0" defaultSize="0" print="0" autoFill="0" autoPict="0" macro="[0]!SavePdf">
                <anchor moveWithCells="1" sizeWithCells="1">
                  <from>
                    <xdr:col>15</xdr:col>
                    <xdr:colOff>9525</xdr:colOff>
                    <xdr:row>5</xdr:row>
                    <xdr:rowOff>38100</xdr:rowOff>
                  </from>
                  <to>
                    <xdr:col>16</xdr:col>
                    <xdr:colOff>466725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19050</xdr:colOff>
                    <xdr:row>1</xdr:row>
                    <xdr:rowOff>95250</xdr:rowOff>
                  </from>
                  <to>
                    <xdr:col>16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 à suivre</vt:lpstr>
      <vt:lpstr>BAE 2</vt:lpstr>
      <vt:lpstr>BAE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2022-01-29T19:30:46Z</cp:lastPrinted>
  <dcterms:created xsi:type="dcterms:W3CDTF">2014-01-27T17:04:52Z</dcterms:created>
  <dcterms:modified xsi:type="dcterms:W3CDTF">2022-01-30T01:57:59Z</dcterms:modified>
</cp:coreProperties>
</file>