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60" windowWidth="20115" windowHeight="8010"/>
  </bookViews>
  <sheets>
    <sheet name="VCM DP" sheetId="2" r:id="rId1"/>
  </sheets>
  <externalReferences>
    <externalReference r:id="rId2"/>
    <externalReference r:id="rId3"/>
  </externalReferences>
  <definedNames>
    <definedName name="_1">'[1]Liste sujets école'!$C$6</definedName>
    <definedName name="_2">'[1]Liste sujets école'!$C$12</definedName>
    <definedName name="_3">'[1]Liste sujets école'!$C$18</definedName>
    <definedName name="_4">'[1]Liste sujets école'!$C$24</definedName>
    <definedName name="_5">'[1]Liste sujets école'!$C$30</definedName>
    <definedName name="_6">'[1]Liste sujets école'!$C$36</definedName>
    <definedName name="_7">'[1]Liste sujets école'!$C$42</definedName>
    <definedName name="_8">'[1]Liste sujets école'!$C$48</definedName>
    <definedName name="_aaa">INDIRECT(VLOOKUP('[1]Programme VCM'!$D$146,'[1]Programme VCM'!#REF!,2,FALSE))</definedName>
    <definedName name="_s1">'[1]Liste sujets école'!$C$3</definedName>
    <definedName name="_s10">'[1]Liste sujets école'!$I$5</definedName>
    <definedName name="_s1001">'[1]Liste sujets école'!$K$5</definedName>
    <definedName name="_s1002">'[1]Liste sujets école'!$K$6</definedName>
    <definedName name="_s101">'[1]Liste sujets école'!$E$3</definedName>
    <definedName name="_s101int">'[1]Liste sujets école'!$E$6</definedName>
    <definedName name="_s102">'[1]Liste sujets école'!$E$4</definedName>
    <definedName name="_s103">'[1]Liste sujets école'!$E$5</definedName>
    <definedName name="_s11">'[1]Liste sujets école'!$I$7</definedName>
    <definedName name="_s1101">'[1]Liste sujets école'!$K$7</definedName>
    <definedName name="_s1102">'[1]Liste sujets école'!$K$8</definedName>
    <definedName name="_s12">'[1]Liste sujets école'!$I$9</definedName>
    <definedName name="_s1201">'[1]Liste sujets école'!$K$9</definedName>
    <definedName name="_s1202">'[1]Liste sujets école'!$K$10</definedName>
    <definedName name="_s2">'[1]Liste sujets école'!$C$9</definedName>
    <definedName name="_s201">'[1]Liste sujets école'!$E$9</definedName>
    <definedName name="_s201int">'[1]Liste sujets école'!$E$12</definedName>
    <definedName name="_s202">'[1]Liste sujets école'!$E$10</definedName>
    <definedName name="_s203">'[1]Liste sujets école'!$E$11</definedName>
    <definedName name="_s3">'[1]Liste sujets école'!$C$15</definedName>
    <definedName name="_s301">'[1]Liste sujets école'!$E$15</definedName>
    <definedName name="_s301int">'[1]Liste sujets école'!$E$18</definedName>
    <definedName name="_s302">'[1]Liste sujets école'!$E$16</definedName>
    <definedName name="_s303">'[1]Liste sujets école'!$E$17</definedName>
    <definedName name="_s4">'[1]Liste sujets école'!$C$21</definedName>
    <definedName name="_s401">'[1]Liste sujets école'!$E$21</definedName>
    <definedName name="_s401int">'[1]Liste sujets école'!$E$24</definedName>
    <definedName name="_s402">'[1]Liste sujets école'!$E$22</definedName>
    <definedName name="_s403">'[1]Liste sujets école'!$E$23</definedName>
    <definedName name="_s5">'[1]Liste sujets école'!$C$27</definedName>
    <definedName name="_s501">'[1]Liste sujets école'!$E$27</definedName>
    <definedName name="_s501int">'[1]Liste sujets école'!$E$30</definedName>
    <definedName name="_s502">'[1]Liste sujets école'!$E$28</definedName>
    <definedName name="_s503">'[1]Liste sujets école'!$E$29</definedName>
    <definedName name="_s6">'[1]Liste sujets école'!$C$33</definedName>
    <definedName name="_s601">'[1]Liste sujets école'!$E$33</definedName>
    <definedName name="_s601int">'[1]Liste sujets école'!$E$36</definedName>
    <definedName name="_s602">'[1]Liste sujets école'!$E$34</definedName>
    <definedName name="_s603">'[1]Liste sujets école'!$E$35</definedName>
    <definedName name="_s7">'[1]Liste sujets école'!$C$39</definedName>
    <definedName name="_s701">'[1]Liste sujets école'!$E$39</definedName>
    <definedName name="_s701int">'[1]Liste sujets école'!$E$42</definedName>
    <definedName name="_s702">'[1]Liste sujets école'!$E$40</definedName>
    <definedName name="_s703">'[1]Liste sujets école'!$E$41</definedName>
    <definedName name="_s8">'[1]Liste sujets école'!$C$45</definedName>
    <definedName name="_s801">'[1]Liste sujets école'!$E$45</definedName>
    <definedName name="_s801int">'[1]Liste sujets école'!$E$48</definedName>
    <definedName name="_s802">'[1]Liste sujets école'!$E$46</definedName>
    <definedName name="_s803">'[1]Liste sujets école'!$E$47</definedName>
    <definedName name="_s9">'[1]Liste sujets école'!$I$3</definedName>
    <definedName name="_s901">'[1]Liste sujets école'!$K$3</definedName>
    <definedName name="_s902">'[1]Liste sujets école'!$K$4</definedName>
    <definedName name="DP_IMPRIM">'[1]Discours Publics'!$B$5:$N$72</definedName>
    <definedName name="DS_01">[1]calendrier!$L$2</definedName>
    <definedName name="For_TERME_01">[1]TERMES!$D$5</definedName>
    <definedName name="For_TERME_012">[1]TERMES!$D$16</definedName>
    <definedName name="For_TERME_02">[1]TERMES!$D$6</definedName>
    <definedName name="For_TERME_03">[1]TERMES!$D$7</definedName>
    <definedName name="For_TERME_04">[1]TERMES!$D$8</definedName>
    <definedName name="For_TERME_05">[1]TERMES!$D$9</definedName>
    <definedName name="For_TERME_06">[1]TERMES!$D$10</definedName>
    <definedName name="For_TERME_07">[1]TERMES!$D$11</definedName>
    <definedName name="For_TERME_08">[1]TERMES!$D$12</definedName>
    <definedName name="For_TERME_09">[1]TERMES!$D$13</definedName>
    <definedName name="J_01">[1]calendrier!$B$4</definedName>
    <definedName name="J_02">[1]calendrier!$B$5</definedName>
    <definedName name="J_03">[1]calendrier!$B$6</definedName>
    <definedName name="J_04">[1]calendrier!$B$7</definedName>
    <definedName name="J_05">[1]calendrier!$B$8</definedName>
    <definedName name="J_06">[1]calendrier!$B$9</definedName>
    <definedName name="J_07">[1]calendrier!$B$10</definedName>
    <definedName name="L_1">[1]!T_menbres_ass[Ansiens]</definedName>
    <definedName name="L_10">[1]!T_menbres_ass[VIDEO]</definedName>
    <definedName name="L_10a">OFFSET([1]ASSEMBLEE!$T$19,,,COUNTIF([1]ASSEMBLEE!$T$19:$T$168,"&gt;&lt;"&amp;""))</definedName>
    <definedName name="L_11">[1]!T_menbres_ass[SONO]</definedName>
    <definedName name="L_11a">OFFSET([1]ASSEMBLEE!$V$19,,,COUNTIF([1]ASSEMBLEE!$V$19:$V$168,"&gt;&lt;"&amp;""))</definedName>
    <definedName name="L_12">[1]!T_menbres_ass[MICRO]</definedName>
    <definedName name="L_12a">OFFSET([1]ASSEMBLEE!#REF!,,,COUNTIF([1]ASSEMBLEE!#REF!,"&gt;&lt;"&amp;""))</definedName>
    <definedName name="L_13">[1]!T_menbres_ass[Discours Public]</definedName>
    <definedName name="L_13a">OFFSET([1]ASSEMBLEE!$P$19,,,COUNTIF([1]ASSEMBLEE!$P$19:$P$168,"&gt;&lt;"&amp;""))</definedName>
    <definedName name="L_14a">OFFSET([1]ASSEMBLEE!$AC$19,,,COUNTIF([1]ASSEMBLEE!$AC$19:$AC$168,"&gt;&lt;"&amp;""))</definedName>
    <definedName name="L_15">[1]!T_menbres_ass[PRESIDENT DP]</definedName>
    <definedName name="L_15a">OFFSET([1]ASSEMBLEE!$AD$19,,,COUNTIF([1]ASSEMBLEE!$AD$19:$AD$168,"&gt;&lt;"&amp;""))</definedName>
    <definedName name="L_16">[1]!T_menbres_ass[Lecteur TG]</definedName>
    <definedName name="L_16a">OFFSET([1]ASSEMBLEE!$AE$19,,,COUNTIF([1]ASSEMBLEE!$AE$19:$AE$168,"&gt;&lt;"&amp;""))</definedName>
    <definedName name="l_17">[1]!T_menbres_ass[ESTRADE]</definedName>
    <definedName name="L_17a">OFFSET([1]ASSEMBLEE!$Z$19,,,COUNTIF([1]ASSEMBLEE!$Z$19:$Z$168,"&gt;&lt;"&amp;""))</definedName>
    <definedName name="L_1a">OFFSET([1]ASSEMBLEE!$B$19,,,COUNTIF([1]ASSEMBLEE!$B$19:$B$168,"&gt;&lt;"&amp;""))</definedName>
    <definedName name="L_2">[1]!T_menbres_ass[Assistants]</definedName>
    <definedName name="L_2a">OFFSET([1]ASSEMBLEE!$D$19,,,COUNTIF([1]ASSEMBLEE!$D$19:$D$168,"&gt;&lt;"&amp;""))</definedName>
    <definedName name="L_3">[1]!T_menbres_ass[VCM
sujets]</definedName>
    <definedName name="L_3a">OFFSET([1]ASSEMBLEE!$F$19,,,COUNTIF([1]ASSEMBLEE!$F$19:$F$168,"&gt;&lt;"&amp;""))</definedName>
    <definedName name="L_4">[1]!T_menbres_ass[PRESIDENT
VCM]</definedName>
    <definedName name="L_4a">OFFSET([1]ASSEMBLEE!$H$19,,,COUNTIF([1]ASSEMBLEE!$H$19:$H$168,"&gt;&lt;"&amp;""))</definedName>
    <definedName name="L_5">[1]!T_menbres_ass[PRESIDENT
Salle B école]</definedName>
    <definedName name="L_5a">OFFSET([1]ASSEMBLEE!$J$19,,,COUNTIF([1]ASSEMBLEE!$J$19:$J$168,"&gt;&lt;"&amp;""))</definedName>
    <definedName name="L_6">[1]!T_menbres_ass[LECTEUR]</definedName>
    <definedName name="L_6a">OFFSET([1]ASSEMBLEE!$L$19,,,COUNTIF([1]ASSEMBLEE!$L$19:$L$168,"&gt;&lt;"&amp;""))</definedName>
    <definedName name="L_7">[1]!T_menbres_ass[PRIERE]</definedName>
    <definedName name="L_7a">OFFSET([1]ASSEMBLEE!$N$19,,,COUNTIF([1]ASSEMBLEE!$N$19:$N$168,"&gt;&lt;"&amp;""))</definedName>
    <definedName name="L_8">[1]!T_menbres_ass[Ecole]</definedName>
    <definedName name="L_8a">OFFSET([1]ASSEMBLEE!$N$19,,,COUNTIF([1]ASSEMBLEE!$N$19:$N$168,"&gt;&lt;"&amp;""))</definedName>
    <definedName name="L_9">[1]!T_menbres_ass[ACCUEIL]</definedName>
    <definedName name="L_9a">OFFSET([1]ASSEMBLEE!$R$19,,,COUNTIF([1]ASSEMBLEE!$R$19:$R$168,"&gt;&lt;"&amp;""))</definedName>
    <definedName name="L_MEM">[1]!T_menbres_ass[NOMS FRERES]</definedName>
    <definedName name="L_orateurs_DP">'[1]Discours Publics'!$G$79:$G$147</definedName>
    <definedName name="L_Scene">OFFSET([1]ASSEMBLEE!#REF!,,,COUNTIF([1]ASSEMBLEE!#REF!,"&gt;&lt;"&amp;""))</definedName>
    <definedName name="L_SceneR">OFFSET([1]ASSEMBLEE!#REF!,,,COUNTIF([1]ASSEMBLEE!#REF!,"&gt;&lt;"&amp;""))</definedName>
    <definedName name="langues" hidden="1">[2]CALEN!$C$18:$C$28</definedName>
    <definedName name="liste_avec_inter">'[1]Liste sujets école'!$I$14:$I$37</definedName>
    <definedName name="liste_groupes_predic">'[1]liste groupes'!$B$4:$F$11</definedName>
    <definedName name="Liste_vcm" localSheetId="0">OFFSET(L_vcm,0,0,COUNTA(L_vcm))</definedName>
    <definedName name="Liste_vcm">OFFSET(L_vcm,0,0,COUNTA(L_vcm))</definedName>
    <definedName name="nb_groupe">OFFSET('[1]liste groupes'!$C$4,0,0,COUNTA('[1]liste groupes'!$C:$C))</definedName>
    <definedName name="Nf">MID(GET.WORKBOOK(1),FIND("]",GET.WORKBOOK(1))+1,99)&amp;INDIRECT("iv65000")</definedName>
    <definedName name="Premier_lundi_annee">[1]ASSEMBLEE!$H$5</definedName>
    <definedName name="S_1">[1]ASSEMBLEE!#REF!</definedName>
    <definedName name="S_2">[1]ASSEMBLEE!#REF!</definedName>
    <definedName name="S_3">[1]ASSEMBLEE!#REF!</definedName>
    <definedName name="S_4">[1]ASSEMBLEE!#REF!</definedName>
    <definedName name="S_5">[1]ASSEMBLEE!#REF!</definedName>
    <definedName name="S_6">[1]ASSEMBLEE!#REF!</definedName>
    <definedName name="S_7">[1]ASSEMBLEE!#REF!</definedName>
    <definedName name="S_8">[1]ASSEMBLEE!#REF!</definedName>
    <definedName name="SM_01" localSheetId="0">VLOOKUP(DS_01,SM_ANNEE,FALSE)</definedName>
    <definedName name="SM_01">VLOOKUP(DS_01,SM_ANNEE,FALSE)</definedName>
    <definedName name="SM_ANNEE">'[1]Titre des sujets'!$C$121:$KP$144</definedName>
    <definedName name="SR_1">[1]ASSEMBLEE!#REF!</definedName>
    <definedName name="SR_2">[1]ASSEMBLEE!#REF!</definedName>
    <definedName name="SR_3">[1]ASSEMBLEE!#REF!</definedName>
    <definedName name="SR_4">[1]ASSEMBLEE!#REF!</definedName>
    <definedName name="SR_5">[1]ASSEMBLEE!#REF!</definedName>
    <definedName name="SR_6">[1]ASSEMBLEE!#REF!</definedName>
    <definedName name="SR_7">[1]ASSEMBLEE!#REF!</definedName>
    <definedName name="SR_8">[1]ASSEMBLEE!#REF!</definedName>
    <definedName name="TAB_abs_dates">[1]congés!$C$6:$HO$6</definedName>
    <definedName name="TAB_abs_nom">[1]congés!$C$6:$C$156</definedName>
    <definedName name="TAB_ABSENT">[1]congés!$C$6:$HO$156</definedName>
    <definedName name="Tab_an_suj">'[1]Titre des sujets'!$B$123:$KP$149</definedName>
    <definedName name="Tab_an_suj_col">'[1]Titre des sujets'!$B$123:$KP$123</definedName>
    <definedName name="Tab_an_suj_lig">'[1]Titre des sujets'!$B$123:$B$149</definedName>
    <definedName name="tab_DP">'VCM DP'!$AW$5:$BX$58</definedName>
    <definedName name="tab_DP_col">'VCM DP'!$AW$5:$AW$58</definedName>
    <definedName name="tab_DP_lig">'VCM DP'!$AW$5:$BX$5</definedName>
    <definedName name="Tab_horraire_annee">'[1]Titre des sujets'!$B$124:$KP$144</definedName>
    <definedName name="Tab_horraire_annee_col">'[1]Titre des sujets'!$B$124:$KP$124</definedName>
    <definedName name="Tab_horraire_annee_lig">'[1]Titre des sujets'!$B$124:$B$144</definedName>
    <definedName name="Tab_horraire1_annee">'[1]Titre des sujets'!$B$102:$KN$119</definedName>
    <definedName name="Tab_LB_sem">'[1]Titre des sujets'!$C$123:$KN$124</definedName>
    <definedName name="Tab_lec_bib">'[1]Titre des sujets'!$B$120:$KP$122</definedName>
    <definedName name="Tab_lec_bib_col">'[1]Titre des sujets'!$B$120:$KP$120</definedName>
    <definedName name="Tab_lec_bib_lig">'[1]Titre des sujets'!$B$120:$B$122</definedName>
    <definedName name="Tab_leçons">[1]Tab_Leçons!$C$4:$D$303</definedName>
    <definedName name="TAB_liste_groupes_predic">[1]Feuil1!$C$3:$BD$8</definedName>
    <definedName name="TAB_liste_groupes_predic_col">[1]Feuil1!$C$3:$BD$3</definedName>
    <definedName name="TAB_liste_groupes_predic_lig">[1]Feuil1!$C$3:$C$8</definedName>
    <definedName name="tab_nb_ecole">'[1]Sujets élèves'!$V$7:$ZX$10</definedName>
    <definedName name="tab_nb_ecole_col">'[1]Sujets élèves'!$V$7:$ZX$7</definedName>
    <definedName name="tab_nb_ecole_lig">'[1]Sujets élèves'!$V$7:$V$10</definedName>
    <definedName name="Tab_s_ecole_annee">'[1]Titre des sujets'!$D$122:$KP$148</definedName>
    <definedName name="Tab_salle_A_B">'[1]Sujets élèves'!$W$7:$AAF$10</definedName>
    <definedName name="Tab_salle_A_B_col">'[1]Sujets élèves'!$W$7:$AAF$7</definedName>
    <definedName name="Tab_salle_A_B_lig">'[1]Sujets élèves'!$W$7:$W$10</definedName>
    <definedName name="tab_VCM">'VCM DP'!$F$5:$AU$58</definedName>
    <definedName name="tab_vcm_annee">'[1]Titre des sujets'!$C$122:$KP$150</definedName>
    <definedName name="tab_vcm_annee_col">'[1]Titre des sujets'!$C$122:$C$150</definedName>
    <definedName name="tab_vcm_annee_lig">'[1]Titre des sujets'!$C$122:$KP$122</definedName>
    <definedName name="Tab_VCM_col">'VCM DP'!$F$5:$AR$5</definedName>
    <definedName name="Tab_VCM_lig">'VCM DP'!$F$5:$F$58</definedName>
    <definedName name="TAB_vcm_prog">'[1]Titre des sujets'!$B$102:$KN$118</definedName>
    <definedName name="TAB_vcm_prog_col">'[1]Titre des sujets'!$B$102:$KN$102</definedName>
    <definedName name="TAB_vcm_prog_lig">'[1]Titre des sujets'!$B$102:$B$118</definedName>
    <definedName name="TERM_043">[1]TERMES!$K$10</definedName>
    <definedName name="TERM_044">[1]TERMES!$K$4</definedName>
    <definedName name="TERM_045">[1]TERMES!$K$5</definedName>
    <definedName name="TERM_046">[1]TERMES!$K$6</definedName>
    <definedName name="TERM_047">[1]TERMES!$K$7</definedName>
    <definedName name="TERM_048">[1]TERMES!$K$8</definedName>
    <definedName name="TERM_049">[1]TERMES!$K$9</definedName>
    <definedName name="type_sem">'VCM DP'!$A$5:$E$58</definedName>
    <definedName name="type_sem_col">'VCM DP'!$A$5:$A$58</definedName>
    <definedName name="type_sem_lig">'VCM DP'!$A$5:$E$5</definedName>
    <definedName name="VCM_col">'VCM DP'!$F$5:$F$58</definedName>
    <definedName name="VCM_lig">'VCM DP'!$F$5:$AU$5</definedName>
  </definedNames>
  <calcPr calcId="145621"/>
</workbook>
</file>

<file path=xl/calcChain.xml><?xml version="1.0" encoding="utf-8"?>
<calcChain xmlns="http://schemas.openxmlformats.org/spreadsheetml/2006/main">
  <c r="AD91" i="2" l="1"/>
  <c r="AD90" i="2"/>
  <c r="AD89" i="2"/>
  <c r="AD88" i="2"/>
  <c r="AD87" i="2"/>
  <c r="AD86" i="2"/>
  <c r="AD85" i="2"/>
  <c r="AD84" i="2"/>
  <c r="AD83" i="2"/>
  <c r="AD82" i="2"/>
  <c r="AD81" i="2"/>
  <c r="AD80" i="2"/>
  <c r="AD79" i="2"/>
  <c r="AD78" i="2"/>
  <c r="AD77" i="2"/>
  <c r="AD76" i="2"/>
  <c r="AD75" i="2"/>
  <c r="AD74" i="2"/>
  <c r="AD73" i="2"/>
  <c r="AD72" i="2"/>
  <c r="AD71" i="2"/>
  <c r="AD70" i="2"/>
  <c r="AD69" i="2"/>
  <c r="AD68" i="2"/>
  <c r="AD67" i="2"/>
  <c r="AD66" i="2"/>
  <c r="AD65" i="2"/>
  <c r="AD64" i="2"/>
  <c r="AD63" i="2"/>
  <c r="AD62" i="2"/>
  <c r="AD61" i="2"/>
  <c r="AD60" i="2"/>
  <c r="BY60" i="2"/>
  <c r="AD59" i="2"/>
  <c r="AF59" i="2"/>
  <c r="BY59" i="2"/>
  <c r="BY58" i="2" l="1"/>
  <c r="BX58" i="2"/>
  <c r="BD58" i="2"/>
  <c r="BB58" i="2"/>
  <c r="AW58" i="2"/>
  <c r="CA58" i="2" s="1"/>
  <c r="AV58" i="2"/>
  <c r="AT58" i="2"/>
  <c r="AR58" i="2"/>
  <c r="AP58" i="2"/>
  <c r="AN58" i="2"/>
  <c r="AL58" i="2"/>
  <c r="AJ58" i="2"/>
  <c r="AH58" i="2"/>
  <c r="AF58" i="2"/>
  <c r="AD58" i="2"/>
  <c r="AB58" i="2"/>
  <c r="Z58" i="2"/>
  <c r="X58" i="2"/>
  <c r="V58" i="2"/>
  <c r="T58" i="2"/>
  <c r="R58" i="2"/>
  <c r="P58" i="2"/>
  <c r="N58" i="2"/>
  <c r="L58" i="2"/>
  <c r="J58" i="2"/>
  <c r="H58" i="2"/>
  <c r="E58" i="2"/>
  <c r="BY57" i="2"/>
  <c r="BX57" i="2"/>
  <c r="BD57" i="2"/>
  <c r="BB57" i="2"/>
  <c r="AW57" i="2"/>
  <c r="CA57" i="2" s="1"/>
  <c r="AV57" i="2"/>
  <c r="AT57" i="2"/>
  <c r="AR57" i="2"/>
  <c r="AP57" i="2"/>
  <c r="AN57" i="2"/>
  <c r="AL57" i="2"/>
  <c r="AJ57" i="2"/>
  <c r="AH57" i="2"/>
  <c r="AF57" i="2"/>
  <c r="AD57" i="2"/>
  <c r="AB57" i="2"/>
  <c r="Z57" i="2"/>
  <c r="X57" i="2"/>
  <c r="V57" i="2"/>
  <c r="T57" i="2"/>
  <c r="R57" i="2"/>
  <c r="P57" i="2"/>
  <c r="N57" i="2"/>
  <c r="L57" i="2"/>
  <c r="J57" i="2"/>
  <c r="H57" i="2"/>
  <c r="E57" i="2"/>
  <c r="BY56" i="2"/>
  <c r="BX56" i="2"/>
  <c r="BD56" i="2"/>
  <c r="BB56" i="2"/>
  <c r="AW56" i="2"/>
  <c r="CA56" i="2" s="1"/>
  <c r="AV56" i="2"/>
  <c r="AT56" i="2"/>
  <c r="AR56" i="2"/>
  <c r="AP56" i="2"/>
  <c r="AN56" i="2"/>
  <c r="AL56" i="2"/>
  <c r="AJ56" i="2"/>
  <c r="AH56" i="2"/>
  <c r="AF56" i="2"/>
  <c r="AD56" i="2"/>
  <c r="AB56" i="2"/>
  <c r="Z56" i="2"/>
  <c r="X56" i="2"/>
  <c r="V56" i="2"/>
  <c r="T56" i="2"/>
  <c r="R56" i="2"/>
  <c r="P56" i="2"/>
  <c r="N56" i="2"/>
  <c r="L56" i="2"/>
  <c r="J56" i="2"/>
  <c r="H56" i="2"/>
  <c r="E56" i="2"/>
  <c r="BY55" i="2"/>
  <c r="BX55" i="2"/>
  <c r="BD55" i="2"/>
  <c r="BB55" i="2"/>
  <c r="AW55" i="2"/>
  <c r="CA55" i="2" s="1"/>
  <c r="AV55" i="2"/>
  <c r="AT55" i="2"/>
  <c r="AR55" i="2"/>
  <c r="AP55" i="2"/>
  <c r="AN55" i="2"/>
  <c r="AL55" i="2"/>
  <c r="AJ55" i="2"/>
  <c r="AH55" i="2"/>
  <c r="AF55" i="2"/>
  <c r="AD55" i="2"/>
  <c r="AB55" i="2"/>
  <c r="Z55" i="2"/>
  <c r="X55" i="2"/>
  <c r="V55" i="2"/>
  <c r="T55" i="2"/>
  <c r="R55" i="2"/>
  <c r="P55" i="2"/>
  <c r="N55" i="2"/>
  <c r="L55" i="2"/>
  <c r="J55" i="2"/>
  <c r="H55" i="2"/>
  <c r="E55" i="2"/>
  <c r="BY54" i="2"/>
  <c r="BX54" i="2"/>
  <c r="BD54" i="2"/>
  <c r="BB54" i="2"/>
  <c r="AW54" i="2"/>
  <c r="CA54" i="2" s="1"/>
  <c r="AV54" i="2"/>
  <c r="AT54" i="2"/>
  <c r="AR54" i="2"/>
  <c r="AP54" i="2"/>
  <c r="AN54" i="2"/>
  <c r="AL54" i="2"/>
  <c r="AJ54" i="2"/>
  <c r="AH54" i="2"/>
  <c r="AF54" i="2"/>
  <c r="AD54" i="2"/>
  <c r="AB54" i="2"/>
  <c r="Z54" i="2"/>
  <c r="X54" i="2"/>
  <c r="V54" i="2"/>
  <c r="T54" i="2"/>
  <c r="R54" i="2"/>
  <c r="P54" i="2"/>
  <c r="N54" i="2"/>
  <c r="L54" i="2"/>
  <c r="J54" i="2"/>
  <c r="H54" i="2"/>
  <c r="E54" i="2"/>
  <c r="BY53" i="2"/>
  <c r="BX53" i="2"/>
  <c r="BD53" i="2"/>
  <c r="BB53" i="2"/>
  <c r="AW53" i="2"/>
  <c r="CA53" i="2" s="1"/>
  <c r="AV53" i="2"/>
  <c r="AT53" i="2"/>
  <c r="AR53" i="2"/>
  <c r="AP53" i="2"/>
  <c r="AN53" i="2"/>
  <c r="AL53" i="2"/>
  <c r="AJ53" i="2"/>
  <c r="AH53" i="2"/>
  <c r="AF53" i="2"/>
  <c r="AD53" i="2"/>
  <c r="AB53" i="2"/>
  <c r="Z53" i="2"/>
  <c r="X53" i="2"/>
  <c r="V53" i="2"/>
  <c r="T53" i="2"/>
  <c r="R53" i="2"/>
  <c r="P53" i="2"/>
  <c r="N53" i="2"/>
  <c r="L53" i="2"/>
  <c r="J53" i="2"/>
  <c r="H53" i="2"/>
  <c r="E53" i="2"/>
  <c r="BY52" i="2"/>
  <c r="BX52" i="2"/>
  <c r="BD52" i="2"/>
  <c r="BB52" i="2"/>
  <c r="AW52" i="2"/>
  <c r="CA52" i="2" s="1"/>
  <c r="AV52" i="2"/>
  <c r="AT52" i="2"/>
  <c r="AR52" i="2"/>
  <c r="AP52" i="2"/>
  <c r="AN52" i="2"/>
  <c r="AL52" i="2"/>
  <c r="AJ52" i="2"/>
  <c r="AH52" i="2"/>
  <c r="AF52" i="2"/>
  <c r="AD52" i="2"/>
  <c r="AB52" i="2"/>
  <c r="Z52" i="2"/>
  <c r="X52" i="2"/>
  <c r="V52" i="2"/>
  <c r="T52" i="2"/>
  <c r="R52" i="2"/>
  <c r="P52" i="2"/>
  <c r="N52" i="2"/>
  <c r="L52" i="2"/>
  <c r="J52" i="2"/>
  <c r="H52" i="2"/>
  <c r="E52" i="2"/>
  <c r="BY51" i="2"/>
  <c r="BX51" i="2"/>
  <c r="BD51" i="2"/>
  <c r="BB51" i="2"/>
  <c r="AW51" i="2"/>
  <c r="CA51" i="2" s="1"/>
  <c r="AV51" i="2"/>
  <c r="AT51" i="2"/>
  <c r="AR51" i="2"/>
  <c r="AP51" i="2"/>
  <c r="AN51" i="2"/>
  <c r="AL51" i="2"/>
  <c r="AJ51" i="2"/>
  <c r="AH51" i="2"/>
  <c r="AF51" i="2"/>
  <c r="AD51" i="2"/>
  <c r="AB51" i="2"/>
  <c r="Z51" i="2"/>
  <c r="X51" i="2"/>
  <c r="V51" i="2"/>
  <c r="T51" i="2"/>
  <c r="R51" i="2"/>
  <c r="P51" i="2"/>
  <c r="N51" i="2"/>
  <c r="L51" i="2"/>
  <c r="J51" i="2"/>
  <c r="H51" i="2"/>
  <c r="E51" i="2"/>
  <c r="BY50" i="2"/>
  <c r="BX50" i="2"/>
  <c r="BD50" i="2"/>
  <c r="BB50" i="2"/>
  <c r="AW50" i="2"/>
  <c r="CA50" i="2" s="1"/>
  <c r="AV50" i="2"/>
  <c r="AT50" i="2"/>
  <c r="AR50" i="2"/>
  <c r="AP50" i="2"/>
  <c r="AN50" i="2"/>
  <c r="AL50" i="2"/>
  <c r="AJ50" i="2"/>
  <c r="AH50" i="2"/>
  <c r="AF50" i="2"/>
  <c r="AD50" i="2"/>
  <c r="AB50" i="2"/>
  <c r="Z50" i="2"/>
  <c r="X50" i="2"/>
  <c r="V50" i="2"/>
  <c r="T50" i="2"/>
  <c r="R50" i="2"/>
  <c r="P50" i="2"/>
  <c r="N50" i="2"/>
  <c r="L50" i="2"/>
  <c r="J50" i="2"/>
  <c r="H50" i="2"/>
  <c r="E50" i="2"/>
  <c r="BY49" i="2"/>
  <c r="BX49" i="2"/>
  <c r="BD49" i="2"/>
  <c r="BB49" i="2"/>
  <c r="AW49" i="2"/>
  <c r="CA49" i="2" s="1"/>
  <c r="AV49" i="2"/>
  <c r="AT49" i="2"/>
  <c r="AR49" i="2"/>
  <c r="AP49" i="2"/>
  <c r="AN49" i="2"/>
  <c r="AL49" i="2"/>
  <c r="AJ49" i="2"/>
  <c r="AH49" i="2"/>
  <c r="AF49" i="2"/>
  <c r="AD49" i="2"/>
  <c r="AB49" i="2"/>
  <c r="Z49" i="2"/>
  <c r="X49" i="2"/>
  <c r="V49" i="2"/>
  <c r="T49" i="2"/>
  <c r="R49" i="2"/>
  <c r="P49" i="2"/>
  <c r="N49" i="2"/>
  <c r="L49" i="2"/>
  <c r="J49" i="2"/>
  <c r="H49" i="2"/>
  <c r="E49" i="2"/>
  <c r="BY48" i="2"/>
  <c r="BX48" i="2"/>
  <c r="BD48" i="2"/>
  <c r="BB48" i="2"/>
  <c r="AW48" i="2"/>
  <c r="CA48" i="2" s="1"/>
  <c r="AV48" i="2"/>
  <c r="AT48" i="2"/>
  <c r="AR48" i="2"/>
  <c r="AP48" i="2"/>
  <c r="AN48" i="2"/>
  <c r="AL48" i="2"/>
  <c r="AJ48" i="2"/>
  <c r="AH48" i="2"/>
  <c r="AF48" i="2"/>
  <c r="AD48" i="2"/>
  <c r="AB48" i="2"/>
  <c r="Z48" i="2"/>
  <c r="X48" i="2"/>
  <c r="V48" i="2"/>
  <c r="T48" i="2"/>
  <c r="R48" i="2"/>
  <c r="P48" i="2"/>
  <c r="N48" i="2"/>
  <c r="L48" i="2"/>
  <c r="J48" i="2"/>
  <c r="H48" i="2"/>
  <c r="E48" i="2"/>
  <c r="BY47" i="2"/>
  <c r="BX47" i="2"/>
  <c r="BD47" i="2"/>
  <c r="BB47" i="2"/>
  <c r="AW47" i="2"/>
  <c r="CA47" i="2" s="1"/>
  <c r="AV47" i="2"/>
  <c r="AT47" i="2"/>
  <c r="AR47" i="2"/>
  <c r="AP47" i="2"/>
  <c r="AN47" i="2"/>
  <c r="AL47" i="2"/>
  <c r="AJ47" i="2"/>
  <c r="AH47" i="2"/>
  <c r="AF47" i="2"/>
  <c r="AD47" i="2"/>
  <c r="AB47" i="2"/>
  <c r="Z47" i="2"/>
  <c r="X47" i="2"/>
  <c r="V47" i="2"/>
  <c r="T47" i="2"/>
  <c r="R47" i="2"/>
  <c r="P47" i="2"/>
  <c r="N47" i="2"/>
  <c r="L47" i="2"/>
  <c r="J47" i="2"/>
  <c r="H47" i="2"/>
  <c r="E47" i="2"/>
  <c r="BY46" i="2"/>
  <c r="BX46" i="2"/>
  <c r="BD46" i="2"/>
  <c r="BB46" i="2"/>
  <c r="AW46" i="2"/>
  <c r="CA46" i="2" s="1"/>
  <c r="AV46" i="2"/>
  <c r="AT46" i="2"/>
  <c r="AR46" i="2"/>
  <c r="AP46" i="2"/>
  <c r="AN46" i="2"/>
  <c r="AL46" i="2"/>
  <c r="AJ46" i="2"/>
  <c r="AH46" i="2"/>
  <c r="AF46" i="2"/>
  <c r="AD46" i="2"/>
  <c r="AB46" i="2"/>
  <c r="Z46" i="2"/>
  <c r="X46" i="2"/>
  <c r="V46" i="2"/>
  <c r="T46" i="2"/>
  <c r="R46" i="2"/>
  <c r="P46" i="2"/>
  <c r="N46" i="2"/>
  <c r="L46" i="2"/>
  <c r="J46" i="2"/>
  <c r="H46" i="2"/>
  <c r="E46" i="2"/>
  <c r="BY45" i="2"/>
  <c r="BX45" i="2"/>
  <c r="BD45" i="2"/>
  <c r="BB45" i="2"/>
  <c r="AW45" i="2"/>
  <c r="CA45" i="2" s="1"/>
  <c r="AV45" i="2"/>
  <c r="AT45" i="2"/>
  <c r="AR45" i="2"/>
  <c r="AP45" i="2"/>
  <c r="AN45" i="2"/>
  <c r="AL45" i="2"/>
  <c r="AJ45" i="2"/>
  <c r="AH45" i="2"/>
  <c r="AF45" i="2"/>
  <c r="AD45" i="2"/>
  <c r="AB45" i="2"/>
  <c r="Z45" i="2"/>
  <c r="X45" i="2"/>
  <c r="V45" i="2"/>
  <c r="T45" i="2"/>
  <c r="R45" i="2"/>
  <c r="P45" i="2"/>
  <c r="N45" i="2"/>
  <c r="L45" i="2"/>
  <c r="J45" i="2"/>
  <c r="H45" i="2"/>
  <c r="E45" i="2"/>
  <c r="BY44" i="2"/>
  <c r="BX44" i="2"/>
  <c r="BD44" i="2"/>
  <c r="BB44" i="2"/>
  <c r="AW44" i="2"/>
  <c r="CA44" i="2" s="1"/>
  <c r="AV44" i="2"/>
  <c r="AT44" i="2"/>
  <c r="AR44" i="2"/>
  <c r="AP44" i="2"/>
  <c r="AN44" i="2"/>
  <c r="AL44" i="2"/>
  <c r="AJ44" i="2"/>
  <c r="AH44" i="2"/>
  <c r="AF44" i="2"/>
  <c r="AD44" i="2"/>
  <c r="AB44" i="2"/>
  <c r="Z44" i="2"/>
  <c r="X44" i="2"/>
  <c r="V44" i="2"/>
  <c r="T44" i="2"/>
  <c r="R44" i="2"/>
  <c r="P44" i="2"/>
  <c r="N44" i="2"/>
  <c r="L44" i="2"/>
  <c r="J44" i="2"/>
  <c r="H44" i="2"/>
  <c r="E44" i="2"/>
  <c r="BY43" i="2"/>
  <c r="BX43" i="2"/>
  <c r="BD43" i="2"/>
  <c r="BB43" i="2"/>
  <c r="AW43" i="2"/>
  <c r="CA43" i="2" s="1"/>
  <c r="AV43" i="2"/>
  <c r="AT43" i="2"/>
  <c r="AR43" i="2"/>
  <c r="AP43" i="2"/>
  <c r="AN43" i="2"/>
  <c r="AL43" i="2"/>
  <c r="AJ43" i="2"/>
  <c r="AH43" i="2"/>
  <c r="AF43" i="2"/>
  <c r="AD43" i="2"/>
  <c r="AB43" i="2"/>
  <c r="Z43" i="2"/>
  <c r="X43" i="2"/>
  <c r="V43" i="2"/>
  <c r="T43" i="2"/>
  <c r="R43" i="2"/>
  <c r="P43" i="2"/>
  <c r="N43" i="2"/>
  <c r="L43" i="2"/>
  <c r="J43" i="2"/>
  <c r="H43" i="2"/>
  <c r="E43" i="2"/>
  <c r="BY42" i="2"/>
  <c r="BX42" i="2"/>
  <c r="BD42" i="2"/>
  <c r="BB42" i="2"/>
  <c r="AW42" i="2"/>
  <c r="CA42" i="2" s="1"/>
  <c r="AV42" i="2"/>
  <c r="AT42" i="2"/>
  <c r="AR42" i="2"/>
  <c r="AP42" i="2"/>
  <c r="AN42" i="2"/>
  <c r="AL42" i="2"/>
  <c r="AJ42" i="2"/>
  <c r="AH42" i="2"/>
  <c r="AF42" i="2"/>
  <c r="AD42" i="2"/>
  <c r="AB42" i="2"/>
  <c r="Z42" i="2"/>
  <c r="X42" i="2"/>
  <c r="V42" i="2"/>
  <c r="T42" i="2"/>
  <c r="R42" i="2"/>
  <c r="P42" i="2"/>
  <c r="N42" i="2"/>
  <c r="L42" i="2"/>
  <c r="J42" i="2"/>
  <c r="H42" i="2"/>
  <c r="E42" i="2"/>
  <c r="BY41" i="2"/>
  <c r="BX41" i="2"/>
  <c r="BD41" i="2"/>
  <c r="BB41" i="2"/>
  <c r="AW41" i="2"/>
  <c r="CA41" i="2" s="1"/>
  <c r="AV41" i="2"/>
  <c r="AT41" i="2"/>
  <c r="AR41" i="2"/>
  <c r="AP41" i="2"/>
  <c r="AN41" i="2"/>
  <c r="AL41" i="2"/>
  <c r="AJ41" i="2"/>
  <c r="AH41" i="2"/>
  <c r="AF41" i="2"/>
  <c r="AD41" i="2"/>
  <c r="AB41" i="2"/>
  <c r="Z41" i="2"/>
  <c r="X41" i="2"/>
  <c r="V41" i="2"/>
  <c r="T41" i="2"/>
  <c r="R41" i="2"/>
  <c r="P41" i="2"/>
  <c r="N41" i="2"/>
  <c r="L41" i="2"/>
  <c r="J41" i="2"/>
  <c r="H41" i="2"/>
  <c r="E41" i="2"/>
  <c r="BY40" i="2"/>
  <c r="BX40" i="2"/>
  <c r="BD40" i="2"/>
  <c r="BB40" i="2"/>
  <c r="AW40" i="2"/>
  <c r="CA40" i="2" s="1"/>
  <c r="AV40" i="2"/>
  <c r="AT40" i="2"/>
  <c r="AR40" i="2"/>
  <c r="AP40" i="2"/>
  <c r="AN40" i="2"/>
  <c r="AL40" i="2"/>
  <c r="AJ40" i="2"/>
  <c r="AH40" i="2"/>
  <c r="AF40" i="2"/>
  <c r="AD40" i="2"/>
  <c r="AB40" i="2"/>
  <c r="Z40" i="2"/>
  <c r="X40" i="2"/>
  <c r="V40" i="2"/>
  <c r="T40" i="2"/>
  <c r="R40" i="2"/>
  <c r="P40" i="2"/>
  <c r="N40" i="2"/>
  <c r="L40" i="2"/>
  <c r="J40" i="2"/>
  <c r="H40" i="2"/>
  <c r="E40" i="2"/>
  <c r="BY39" i="2"/>
  <c r="BX39" i="2"/>
  <c r="BD39" i="2"/>
  <c r="BB39" i="2"/>
  <c r="AW39" i="2"/>
  <c r="CA39" i="2" s="1"/>
  <c r="AV39" i="2"/>
  <c r="AT39" i="2"/>
  <c r="AR39" i="2"/>
  <c r="AP39" i="2"/>
  <c r="AN39" i="2"/>
  <c r="AL39" i="2"/>
  <c r="AJ39" i="2"/>
  <c r="AH39" i="2"/>
  <c r="AF39" i="2"/>
  <c r="AD39" i="2"/>
  <c r="AB39" i="2"/>
  <c r="Z39" i="2"/>
  <c r="X39" i="2"/>
  <c r="V39" i="2"/>
  <c r="T39" i="2"/>
  <c r="R39" i="2"/>
  <c r="P39" i="2"/>
  <c r="N39" i="2"/>
  <c r="L39" i="2"/>
  <c r="J39" i="2"/>
  <c r="H39" i="2"/>
  <c r="E39" i="2"/>
  <c r="BY38" i="2"/>
  <c r="BX38" i="2"/>
  <c r="BD38" i="2"/>
  <c r="BB38" i="2"/>
  <c r="AW38" i="2"/>
  <c r="CA38" i="2" s="1"/>
  <c r="AV38" i="2"/>
  <c r="AT38" i="2"/>
  <c r="AR38" i="2"/>
  <c r="AP38" i="2"/>
  <c r="AN38" i="2"/>
  <c r="AL38" i="2"/>
  <c r="AJ38" i="2"/>
  <c r="AH38" i="2"/>
  <c r="AF38" i="2"/>
  <c r="AD38" i="2"/>
  <c r="AB38" i="2"/>
  <c r="Z38" i="2"/>
  <c r="X38" i="2"/>
  <c r="V38" i="2"/>
  <c r="T38" i="2"/>
  <c r="R38" i="2"/>
  <c r="P38" i="2"/>
  <c r="N38" i="2"/>
  <c r="L38" i="2"/>
  <c r="J38" i="2"/>
  <c r="H38" i="2"/>
  <c r="E38" i="2"/>
  <c r="BY37" i="2"/>
  <c r="BX37" i="2"/>
  <c r="BD37" i="2"/>
  <c r="BB37" i="2"/>
  <c r="AW37" i="2"/>
  <c r="CA37" i="2" s="1"/>
  <c r="AV37" i="2"/>
  <c r="AT37" i="2"/>
  <c r="AR37" i="2"/>
  <c r="AP37" i="2"/>
  <c r="AN37" i="2"/>
  <c r="AL37" i="2"/>
  <c r="AJ37" i="2"/>
  <c r="AH37" i="2"/>
  <c r="AF37" i="2"/>
  <c r="AD37" i="2"/>
  <c r="AB37" i="2"/>
  <c r="Z37" i="2"/>
  <c r="X37" i="2"/>
  <c r="V37" i="2"/>
  <c r="T37" i="2"/>
  <c r="R37" i="2"/>
  <c r="P37" i="2"/>
  <c r="N37" i="2"/>
  <c r="L37" i="2"/>
  <c r="J37" i="2"/>
  <c r="H37" i="2"/>
  <c r="E37" i="2"/>
  <c r="BY36" i="2"/>
  <c r="BX36" i="2"/>
  <c r="BD36" i="2"/>
  <c r="BB36" i="2"/>
  <c r="AW36" i="2"/>
  <c r="CA36" i="2" s="1"/>
  <c r="AV36" i="2"/>
  <c r="AT36" i="2"/>
  <c r="AR36" i="2"/>
  <c r="AP36" i="2"/>
  <c r="AN36" i="2"/>
  <c r="AL36" i="2"/>
  <c r="AJ36" i="2"/>
  <c r="AH36" i="2"/>
  <c r="AF36" i="2"/>
  <c r="AD36" i="2"/>
  <c r="AB36" i="2"/>
  <c r="Z36" i="2"/>
  <c r="X36" i="2"/>
  <c r="V36" i="2"/>
  <c r="T36" i="2"/>
  <c r="R36" i="2"/>
  <c r="P36" i="2"/>
  <c r="N36" i="2"/>
  <c r="L36" i="2"/>
  <c r="J36" i="2"/>
  <c r="H36" i="2"/>
  <c r="E36" i="2"/>
  <c r="BY35" i="2"/>
  <c r="BX35" i="2"/>
  <c r="BD35" i="2"/>
  <c r="BB35" i="2"/>
  <c r="AW35" i="2"/>
  <c r="CA35" i="2" s="1"/>
  <c r="AV35" i="2"/>
  <c r="AT35" i="2"/>
  <c r="AR35" i="2"/>
  <c r="AP35" i="2"/>
  <c r="AN35" i="2"/>
  <c r="AL35" i="2"/>
  <c r="AJ35" i="2"/>
  <c r="AH35" i="2"/>
  <c r="AF35" i="2"/>
  <c r="AD35" i="2"/>
  <c r="AB35" i="2"/>
  <c r="Z35" i="2"/>
  <c r="X35" i="2"/>
  <c r="V35" i="2"/>
  <c r="T35" i="2"/>
  <c r="R35" i="2"/>
  <c r="P35" i="2"/>
  <c r="N35" i="2"/>
  <c r="L35" i="2"/>
  <c r="J35" i="2"/>
  <c r="H35" i="2"/>
  <c r="E35" i="2"/>
  <c r="BY34" i="2"/>
  <c r="BX34" i="2"/>
  <c r="BD34" i="2"/>
  <c r="BB34" i="2"/>
  <c r="AW34" i="2"/>
  <c r="CA34" i="2" s="1"/>
  <c r="AV34" i="2"/>
  <c r="AT34" i="2"/>
  <c r="AR34" i="2"/>
  <c r="AP34" i="2"/>
  <c r="AN34" i="2"/>
  <c r="AL34" i="2"/>
  <c r="AJ34" i="2"/>
  <c r="AH34" i="2"/>
  <c r="AF34" i="2"/>
  <c r="AD34" i="2"/>
  <c r="AB34" i="2"/>
  <c r="Z34" i="2"/>
  <c r="X34" i="2"/>
  <c r="V34" i="2"/>
  <c r="T34" i="2"/>
  <c r="R34" i="2"/>
  <c r="P34" i="2"/>
  <c r="N34" i="2"/>
  <c r="L34" i="2"/>
  <c r="J34" i="2"/>
  <c r="H34" i="2"/>
  <c r="E34" i="2"/>
  <c r="BY33" i="2"/>
  <c r="BX33" i="2"/>
  <c r="BD33" i="2"/>
  <c r="BB33" i="2"/>
  <c r="AW33" i="2"/>
  <c r="CA33" i="2" s="1"/>
  <c r="AV33" i="2"/>
  <c r="AT33" i="2"/>
  <c r="AR33" i="2"/>
  <c r="AP33" i="2"/>
  <c r="AN33" i="2"/>
  <c r="AL33" i="2"/>
  <c r="AJ33" i="2"/>
  <c r="AH33" i="2"/>
  <c r="AF33" i="2"/>
  <c r="AD33" i="2"/>
  <c r="AB33" i="2"/>
  <c r="Z33" i="2"/>
  <c r="X33" i="2"/>
  <c r="V33" i="2"/>
  <c r="T33" i="2"/>
  <c r="R33" i="2"/>
  <c r="P33" i="2"/>
  <c r="N33" i="2"/>
  <c r="L33" i="2"/>
  <c r="J33" i="2"/>
  <c r="H33" i="2"/>
  <c r="E33" i="2"/>
  <c r="BY32" i="2"/>
  <c r="BX32" i="2"/>
  <c r="BD32" i="2"/>
  <c r="BB32" i="2"/>
  <c r="AW32" i="2"/>
  <c r="CA32" i="2" s="1"/>
  <c r="AV32" i="2"/>
  <c r="AT32" i="2"/>
  <c r="AR32" i="2"/>
  <c r="AP32" i="2"/>
  <c r="AN32" i="2"/>
  <c r="AL32" i="2"/>
  <c r="AJ32" i="2"/>
  <c r="AH32" i="2"/>
  <c r="AF32" i="2"/>
  <c r="AD32" i="2"/>
  <c r="AB32" i="2"/>
  <c r="Z32" i="2"/>
  <c r="X32" i="2"/>
  <c r="V32" i="2"/>
  <c r="T32" i="2"/>
  <c r="R32" i="2"/>
  <c r="P32" i="2"/>
  <c r="N32" i="2"/>
  <c r="L32" i="2"/>
  <c r="J32" i="2"/>
  <c r="H32" i="2"/>
  <c r="E32" i="2"/>
  <c r="BY31" i="2"/>
  <c r="BX31" i="2"/>
  <c r="BD31" i="2"/>
  <c r="BB31" i="2"/>
  <c r="AW31" i="2"/>
  <c r="CA31" i="2" s="1"/>
  <c r="AV31" i="2"/>
  <c r="AT31" i="2"/>
  <c r="AR31" i="2"/>
  <c r="AP31" i="2"/>
  <c r="AN31" i="2"/>
  <c r="AL31" i="2"/>
  <c r="AJ31" i="2"/>
  <c r="AH31" i="2"/>
  <c r="AF31" i="2"/>
  <c r="AD31" i="2"/>
  <c r="AB31" i="2"/>
  <c r="Z31" i="2"/>
  <c r="X31" i="2"/>
  <c r="V31" i="2"/>
  <c r="T31" i="2"/>
  <c r="R31" i="2"/>
  <c r="P31" i="2"/>
  <c r="N31" i="2"/>
  <c r="L31" i="2"/>
  <c r="J31" i="2"/>
  <c r="H31" i="2"/>
  <c r="E31" i="2"/>
  <c r="BY30" i="2"/>
  <c r="BX30" i="2"/>
  <c r="BD30" i="2"/>
  <c r="BB30" i="2"/>
  <c r="AW30" i="2"/>
  <c r="CA30" i="2" s="1"/>
  <c r="AV30" i="2"/>
  <c r="AT30" i="2"/>
  <c r="AR30" i="2"/>
  <c r="AP30" i="2"/>
  <c r="AN30" i="2"/>
  <c r="AL30" i="2"/>
  <c r="AJ30" i="2"/>
  <c r="AH30" i="2"/>
  <c r="AF30" i="2"/>
  <c r="AD30" i="2"/>
  <c r="AB30" i="2"/>
  <c r="Z30" i="2"/>
  <c r="X30" i="2"/>
  <c r="V30" i="2"/>
  <c r="T30" i="2"/>
  <c r="R30" i="2"/>
  <c r="P30" i="2"/>
  <c r="N30" i="2"/>
  <c r="L30" i="2"/>
  <c r="J30" i="2"/>
  <c r="H30" i="2"/>
  <c r="E30" i="2"/>
  <c r="BY29" i="2"/>
  <c r="BX29" i="2"/>
  <c r="BD29" i="2"/>
  <c r="BB29" i="2"/>
  <c r="AW29" i="2"/>
  <c r="CA29" i="2" s="1"/>
  <c r="AV29" i="2"/>
  <c r="AT29" i="2"/>
  <c r="AR29" i="2"/>
  <c r="AP29" i="2"/>
  <c r="AN29" i="2"/>
  <c r="AL29" i="2"/>
  <c r="AJ29" i="2"/>
  <c r="AH29" i="2"/>
  <c r="AF29" i="2"/>
  <c r="AD29" i="2"/>
  <c r="AB29" i="2"/>
  <c r="Z29" i="2"/>
  <c r="X29" i="2"/>
  <c r="V29" i="2"/>
  <c r="T29" i="2"/>
  <c r="R29" i="2"/>
  <c r="P29" i="2"/>
  <c r="N29" i="2"/>
  <c r="L29" i="2"/>
  <c r="J29" i="2"/>
  <c r="H29" i="2"/>
  <c r="E29" i="2"/>
  <c r="BY28" i="2"/>
  <c r="BX28" i="2"/>
  <c r="BD28" i="2"/>
  <c r="BB28" i="2"/>
  <c r="AW28" i="2"/>
  <c r="CA28" i="2" s="1"/>
  <c r="AV28" i="2"/>
  <c r="AT28" i="2"/>
  <c r="AR28" i="2"/>
  <c r="AP28" i="2"/>
  <c r="AN28" i="2"/>
  <c r="AL28" i="2"/>
  <c r="AJ28" i="2"/>
  <c r="AH28" i="2"/>
  <c r="AF28" i="2"/>
  <c r="AD28" i="2"/>
  <c r="AB28" i="2"/>
  <c r="Z28" i="2"/>
  <c r="X28" i="2"/>
  <c r="V28" i="2"/>
  <c r="T28" i="2"/>
  <c r="R28" i="2"/>
  <c r="P28" i="2"/>
  <c r="N28" i="2"/>
  <c r="L28" i="2"/>
  <c r="J28" i="2"/>
  <c r="H28" i="2"/>
  <c r="E28" i="2"/>
  <c r="BY27" i="2"/>
  <c r="BX27" i="2"/>
  <c r="BD27" i="2"/>
  <c r="BB27" i="2"/>
  <c r="AW27" i="2"/>
  <c r="CA27" i="2" s="1"/>
  <c r="AV27" i="2"/>
  <c r="AT27" i="2"/>
  <c r="AR27" i="2"/>
  <c r="AP27" i="2"/>
  <c r="AN27" i="2"/>
  <c r="AL27" i="2"/>
  <c r="AJ27" i="2"/>
  <c r="AH27" i="2"/>
  <c r="AF27" i="2"/>
  <c r="AD27" i="2"/>
  <c r="AB27" i="2"/>
  <c r="Z27" i="2"/>
  <c r="X27" i="2"/>
  <c r="V27" i="2"/>
  <c r="T27" i="2"/>
  <c r="R27" i="2"/>
  <c r="P27" i="2"/>
  <c r="N27" i="2"/>
  <c r="L27" i="2"/>
  <c r="J27" i="2"/>
  <c r="H27" i="2"/>
  <c r="E27" i="2"/>
  <c r="BY26" i="2"/>
  <c r="BX26" i="2"/>
  <c r="BD26" i="2"/>
  <c r="BB26" i="2"/>
  <c r="AW26" i="2"/>
  <c r="CA26" i="2" s="1"/>
  <c r="AV26" i="2"/>
  <c r="AT26" i="2"/>
  <c r="AR26" i="2"/>
  <c r="AP26" i="2"/>
  <c r="AN26" i="2"/>
  <c r="AL26" i="2"/>
  <c r="AJ26" i="2"/>
  <c r="AH26" i="2"/>
  <c r="AF26" i="2"/>
  <c r="AD26" i="2"/>
  <c r="AB26" i="2"/>
  <c r="Z26" i="2"/>
  <c r="X26" i="2"/>
  <c r="V26" i="2"/>
  <c r="T26" i="2"/>
  <c r="R26" i="2"/>
  <c r="P26" i="2"/>
  <c r="N26" i="2"/>
  <c r="L26" i="2"/>
  <c r="J26" i="2"/>
  <c r="H26" i="2"/>
  <c r="E26" i="2"/>
  <c r="BY25" i="2"/>
  <c r="BX25" i="2"/>
  <c r="BD25" i="2"/>
  <c r="BB25" i="2"/>
  <c r="AW25" i="2"/>
  <c r="CA25" i="2" s="1"/>
  <c r="AV25" i="2"/>
  <c r="AT25" i="2"/>
  <c r="AR25" i="2"/>
  <c r="AP25" i="2"/>
  <c r="AN25" i="2"/>
  <c r="AL25" i="2"/>
  <c r="AJ25" i="2"/>
  <c r="AH25" i="2"/>
  <c r="AF25" i="2"/>
  <c r="AD25" i="2"/>
  <c r="AB25" i="2"/>
  <c r="Z25" i="2"/>
  <c r="X25" i="2"/>
  <c r="V25" i="2"/>
  <c r="T25" i="2"/>
  <c r="R25" i="2"/>
  <c r="P25" i="2"/>
  <c r="N25" i="2"/>
  <c r="L25" i="2"/>
  <c r="J25" i="2"/>
  <c r="H25" i="2"/>
  <c r="E25" i="2"/>
  <c r="BY24" i="2"/>
  <c r="BX24" i="2"/>
  <c r="BD24" i="2"/>
  <c r="BB24" i="2"/>
  <c r="AW24" i="2"/>
  <c r="CA24" i="2" s="1"/>
  <c r="AV24" i="2"/>
  <c r="AT24" i="2"/>
  <c r="AR24" i="2"/>
  <c r="AP24" i="2"/>
  <c r="AN24" i="2"/>
  <c r="AL24" i="2"/>
  <c r="AJ24" i="2"/>
  <c r="AH24" i="2"/>
  <c r="AF24" i="2"/>
  <c r="AD24" i="2"/>
  <c r="AB24" i="2"/>
  <c r="Z24" i="2"/>
  <c r="X24" i="2"/>
  <c r="V24" i="2"/>
  <c r="T24" i="2"/>
  <c r="R24" i="2"/>
  <c r="P24" i="2"/>
  <c r="N24" i="2"/>
  <c r="L24" i="2"/>
  <c r="J24" i="2"/>
  <c r="H24" i="2"/>
  <c r="E24" i="2"/>
  <c r="BY23" i="2"/>
  <c r="BX23" i="2"/>
  <c r="BD23" i="2"/>
  <c r="BB23" i="2"/>
  <c r="AW23" i="2"/>
  <c r="CA23" i="2" s="1"/>
  <c r="AV23" i="2"/>
  <c r="AT23" i="2"/>
  <c r="AR23" i="2"/>
  <c r="AP23" i="2"/>
  <c r="AN23" i="2"/>
  <c r="AL23" i="2"/>
  <c r="AJ23" i="2"/>
  <c r="AH23" i="2"/>
  <c r="AF23" i="2"/>
  <c r="AD23" i="2"/>
  <c r="AB23" i="2"/>
  <c r="Z23" i="2"/>
  <c r="X23" i="2"/>
  <c r="V23" i="2"/>
  <c r="T23" i="2"/>
  <c r="R23" i="2"/>
  <c r="P23" i="2"/>
  <c r="N23" i="2"/>
  <c r="L23" i="2"/>
  <c r="J23" i="2"/>
  <c r="H23" i="2"/>
  <c r="E23" i="2"/>
  <c r="BY22" i="2"/>
  <c r="BX22" i="2"/>
  <c r="BD22" i="2"/>
  <c r="BB22" i="2"/>
  <c r="AW22" i="2"/>
  <c r="CA22" i="2" s="1"/>
  <c r="AV22" i="2"/>
  <c r="AT22" i="2"/>
  <c r="AR22" i="2"/>
  <c r="AP22" i="2"/>
  <c r="AN22" i="2"/>
  <c r="AL22" i="2"/>
  <c r="AJ22" i="2"/>
  <c r="AH22" i="2"/>
  <c r="AF22" i="2"/>
  <c r="AD22" i="2"/>
  <c r="AB22" i="2"/>
  <c r="Z22" i="2"/>
  <c r="X22" i="2"/>
  <c r="V22" i="2"/>
  <c r="T22" i="2"/>
  <c r="R22" i="2"/>
  <c r="P22" i="2"/>
  <c r="N22" i="2"/>
  <c r="L22" i="2"/>
  <c r="J22" i="2"/>
  <c r="H22" i="2"/>
  <c r="E22" i="2"/>
  <c r="BY21" i="2"/>
  <c r="BX21" i="2"/>
  <c r="BD21" i="2"/>
  <c r="BB21" i="2"/>
  <c r="AW21" i="2"/>
  <c r="CA21" i="2" s="1"/>
  <c r="AV21" i="2"/>
  <c r="AT21" i="2"/>
  <c r="AR21" i="2"/>
  <c r="AP21" i="2"/>
  <c r="AN21" i="2"/>
  <c r="AL21" i="2"/>
  <c r="AJ21" i="2"/>
  <c r="AH21" i="2"/>
  <c r="AF21" i="2"/>
  <c r="AD21" i="2"/>
  <c r="AB21" i="2"/>
  <c r="Z21" i="2"/>
  <c r="X21" i="2"/>
  <c r="V21" i="2"/>
  <c r="T21" i="2"/>
  <c r="R21" i="2"/>
  <c r="P21" i="2"/>
  <c r="N21" i="2"/>
  <c r="L21" i="2"/>
  <c r="J21" i="2"/>
  <c r="H21" i="2"/>
  <c r="E21" i="2"/>
  <c r="BY20" i="2"/>
  <c r="BX20" i="2"/>
  <c r="BD20" i="2"/>
  <c r="BB20" i="2"/>
  <c r="AW20" i="2"/>
  <c r="CA20" i="2" s="1"/>
  <c r="AV20" i="2"/>
  <c r="AT20" i="2"/>
  <c r="AR20" i="2"/>
  <c r="AP20" i="2"/>
  <c r="AN20" i="2"/>
  <c r="AL20" i="2"/>
  <c r="AJ20" i="2"/>
  <c r="AH20" i="2"/>
  <c r="AF20" i="2"/>
  <c r="AD20" i="2"/>
  <c r="AB20" i="2"/>
  <c r="Z20" i="2"/>
  <c r="X20" i="2"/>
  <c r="V20" i="2"/>
  <c r="T20" i="2"/>
  <c r="R20" i="2"/>
  <c r="P20" i="2"/>
  <c r="N20" i="2"/>
  <c r="L20" i="2"/>
  <c r="J20" i="2"/>
  <c r="H20" i="2"/>
  <c r="E20" i="2"/>
  <c r="BY19" i="2"/>
  <c r="BX19" i="2"/>
  <c r="BD19" i="2"/>
  <c r="BB19" i="2"/>
  <c r="AW19" i="2"/>
  <c r="CA19" i="2" s="1"/>
  <c r="AV19" i="2"/>
  <c r="AT19" i="2"/>
  <c r="AR19" i="2"/>
  <c r="AP19" i="2"/>
  <c r="AN19" i="2"/>
  <c r="AL19" i="2"/>
  <c r="AJ19" i="2"/>
  <c r="AH19" i="2"/>
  <c r="AF19" i="2"/>
  <c r="AD19" i="2"/>
  <c r="AB19" i="2"/>
  <c r="Z19" i="2"/>
  <c r="X19" i="2"/>
  <c r="V19" i="2"/>
  <c r="T19" i="2"/>
  <c r="R19" i="2"/>
  <c r="P19" i="2"/>
  <c r="N19" i="2"/>
  <c r="L19" i="2"/>
  <c r="J19" i="2"/>
  <c r="H19" i="2"/>
  <c r="E19" i="2"/>
  <c r="BY18" i="2"/>
  <c r="BX18" i="2"/>
  <c r="BD18" i="2"/>
  <c r="BB18" i="2"/>
  <c r="AW18" i="2"/>
  <c r="CA18" i="2" s="1"/>
  <c r="AV18" i="2"/>
  <c r="AT18" i="2"/>
  <c r="AR18" i="2"/>
  <c r="AP18" i="2"/>
  <c r="AN18" i="2"/>
  <c r="AL18" i="2"/>
  <c r="AJ18" i="2"/>
  <c r="AH18" i="2"/>
  <c r="AF18" i="2"/>
  <c r="AD18" i="2"/>
  <c r="AB18" i="2"/>
  <c r="Z18" i="2"/>
  <c r="X18" i="2"/>
  <c r="V18" i="2"/>
  <c r="T18" i="2"/>
  <c r="R18" i="2"/>
  <c r="P18" i="2"/>
  <c r="N18" i="2"/>
  <c r="L18" i="2"/>
  <c r="J18" i="2"/>
  <c r="H18" i="2"/>
  <c r="E18" i="2"/>
  <c r="BY17" i="2"/>
  <c r="BX17" i="2"/>
  <c r="BD17" i="2"/>
  <c r="BB17" i="2"/>
  <c r="AW17" i="2"/>
  <c r="CA17" i="2" s="1"/>
  <c r="AV17" i="2"/>
  <c r="AT17" i="2"/>
  <c r="AR17" i="2"/>
  <c r="AP17" i="2"/>
  <c r="AN17" i="2"/>
  <c r="AL17" i="2"/>
  <c r="AJ17" i="2"/>
  <c r="AH17" i="2"/>
  <c r="AF17" i="2"/>
  <c r="AD17" i="2"/>
  <c r="AB17" i="2"/>
  <c r="Z17" i="2"/>
  <c r="X17" i="2"/>
  <c r="V17" i="2"/>
  <c r="T17" i="2"/>
  <c r="R17" i="2"/>
  <c r="P17" i="2"/>
  <c r="N17" i="2"/>
  <c r="L17" i="2"/>
  <c r="J17" i="2"/>
  <c r="H17" i="2"/>
  <c r="E17" i="2"/>
  <c r="BY16" i="2"/>
  <c r="BX16" i="2"/>
  <c r="BD16" i="2"/>
  <c r="BB16" i="2"/>
  <c r="AW16" i="2"/>
  <c r="CA16" i="2" s="1"/>
  <c r="AV16" i="2"/>
  <c r="AT16" i="2"/>
  <c r="AR16" i="2"/>
  <c r="AP16" i="2"/>
  <c r="AN16" i="2"/>
  <c r="AL16" i="2"/>
  <c r="AJ16" i="2"/>
  <c r="AH16" i="2"/>
  <c r="AF16" i="2"/>
  <c r="AD16" i="2"/>
  <c r="AB16" i="2"/>
  <c r="Z16" i="2"/>
  <c r="X16" i="2"/>
  <c r="V16" i="2"/>
  <c r="T16" i="2"/>
  <c r="R16" i="2"/>
  <c r="P16" i="2"/>
  <c r="N16" i="2"/>
  <c r="L16" i="2"/>
  <c r="J16" i="2"/>
  <c r="H16" i="2"/>
  <c r="E16" i="2"/>
  <c r="BY15" i="2"/>
  <c r="BX15" i="2"/>
  <c r="BD15" i="2"/>
  <c r="BB15" i="2"/>
  <c r="AW15" i="2"/>
  <c r="CA15" i="2" s="1"/>
  <c r="AV15" i="2"/>
  <c r="AT15" i="2"/>
  <c r="AR15" i="2"/>
  <c r="AP15" i="2"/>
  <c r="AN15" i="2"/>
  <c r="AL15" i="2"/>
  <c r="AJ15" i="2"/>
  <c r="AH15" i="2"/>
  <c r="AF15" i="2"/>
  <c r="AD15" i="2"/>
  <c r="AB15" i="2"/>
  <c r="Z15" i="2"/>
  <c r="X15" i="2"/>
  <c r="V15" i="2"/>
  <c r="T15" i="2"/>
  <c r="R15" i="2"/>
  <c r="P15" i="2"/>
  <c r="N15" i="2"/>
  <c r="L15" i="2"/>
  <c r="J15" i="2"/>
  <c r="H15" i="2"/>
  <c r="E15" i="2"/>
  <c r="BY14" i="2"/>
  <c r="BX14" i="2"/>
  <c r="BD14" i="2"/>
  <c r="BB14" i="2"/>
  <c r="AW14" i="2"/>
  <c r="CA14" i="2" s="1"/>
  <c r="AV14" i="2"/>
  <c r="AT14" i="2"/>
  <c r="AR14" i="2"/>
  <c r="AP14" i="2"/>
  <c r="AN14" i="2"/>
  <c r="AL14" i="2"/>
  <c r="AJ14" i="2"/>
  <c r="AH14" i="2"/>
  <c r="AF14" i="2"/>
  <c r="AD14" i="2"/>
  <c r="AB14" i="2"/>
  <c r="Z14" i="2"/>
  <c r="X14" i="2"/>
  <c r="V14" i="2"/>
  <c r="T14" i="2"/>
  <c r="R14" i="2"/>
  <c r="P14" i="2"/>
  <c r="N14" i="2"/>
  <c r="L14" i="2"/>
  <c r="J14" i="2"/>
  <c r="H14" i="2"/>
  <c r="E14" i="2"/>
  <c r="BY13" i="2"/>
  <c r="BX13" i="2"/>
  <c r="BD13" i="2"/>
  <c r="BB13" i="2"/>
  <c r="AW13" i="2"/>
  <c r="CA13" i="2" s="1"/>
  <c r="AV13" i="2"/>
  <c r="AT13" i="2"/>
  <c r="AR13" i="2"/>
  <c r="AP13" i="2"/>
  <c r="AN13" i="2"/>
  <c r="AL13" i="2"/>
  <c r="AJ13" i="2"/>
  <c r="AH13" i="2"/>
  <c r="AF13" i="2"/>
  <c r="AD13" i="2"/>
  <c r="AB13" i="2"/>
  <c r="Z13" i="2"/>
  <c r="X13" i="2"/>
  <c r="V13" i="2"/>
  <c r="T13" i="2"/>
  <c r="R13" i="2"/>
  <c r="P13" i="2"/>
  <c r="N13" i="2"/>
  <c r="L13" i="2"/>
  <c r="J13" i="2"/>
  <c r="H13" i="2"/>
  <c r="E13" i="2"/>
  <c r="BY12" i="2"/>
  <c r="BX12" i="2"/>
  <c r="BD12" i="2"/>
  <c r="BB12" i="2"/>
  <c r="AW12" i="2"/>
  <c r="CA12" i="2" s="1"/>
  <c r="AV12" i="2"/>
  <c r="AT12" i="2"/>
  <c r="AR12" i="2"/>
  <c r="AP12" i="2"/>
  <c r="AN12" i="2"/>
  <c r="AL12" i="2"/>
  <c r="AJ12" i="2"/>
  <c r="AH12" i="2"/>
  <c r="AF12" i="2"/>
  <c r="AD12" i="2"/>
  <c r="AB12" i="2"/>
  <c r="Z12" i="2"/>
  <c r="X12" i="2"/>
  <c r="V12" i="2"/>
  <c r="T12" i="2"/>
  <c r="R12" i="2"/>
  <c r="P12" i="2"/>
  <c r="N12" i="2"/>
  <c r="L12" i="2"/>
  <c r="J12" i="2"/>
  <c r="H12" i="2"/>
  <c r="E12" i="2"/>
  <c r="BY11" i="2"/>
  <c r="BX11" i="2"/>
  <c r="BD11" i="2"/>
  <c r="BB11" i="2"/>
  <c r="AW11" i="2"/>
  <c r="CA11" i="2" s="1"/>
  <c r="AV11" i="2"/>
  <c r="AT11" i="2"/>
  <c r="AR11" i="2"/>
  <c r="AP11" i="2"/>
  <c r="AN11" i="2"/>
  <c r="AL11" i="2"/>
  <c r="AJ11" i="2"/>
  <c r="AH11" i="2"/>
  <c r="AF11" i="2"/>
  <c r="AD11" i="2"/>
  <c r="AB11" i="2"/>
  <c r="Z11" i="2"/>
  <c r="X11" i="2"/>
  <c r="V11" i="2"/>
  <c r="T11" i="2"/>
  <c r="R11" i="2"/>
  <c r="P11" i="2"/>
  <c r="N11" i="2"/>
  <c r="L11" i="2"/>
  <c r="J11" i="2"/>
  <c r="H11" i="2"/>
  <c r="E11" i="2"/>
  <c r="BY10" i="2"/>
  <c r="BX10" i="2"/>
  <c r="BD10" i="2"/>
  <c r="BB10" i="2"/>
  <c r="AW10" i="2"/>
  <c r="CA10" i="2" s="1"/>
  <c r="AV10" i="2"/>
  <c r="AT10" i="2"/>
  <c r="AR10" i="2"/>
  <c r="AP10" i="2"/>
  <c r="AN10" i="2"/>
  <c r="AL10" i="2"/>
  <c r="AJ10" i="2"/>
  <c r="AH10" i="2"/>
  <c r="AF10" i="2"/>
  <c r="AD10" i="2"/>
  <c r="AB10" i="2"/>
  <c r="Z10" i="2"/>
  <c r="X10" i="2"/>
  <c r="V10" i="2"/>
  <c r="T10" i="2"/>
  <c r="R10" i="2"/>
  <c r="P10" i="2"/>
  <c r="N10" i="2"/>
  <c r="L10" i="2"/>
  <c r="J10" i="2"/>
  <c r="H10" i="2"/>
  <c r="E10" i="2"/>
  <c r="BY9" i="2"/>
  <c r="BX9" i="2"/>
  <c r="BD9" i="2"/>
  <c r="BB9" i="2"/>
  <c r="AW9" i="2"/>
  <c r="CA9" i="2" s="1"/>
  <c r="AV9" i="2"/>
  <c r="AT9" i="2"/>
  <c r="AR9" i="2"/>
  <c r="AP9" i="2"/>
  <c r="AN9" i="2"/>
  <c r="AL9" i="2"/>
  <c r="AJ9" i="2"/>
  <c r="AH9" i="2"/>
  <c r="AF9" i="2"/>
  <c r="AD9" i="2"/>
  <c r="AB9" i="2"/>
  <c r="Z9" i="2"/>
  <c r="X9" i="2"/>
  <c r="V9" i="2"/>
  <c r="T9" i="2"/>
  <c r="R9" i="2"/>
  <c r="P9" i="2"/>
  <c r="N9" i="2"/>
  <c r="L9" i="2"/>
  <c r="J9" i="2"/>
  <c r="H9" i="2"/>
  <c r="E9" i="2"/>
  <c r="BY8" i="2"/>
  <c r="BX8" i="2"/>
  <c r="BD8" i="2"/>
  <c r="BB8" i="2"/>
  <c r="AW8" i="2"/>
  <c r="CA8" i="2" s="1"/>
  <c r="AV8" i="2"/>
  <c r="AT8" i="2"/>
  <c r="AR8" i="2"/>
  <c r="AP8" i="2"/>
  <c r="AN8" i="2"/>
  <c r="AL8" i="2"/>
  <c r="AJ8" i="2"/>
  <c r="AH8" i="2"/>
  <c r="AF8" i="2"/>
  <c r="AD8" i="2"/>
  <c r="AB8" i="2"/>
  <c r="Z8" i="2"/>
  <c r="X8" i="2"/>
  <c r="V8" i="2"/>
  <c r="T8" i="2"/>
  <c r="R8" i="2"/>
  <c r="P8" i="2"/>
  <c r="N8" i="2"/>
  <c r="L8" i="2"/>
  <c r="J8" i="2"/>
  <c r="H8" i="2"/>
  <c r="E8" i="2"/>
  <c r="BY7" i="2"/>
  <c r="BX7" i="2"/>
  <c r="BD7" i="2"/>
  <c r="BB7" i="2"/>
  <c r="AW7" i="2"/>
  <c r="CA7" i="2" s="1"/>
  <c r="AV7" i="2"/>
  <c r="AT7" i="2"/>
  <c r="AR7" i="2"/>
  <c r="AP7" i="2"/>
  <c r="AN7" i="2"/>
  <c r="AL7" i="2"/>
  <c r="AJ7" i="2"/>
  <c r="AH7" i="2"/>
  <c r="AF7" i="2"/>
  <c r="AD7" i="2"/>
  <c r="AB7" i="2"/>
  <c r="Z7" i="2"/>
  <c r="X7" i="2"/>
  <c r="V7" i="2"/>
  <c r="T7" i="2"/>
  <c r="R7" i="2"/>
  <c r="P7" i="2"/>
  <c r="N7" i="2"/>
  <c r="L7" i="2"/>
  <c r="J7" i="2"/>
  <c r="H7" i="2"/>
  <c r="E7" i="2"/>
  <c r="BY6" i="2"/>
  <c r="BX6" i="2"/>
  <c r="BD6" i="2"/>
  <c r="BB6" i="2"/>
  <c r="AW6" i="2"/>
  <c r="CA6" i="2" s="1"/>
  <c r="AV6" i="2"/>
  <c r="AT6" i="2"/>
  <c r="AR6" i="2"/>
  <c r="AP6" i="2"/>
  <c r="AN6" i="2"/>
  <c r="AL6" i="2"/>
  <c r="AJ6" i="2"/>
  <c r="AH6" i="2"/>
  <c r="AF6" i="2"/>
  <c r="AD6" i="2"/>
  <c r="AB6" i="2"/>
  <c r="Z6" i="2"/>
  <c r="X6" i="2"/>
  <c r="V6" i="2"/>
  <c r="T6" i="2"/>
  <c r="R6" i="2"/>
  <c r="P6" i="2"/>
  <c r="N6" i="2"/>
  <c r="L6" i="2"/>
  <c r="J6" i="2"/>
  <c r="H6" i="2"/>
  <c r="F6" i="2"/>
  <c r="F7" i="2" s="1"/>
  <c r="E6" i="2"/>
  <c r="B6" i="2"/>
  <c r="CA5" i="2"/>
  <c r="BZ5" i="2"/>
  <c r="BX5" i="2"/>
  <c r="BV5" i="2"/>
  <c r="BT5" i="2"/>
  <c r="BR5" i="2"/>
  <c r="BP5" i="2"/>
  <c r="BN5" i="2"/>
  <c r="BL5" i="2"/>
  <c r="BJ5" i="2"/>
  <c r="BH5" i="2"/>
  <c r="BF5" i="2"/>
  <c r="BX4" i="2"/>
  <c r="BW4" i="2"/>
  <c r="BU4" i="2"/>
  <c r="BS4" i="2"/>
  <c r="BQ4" i="2"/>
  <c r="BO4" i="2"/>
  <c r="BM4" i="2"/>
  <c r="BK4" i="2"/>
  <c r="BI4" i="2"/>
  <c r="BG4" i="2"/>
  <c r="BE4" i="2"/>
  <c r="BC4" i="2"/>
  <c r="BA4" i="2"/>
  <c r="AY4" i="2"/>
  <c r="AX4" i="2"/>
  <c r="AV4" i="2"/>
  <c r="AU4" i="2"/>
  <c r="AS4" i="2"/>
  <c r="AQ4" i="2"/>
  <c r="AO4" i="2"/>
  <c r="AM4" i="2"/>
  <c r="AK4" i="2"/>
  <c r="AI4" i="2"/>
  <c r="AG4" i="2"/>
  <c r="AE4" i="2"/>
  <c r="AC4" i="2"/>
  <c r="AA4" i="2"/>
  <c r="Y4" i="2"/>
  <c r="W4" i="2"/>
  <c r="U4" i="2"/>
  <c r="S4" i="2"/>
  <c r="Q4" i="2"/>
  <c r="O4" i="2"/>
  <c r="M4" i="2"/>
  <c r="K4" i="2"/>
  <c r="I4" i="2"/>
  <c r="G4" i="2"/>
  <c r="AW2" i="2"/>
  <c r="C2" i="2"/>
  <c r="BG1" i="2"/>
  <c r="BE1" i="2"/>
  <c r="BC1" i="2"/>
  <c r="BA1" i="2"/>
  <c r="AG1" i="2"/>
  <c r="AE1" i="2"/>
  <c r="AC1" i="2"/>
  <c r="AA1" i="2"/>
  <c r="Y1" i="2"/>
  <c r="W1" i="2"/>
  <c r="U1" i="2"/>
  <c r="S1" i="2"/>
  <c r="Q1" i="2"/>
  <c r="O1" i="2"/>
  <c r="M1" i="2"/>
  <c r="K1" i="2"/>
  <c r="I1" i="2"/>
  <c r="G1" i="2"/>
  <c r="AG2" i="2" l="1"/>
  <c r="A6" i="2"/>
  <c r="F8" i="2"/>
  <c r="BZ7" i="2"/>
  <c r="B7" i="2"/>
  <c r="A7" i="2"/>
  <c r="CC58" i="2"/>
  <c r="CC56" i="2"/>
  <c r="CC54" i="2"/>
  <c r="CC52" i="2"/>
  <c r="CC50" i="2"/>
  <c r="CC48" i="2"/>
  <c r="CC46" i="2"/>
  <c r="CC44" i="2"/>
  <c r="CC42" i="2"/>
  <c r="CC40" i="2"/>
  <c r="CC38" i="2"/>
  <c r="CC57" i="2"/>
  <c r="CC55" i="2"/>
  <c r="CC53" i="2"/>
  <c r="CC51" i="2"/>
  <c r="CC49" i="2"/>
  <c r="CC47" i="2"/>
  <c r="CC45" i="2"/>
  <c r="CC43" i="2"/>
  <c r="CC41" i="2"/>
  <c r="CC39" i="2"/>
  <c r="CC37" i="2"/>
  <c r="CC35" i="2"/>
  <c r="CC33" i="2"/>
  <c r="CC31" i="2"/>
  <c r="CC29" i="2"/>
  <c r="CC27" i="2"/>
  <c r="CC36" i="2"/>
  <c r="CC34" i="2"/>
  <c r="CC32" i="2"/>
  <c r="CC30" i="2"/>
  <c r="BZ6" i="2"/>
  <c r="CC7" i="2"/>
  <c r="CC9" i="2"/>
  <c r="CC11" i="2"/>
  <c r="CC13" i="2"/>
  <c r="CC15" i="2"/>
  <c r="CC17" i="2"/>
  <c r="CC19" i="2"/>
  <c r="CC21" i="2"/>
  <c r="CC23" i="2"/>
  <c r="CC25" i="2"/>
  <c r="CC28" i="2"/>
  <c r="CC6" i="2"/>
  <c r="CC8" i="2"/>
  <c r="CC10" i="2"/>
  <c r="CC12" i="2"/>
  <c r="CC14" i="2"/>
  <c r="CC16" i="2"/>
  <c r="CC18" i="2"/>
  <c r="CC20" i="2"/>
  <c r="CC22" i="2"/>
  <c r="CC24" i="2"/>
  <c r="CC26" i="2"/>
  <c r="A8" i="2" l="1"/>
  <c r="F9" i="2"/>
  <c r="BZ8" i="2"/>
  <c r="B8" i="2"/>
  <c r="F10" i="2" l="1"/>
  <c r="BZ9" i="2"/>
  <c r="B9" i="2"/>
  <c r="A9" i="2"/>
  <c r="A10" i="2" l="1"/>
  <c r="F11" i="2"/>
  <c r="BZ10" i="2"/>
  <c r="B10" i="2"/>
  <c r="F12" i="2" l="1"/>
  <c r="BZ11" i="2"/>
  <c r="B11" i="2"/>
  <c r="A11" i="2"/>
  <c r="A12" i="2" l="1"/>
  <c r="F13" i="2"/>
  <c r="BZ12" i="2"/>
  <c r="B12" i="2"/>
  <c r="F14" i="2" l="1"/>
  <c r="BZ13" i="2"/>
  <c r="B13" i="2"/>
  <c r="A13" i="2"/>
  <c r="A14" i="2" l="1"/>
  <c r="F15" i="2"/>
  <c r="BZ14" i="2"/>
  <c r="B14" i="2"/>
  <c r="F16" i="2" l="1"/>
  <c r="BZ15" i="2"/>
  <c r="B15" i="2"/>
  <c r="A15" i="2"/>
  <c r="A16" i="2" l="1"/>
  <c r="F17" i="2"/>
  <c r="BZ16" i="2"/>
  <c r="B16" i="2"/>
  <c r="F18" i="2" l="1"/>
  <c r="BZ17" i="2"/>
  <c r="B17" i="2"/>
  <c r="A17" i="2"/>
  <c r="A18" i="2" l="1"/>
  <c r="F19" i="2"/>
  <c r="BZ18" i="2"/>
  <c r="B18" i="2"/>
  <c r="F20" i="2" l="1"/>
  <c r="BZ19" i="2"/>
  <c r="B19" i="2"/>
  <c r="A19" i="2"/>
  <c r="A20" i="2" l="1"/>
  <c r="F21" i="2"/>
  <c r="BZ20" i="2"/>
  <c r="B20" i="2"/>
  <c r="F22" i="2" l="1"/>
  <c r="BZ21" i="2"/>
  <c r="B21" i="2"/>
  <c r="A21" i="2"/>
  <c r="A22" i="2" l="1"/>
  <c r="F23" i="2"/>
  <c r="BZ22" i="2"/>
  <c r="B22" i="2"/>
  <c r="F24" i="2" l="1"/>
  <c r="BZ23" i="2"/>
  <c r="B23" i="2"/>
  <c r="A23" i="2"/>
  <c r="A24" i="2" l="1"/>
  <c r="F25" i="2"/>
  <c r="BZ24" i="2"/>
  <c r="B24" i="2"/>
  <c r="F26" i="2" l="1"/>
  <c r="BZ25" i="2"/>
  <c r="B25" i="2"/>
  <c r="A25" i="2"/>
  <c r="F27" i="2" l="1"/>
  <c r="A26" i="2"/>
  <c r="BZ26" i="2"/>
  <c r="B26" i="2"/>
  <c r="BZ27" i="2" l="1"/>
  <c r="B27" i="2"/>
  <c r="F28" i="2"/>
  <c r="A27" i="2"/>
  <c r="F29" i="2" l="1"/>
  <c r="BZ28" i="2"/>
  <c r="B28" i="2"/>
  <c r="A28" i="2"/>
  <c r="A29" i="2" l="1"/>
  <c r="F30" i="2"/>
  <c r="BZ29" i="2"/>
  <c r="B29" i="2"/>
  <c r="F31" i="2" l="1"/>
  <c r="BZ30" i="2"/>
  <c r="B30" i="2"/>
  <c r="A30" i="2"/>
  <c r="A31" i="2" l="1"/>
  <c r="F32" i="2"/>
  <c r="BZ31" i="2"/>
  <c r="B31" i="2"/>
  <c r="F33" i="2" l="1"/>
  <c r="BZ32" i="2"/>
  <c r="B32" i="2"/>
  <c r="A32" i="2"/>
  <c r="A33" i="2" l="1"/>
  <c r="F34" i="2"/>
  <c r="BZ33" i="2"/>
  <c r="B33" i="2"/>
  <c r="F35" i="2" l="1"/>
  <c r="BZ34" i="2"/>
  <c r="B34" i="2"/>
  <c r="A34" i="2"/>
  <c r="A35" i="2" l="1"/>
  <c r="F36" i="2"/>
  <c r="BZ35" i="2"/>
  <c r="B35" i="2"/>
  <c r="F37" i="2" l="1"/>
  <c r="BZ36" i="2"/>
  <c r="B36" i="2"/>
  <c r="A36" i="2"/>
  <c r="F38" i="2" l="1"/>
  <c r="A37" i="2"/>
  <c r="BZ37" i="2"/>
  <c r="B37" i="2"/>
  <c r="A38" i="2" l="1"/>
  <c r="F39" i="2"/>
  <c r="BZ38" i="2"/>
  <c r="B38" i="2"/>
  <c r="F40" i="2" l="1"/>
  <c r="BZ39" i="2"/>
  <c r="B39" i="2"/>
  <c r="A39" i="2"/>
  <c r="A40" i="2" l="1"/>
  <c r="F41" i="2"/>
  <c r="BZ40" i="2"/>
  <c r="B40" i="2"/>
  <c r="F42" i="2" l="1"/>
  <c r="BZ41" i="2"/>
  <c r="B41" i="2"/>
  <c r="A41" i="2"/>
  <c r="A42" i="2" l="1"/>
  <c r="F43" i="2"/>
  <c r="BZ42" i="2"/>
  <c r="B42" i="2"/>
  <c r="F44" i="2" l="1"/>
  <c r="BZ43" i="2"/>
  <c r="B43" i="2"/>
  <c r="A43" i="2"/>
  <c r="A44" i="2" l="1"/>
  <c r="F45" i="2"/>
  <c r="BZ44" i="2"/>
  <c r="B44" i="2"/>
  <c r="F46" i="2" l="1"/>
  <c r="BZ45" i="2"/>
  <c r="B45" i="2"/>
  <c r="A45" i="2"/>
  <c r="A46" i="2" l="1"/>
  <c r="F47" i="2"/>
  <c r="BZ46" i="2"/>
  <c r="B46" i="2"/>
  <c r="F48" i="2" l="1"/>
  <c r="BZ47" i="2"/>
  <c r="B47" i="2"/>
  <c r="A47" i="2"/>
  <c r="A48" i="2" l="1"/>
  <c r="F49" i="2"/>
  <c r="BZ48" i="2"/>
  <c r="B48" i="2"/>
  <c r="F50" i="2" l="1"/>
  <c r="BZ49" i="2"/>
  <c r="B49" i="2"/>
  <c r="A49" i="2"/>
  <c r="A50" i="2" l="1"/>
  <c r="F51" i="2"/>
  <c r="BZ50" i="2"/>
  <c r="B50" i="2"/>
  <c r="F52" i="2" l="1"/>
  <c r="BZ51" i="2"/>
  <c r="B51" i="2"/>
  <c r="A51" i="2"/>
  <c r="A52" i="2" l="1"/>
  <c r="F53" i="2"/>
  <c r="BZ52" i="2"/>
  <c r="B52" i="2"/>
  <c r="F54" i="2" l="1"/>
  <c r="BZ53" i="2"/>
  <c r="B53" i="2"/>
  <c r="A53" i="2"/>
  <c r="A54" i="2" l="1"/>
  <c r="F55" i="2"/>
  <c r="BZ54" i="2"/>
  <c r="B54" i="2"/>
  <c r="F56" i="2" l="1"/>
  <c r="BZ55" i="2"/>
  <c r="B55" i="2"/>
  <c r="A55" i="2"/>
  <c r="A56" i="2" l="1"/>
  <c r="F57" i="2"/>
  <c r="BZ56" i="2"/>
  <c r="B56" i="2"/>
  <c r="F58" i="2" l="1"/>
  <c r="BZ57" i="2"/>
  <c r="B57" i="2"/>
  <c r="A57" i="2"/>
  <c r="A58" i="2" l="1"/>
  <c r="BZ58" i="2"/>
  <c r="B58" i="2"/>
  <c r="O2" i="2" l="1"/>
  <c r="G61" i="2" l="1"/>
  <c r="C6" i="2" l="1"/>
  <c r="CB6" i="2" s="1"/>
  <c r="C38" i="2"/>
  <c r="CB38" i="2" s="1"/>
  <c r="C17" i="2"/>
  <c r="CB17" i="2" s="1"/>
  <c r="C49" i="2"/>
  <c r="CB49" i="2" s="1"/>
  <c r="C28" i="2"/>
  <c r="CB28" i="2" s="1"/>
  <c r="C7" i="2"/>
  <c r="CB7" i="2" s="1"/>
  <c r="C39" i="2"/>
  <c r="CB39" i="2" s="1"/>
  <c r="C18" i="2"/>
  <c r="CB18" i="2" s="1"/>
  <c r="C50" i="2"/>
  <c r="CB50" i="2" s="1"/>
  <c r="C29" i="2"/>
  <c r="CB29" i="2" s="1"/>
  <c r="C8" i="2"/>
  <c r="CB8" i="2" s="1"/>
  <c r="C40" i="2"/>
  <c r="CB40" i="2" s="1"/>
  <c r="C19" i="2"/>
  <c r="CB19" i="2" s="1"/>
  <c r="C51" i="2"/>
  <c r="CB51" i="2" s="1"/>
  <c r="C30" i="2"/>
  <c r="CB30" i="2" s="1"/>
  <c r="C9" i="2"/>
  <c r="CB9" i="2" s="1"/>
  <c r="C41" i="2"/>
  <c r="CB41" i="2" s="1"/>
  <c r="C20" i="2"/>
  <c r="CB20" i="2" s="1"/>
  <c r="C52" i="2"/>
  <c r="CB52" i="2" s="1"/>
  <c r="C31" i="2"/>
  <c r="CB31" i="2" s="1"/>
  <c r="C10" i="2"/>
  <c r="CB10" i="2" s="1"/>
  <c r="C42" i="2"/>
  <c r="CB42" i="2" s="1"/>
  <c r="C21" i="2"/>
  <c r="CB21" i="2" s="1"/>
  <c r="C53" i="2"/>
  <c r="CB53" i="2" s="1"/>
  <c r="C32" i="2"/>
  <c r="CB32" i="2" s="1"/>
  <c r="C11" i="2"/>
  <c r="CB11" i="2" s="1"/>
  <c r="C43" i="2"/>
  <c r="CB43" i="2" s="1"/>
  <c r="C22" i="2"/>
  <c r="CB22" i="2" s="1"/>
  <c r="C54" i="2"/>
  <c r="CB54" i="2" s="1"/>
  <c r="C33" i="2"/>
  <c r="CB33" i="2" s="1"/>
  <c r="C12" i="2"/>
  <c r="CB12" i="2" s="1"/>
  <c r="C44" i="2"/>
  <c r="CB44" i="2" s="1"/>
  <c r="C23" i="2"/>
  <c r="CB23" i="2" s="1"/>
  <c r="C55" i="2"/>
  <c r="CB55" i="2" s="1"/>
  <c r="C34" i="2"/>
  <c r="CB34" i="2" s="1"/>
  <c r="C13" i="2"/>
  <c r="CB13" i="2" s="1"/>
  <c r="C45" i="2"/>
  <c r="CB45" i="2" s="1"/>
  <c r="C24" i="2"/>
  <c r="CB24" i="2" s="1"/>
  <c r="C56" i="2"/>
  <c r="CB56" i="2" s="1"/>
  <c r="C35" i="2"/>
  <c r="CB35" i="2" s="1"/>
  <c r="C14" i="2"/>
  <c r="CB14" i="2" s="1"/>
  <c r="C46" i="2"/>
  <c r="CB46" i="2" s="1"/>
  <c r="C25" i="2"/>
  <c r="CB25" i="2" s="1"/>
  <c r="C57" i="2"/>
  <c r="CB57" i="2" s="1"/>
  <c r="C36" i="2"/>
  <c r="CB36" i="2" s="1"/>
  <c r="C15" i="2"/>
  <c r="CB15" i="2" s="1"/>
  <c r="C47" i="2"/>
  <c r="CB47" i="2" s="1"/>
  <c r="C26" i="2"/>
  <c r="CB26" i="2" s="1"/>
  <c r="C58" i="2"/>
  <c r="CB58" i="2" s="1"/>
  <c r="C37" i="2"/>
  <c r="CB37" i="2" s="1"/>
  <c r="C16" i="2"/>
  <c r="CB16" i="2" s="1"/>
  <c r="C48" i="2"/>
  <c r="CB48" i="2" s="1"/>
  <c r="C27" i="2"/>
  <c r="CB27" i="2" s="1"/>
</calcChain>
</file>

<file path=xl/sharedStrings.xml><?xml version="1.0" encoding="utf-8"?>
<sst xmlns="http://schemas.openxmlformats.org/spreadsheetml/2006/main" count="133" uniqueCount="81">
  <si>
    <t>xcv</t>
  </si>
  <si>
    <t>Naviguer vers:</t>
  </si>
  <si>
    <t>← Gérer les ABSENCES</t>
  </si>
  <si>
    <t>Code couleurs attibutions:</t>
  </si>
  <si>
    <t>SEMAINE COMPLETE</t>
  </si>
  <si>
    <t>GENANT / 2X même soir</t>
  </si>
  <si>
    <t>Doublon sur 4 semaines</t>
  </si>
  <si>
    <t>PAS POSSIBLE</t>
  </si>
  <si>
    <t>école</t>
  </si>
  <si>
    <t>sujet</t>
  </si>
  <si>
    <t>TYPE DE SEMAINE</t>
  </si>
  <si>
    <t>type</t>
  </si>
  <si>
    <t>Président</t>
  </si>
  <si>
    <t>p1</t>
  </si>
  <si>
    <t>pb</t>
  </si>
  <si>
    <t>pr1</t>
  </si>
  <si>
    <t>j</t>
  </si>
  <si>
    <t>v1</t>
  </si>
  <si>
    <t>v2</t>
  </si>
  <si>
    <t>ea</t>
  </si>
  <si>
    <t>l</t>
  </si>
  <si>
    <t>pr2</t>
  </si>
  <si>
    <t>ACCUEIL 1</t>
  </si>
  <si>
    <t>a1</t>
  </si>
  <si>
    <t>ACCUEIL 2</t>
  </si>
  <si>
    <t>a2</t>
  </si>
  <si>
    <t>VIDEO 1</t>
  </si>
  <si>
    <t>VIDEO 2</t>
  </si>
  <si>
    <t>SONO 1</t>
  </si>
  <si>
    <t>s1</t>
  </si>
  <si>
    <t>SONO 2</t>
  </si>
  <si>
    <t>s2</t>
  </si>
  <si>
    <t>MICRO 1</t>
  </si>
  <si>
    <t>m1</t>
  </si>
  <si>
    <t>MICRO 2</t>
  </si>
  <si>
    <t>m2</t>
  </si>
  <si>
    <t>ESTRADE 1</t>
  </si>
  <si>
    <t>e1</t>
  </si>
  <si>
    <t>ESTRADE 2</t>
  </si>
  <si>
    <t>e2</t>
  </si>
  <si>
    <t>Orateur</t>
  </si>
  <si>
    <t>N° dis.</t>
  </si>
  <si>
    <t>Thème du discours</t>
  </si>
  <si>
    <t>p2</t>
  </si>
  <si>
    <t>lecteur</t>
  </si>
  <si>
    <t>l2</t>
  </si>
  <si>
    <t>partic semaine</t>
  </si>
  <si>
    <t>partic weekend</t>
  </si>
  <si>
    <t>salle 1</t>
  </si>
  <si>
    <t>salle 2</t>
  </si>
  <si>
    <t>salle 3</t>
  </si>
  <si>
    <t>salle 4</t>
  </si>
  <si>
    <t>salle 5</t>
  </si>
  <si>
    <t>entrée 2</t>
  </si>
  <si>
    <t>Entrée 1</t>
  </si>
  <si>
    <t>entrée 3</t>
  </si>
  <si>
    <t>sortie 1</t>
  </si>
  <si>
    <t>sortie 2</t>
  </si>
  <si>
    <t>sortie 3</t>
  </si>
  <si>
    <t>ABSENT</t>
  </si>
  <si>
    <t>gfj</t>
  </si>
  <si>
    <t>ghj</t>
  </si>
  <si>
    <t>cv</t>
  </si>
  <si>
    <t>cxv</t>
  </si>
  <si>
    <t>xwcv</t>
  </si>
  <si>
    <t>xcvxcv</t>
  </si>
  <si>
    <t>xv</t>
  </si>
  <si>
    <t>wxv</t>
  </si>
  <si>
    <t>wxcv</t>
  </si>
  <si>
    <t>cvcxv</t>
  </si>
  <si>
    <t>gffdg</t>
  </si>
  <si>
    <t>dfg</t>
  </si>
  <si>
    <t>fgd</t>
  </si>
  <si>
    <t>fdg</t>
  </si>
  <si>
    <t>vbc</t>
  </si>
  <si>
    <t>bncv</t>
  </si>
  <si>
    <t>bvn</t>
  </si>
  <si>
    <t>bvcn</t>
  </si>
  <si>
    <t>PLANING LE WEEK-END</t>
  </si>
  <si>
    <t>PLANING EN SEMAINE</t>
  </si>
  <si>
    <t>gfds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</si>
</sst>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mmm"/>
  </numFmts>
  <fonts count="44">
    <font>
      <sz val="11"/>
      <color theme="1"/>
      <name val="Calibri"/>
      <family val="2"/>
      <scheme val="minor"/>
    </font>
    <font>
      <sz val="11"/>
      <color theme="1"/>
      <name val="Calibri"/>
      <family val="2"/>
      <scheme val="minor"/>
    </font>
    <font>
      <u/>
      <sz val="11"/>
      <color rgb="FF0563C1"/>
      <name val="Calibri"/>
      <family val="2"/>
    </font>
    <font>
      <sz val="11"/>
      <color rgb="FF000000"/>
      <name val="Calibri"/>
      <family val="2"/>
    </font>
    <font>
      <sz val="10"/>
      <name val="Arial"/>
      <family val="2"/>
    </font>
    <font>
      <b/>
      <sz val="11"/>
      <color theme="1"/>
      <name val="Calibri"/>
      <family val="2"/>
      <scheme val="minor"/>
    </font>
    <font>
      <sz val="6"/>
      <color theme="1"/>
      <name val="Calibri"/>
      <family val="2"/>
      <scheme val="minor"/>
    </font>
    <font>
      <b/>
      <i/>
      <sz val="9"/>
      <color theme="2" tint="-0.89999084444715716"/>
      <name val="Calibri"/>
      <family val="2"/>
    </font>
    <font>
      <b/>
      <sz val="9"/>
      <color theme="0"/>
      <name val="Calibri"/>
      <family val="2"/>
    </font>
    <font>
      <sz val="5"/>
      <color theme="1"/>
      <name val="Calibri"/>
      <family val="2"/>
      <scheme val="minor"/>
    </font>
    <font>
      <b/>
      <sz val="9"/>
      <color theme="2" tint="-0.89999084444715716"/>
      <name val="Calibri"/>
      <family val="2"/>
    </font>
    <font>
      <u/>
      <sz val="22"/>
      <color theme="2" tint="-0.89999084444715716"/>
      <name val="Webdings"/>
      <family val="1"/>
      <charset val="2"/>
    </font>
    <font>
      <b/>
      <sz val="14"/>
      <color theme="1"/>
      <name val="Calibri"/>
      <family val="2"/>
      <scheme val="minor"/>
    </font>
    <font>
      <sz val="26"/>
      <color theme="1"/>
      <name val="Wingdings 2"/>
      <family val="1"/>
      <charset val="2"/>
    </font>
    <font>
      <sz val="16"/>
      <color theme="1"/>
      <name val="Calibri"/>
      <family val="2"/>
      <scheme val="minor"/>
    </font>
    <font>
      <sz val="26"/>
      <color theme="1"/>
      <name val="Wingdings"/>
      <charset val="2"/>
    </font>
    <font>
      <sz val="16"/>
      <color theme="1"/>
      <name val="MS Outlook"/>
      <charset val="2"/>
    </font>
    <font>
      <b/>
      <sz val="10"/>
      <color theme="1"/>
      <name val="Calibri"/>
      <family val="2"/>
      <scheme val="minor"/>
    </font>
    <font>
      <sz val="16"/>
      <color theme="1"/>
      <name val="Wingdings 2"/>
      <family val="1"/>
      <charset val="2"/>
    </font>
    <font>
      <b/>
      <sz val="30"/>
      <color rgb="FFC00000"/>
      <name val="Webdings"/>
      <family val="1"/>
      <charset val="2"/>
    </font>
    <font>
      <sz val="18"/>
      <color rgb="FFC00000"/>
      <name val="Webdings"/>
      <family val="1"/>
      <charset val="2"/>
    </font>
    <font>
      <b/>
      <u/>
      <sz val="28"/>
      <color rgb="FFC00000"/>
      <name val="Webdings"/>
      <family val="1"/>
      <charset val="2"/>
    </font>
    <font>
      <sz val="26"/>
      <color theme="1"/>
      <name val="Wingdings 3"/>
      <family val="1"/>
      <charset val="2"/>
    </font>
    <font>
      <b/>
      <sz val="10"/>
      <color theme="0"/>
      <name val="Calibri"/>
      <family val="2"/>
      <scheme val="minor"/>
    </font>
    <font>
      <sz val="10"/>
      <color theme="1"/>
      <name val="Calibri"/>
      <family val="2"/>
      <scheme val="minor"/>
    </font>
    <font>
      <b/>
      <strike/>
      <sz val="10"/>
      <color rgb="FFFFFF00"/>
      <name val="Calibri"/>
      <family val="2"/>
      <scheme val="minor"/>
    </font>
    <font>
      <b/>
      <sz val="10"/>
      <color theme="1" tint="4.9989318521683403E-2"/>
      <name val="Calibri"/>
      <family val="2"/>
      <scheme val="minor"/>
    </font>
    <font>
      <b/>
      <sz val="28"/>
      <color rgb="FFC00000"/>
      <name val="Webdings"/>
      <family val="1"/>
      <charset val="2"/>
    </font>
    <font>
      <sz val="9"/>
      <color theme="1"/>
      <name val="Calibri"/>
      <family val="2"/>
      <scheme val="minor"/>
    </font>
    <font>
      <b/>
      <sz val="9"/>
      <color rgb="FFC00000"/>
      <name val="Calibri"/>
      <family val="2"/>
      <scheme val="minor"/>
    </font>
    <font>
      <b/>
      <sz val="6"/>
      <color theme="0"/>
      <name val="Calibri"/>
      <family val="2"/>
      <scheme val="minor"/>
    </font>
    <font>
      <b/>
      <sz val="5"/>
      <color rgb="FFC00000"/>
      <name val="Calibri"/>
      <family val="2"/>
      <scheme val="minor"/>
    </font>
    <font>
      <b/>
      <sz val="5"/>
      <color theme="2" tint="-0.749992370372631"/>
      <name val="Calibri"/>
      <family val="2"/>
      <scheme val="minor"/>
    </font>
    <font>
      <b/>
      <sz val="5"/>
      <color theme="3" tint="-0.499984740745262"/>
      <name val="Calibri"/>
      <family val="2"/>
      <scheme val="minor"/>
    </font>
    <font>
      <b/>
      <sz val="6"/>
      <color theme="3" tint="-0.499984740745262"/>
      <name val="Calibri"/>
      <family val="2"/>
      <scheme val="minor"/>
    </font>
    <font>
      <b/>
      <sz val="5"/>
      <color theme="3" tint="0.39997558519241921"/>
      <name val="Calibri"/>
      <family val="2"/>
      <scheme val="minor"/>
    </font>
    <font>
      <b/>
      <sz val="5"/>
      <color theme="6" tint="-0.249977111117893"/>
      <name val="Calibri"/>
      <family val="2"/>
      <scheme val="minor"/>
    </font>
    <font>
      <b/>
      <sz val="5"/>
      <color theme="9" tint="0.39997558519241921"/>
      <name val="Calibri"/>
      <family val="2"/>
      <scheme val="minor"/>
    </font>
    <font>
      <b/>
      <sz val="5"/>
      <color theme="6" tint="-0.499984740745262"/>
      <name val="Calibri"/>
      <family val="2"/>
      <scheme val="minor"/>
    </font>
    <font>
      <sz val="5"/>
      <name val="Calibri"/>
      <family val="2"/>
      <scheme val="minor"/>
    </font>
    <font>
      <sz val="6"/>
      <name val="Calibri"/>
      <family val="2"/>
      <scheme val="minor"/>
    </font>
    <font>
      <sz val="6"/>
      <color theme="0"/>
      <name val="Calibri"/>
      <family val="2"/>
      <scheme val="minor"/>
    </font>
    <font>
      <sz val="7"/>
      <color theme="1"/>
      <name val="Calibri"/>
      <family val="2"/>
      <scheme val="minor"/>
    </font>
    <font>
      <sz val="8"/>
      <color theme="1"/>
      <name val="Calibri"/>
      <family val="2"/>
      <scheme val="minor"/>
    </font>
  </fonts>
  <fills count="26">
    <fill>
      <patternFill patternType="none"/>
    </fill>
    <fill>
      <patternFill patternType="gray125"/>
    </fill>
    <fill>
      <patternFill patternType="solid">
        <fgColor theme="0" tint="-0.34998626667073579"/>
        <bgColor indexed="64"/>
      </patternFill>
    </fill>
    <fill>
      <patternFill patternType="solid">
        <fgColor theme="1" tint="0.249977111117893"/>
        <bgColor indexed="64"/>
      </patternFill>
    </fill>
    <fill>
      <patternFill patternType="solid">
        <fgColor theme="4" tint="0.59999389629810485"/>
        <bgColor indexed="64"/>
      </patternFill>
    </fill>
    <fill>
      <patternFill patternType="solid">
        <fgColor theme="6" tint="-0.249977111117893"/>
        <bgColor indexed="64"/>
      </patternFill>
    </fill>
    <fill>
      <patternFill patternType="solid">
        <fgColor rgb="FFFFFF00"/>
        <bgColor indexed="64"/>
      </patternFill>
    </fill>
    <fill>
      <patternFill patternType="solid">
        <fgColor rgb="FF92D050"/>
        <bgColor indexed="64"/>
      </patternFill>
    </fill>
    <fill>
      <patternFill patternType="solid">
        <fgColor theme="5" tint="-0.499984740745262"/>
        <bgColor indexed="64"/>
      </patternFill>
    </fill>
    <fill>
      <patternFill patternType="solid">
        <fgColor rgb="FFFF0000"/>
        <bgColor indexed="64"/>
      </patternFill>
    </fill>
    <fill>
      <patternFill patternType="solid">
        <fgColor theme="1" tint="4.9989318521683403E-2"/>
        <bgColor indexed="64"/>
      </patternFill>
    </fill>
    <fill>
      <patternFill patternType="solid">
        <fgColor rgb="FFC00000"/>
        <bgColor indexed="64"/>
      </patternFill>
    </fill>
    <fill>
      <patternFill patternType="solid">
        <fgColor theme="2" tint="-0.749992370372631"/>
        <bgColor indexed="64"/>
      </patternFill>
    </fill>
    <fill>
      <patternFill patternType="solid">
        <fgColor theme="3" tint="-0.499984740745262"/>
        <bgColor indexed="64"/>
      </patternFill>
    </fill>
    <fill>
      <patternFill patternType="solid">
        <fgColor theme="3" tint="0.39997558519241921"/>
        <bgColor indexed="64"/>
      </patternFill>
    </fill>
    <fill>
      <patternFill patternType="solid">
        <fgColor theme="9" tint="0.39997558519241921"/>
        <bgColor indexed="64"/>
      </patternFill>
    </fill>
    <fill>
      <patternFill patternType="solid">
        <fgColor rgb="FF4F6228"/>
        <bgColor indexed="64"/>
      </patternFill>
    </fill>
    <fill>
      <patternFill patternType="solid">
        <fgColor theme="9" tint="0.59999389629810485"/>
        <bgColor indexed="64"/>
      </patternFill>
    </fill>
    <fill>
      <patternFill patternType="solid">
        <fgColor theme="9" tint="-0.499984740745262"/>
        <bgColor indexed="64"/>
      </patternFill>
    </fill>
    <fill>
      <patternFill patternType="solid">
        <fgColor theme="2" tint="-0.499984740745262"/>
        <bgColor indexed="64"/>
      </patternFill>
    </fill>
    <fill>
      <patternFill patternType="solid">
        <fgColor theme="3" tint="0.59999389629810485"/>
        <bgColor indexed="64"/>
      </patternFill>
    </fill>
    <fill>
      <patternFill patternType="solid">
        <fgColor theme="8" tint="0.79998168889431442"/>
        <bgColor indexed="64"/>
      </patternFill>
    </fill>
    <fill>
      <patternFill patternType="solid">
        <fgColor theme="6" tint="0.39997558519241921"/>
        <bgColor indexed="64"/>
      </patternFill>
    </fill>
    <fill>
      <patternFill patternType="solid">
        <fgColor theme="9" tint="0.79998168889431442"/>
        <bgColor indexed="64"/>
      </patternFill>
    </fill>
    <fill>
      <patternFill patternType="solid">
        <fgColor theme="6" tint="-0.499984740745262"/>
        <bgColor indexed="64"/>
      </patternFill>
    </fill>
    <fill>
      <patternFill patternType="solid">
        <fgColor theme="2" tint="-9.9978637043366805E-2"/>
        <bgColor indexed="64"/>
      </patternFill>
    </fill>
  </fills>
  <borders count="17">
    <border>
      <left/>
      <right/>
      <top/>
      <bottom/>
      <diagonal/>
    </border>
    <border>
      <left style="thin">
        <color auto="1"/>
      </left>
      <right style="thin">
        <color auto="1"/>
      </right>
      <top style="thin">
        <color auto="1"/>
      </top>
      <bottom style="thin">
        <color auto="1"/>
      </bottom>
      <diagonal/>
    </border>
    <border>
      <left/>
      <right/>
      <top/>
      <bottom style="thin">
        <color auto="1"/>
      </bottom>
      <diagonal/>
    </border>
    <border>
      <left style="thick">
        <color auto="1"/>
      </left>
      <right/>
      <top/>
      <bottom/>
      <diagonal/>
    </border>
    <border>
      <left style="medium">
        <color rgb="FFC00000"/>
      </left>
      <right style="medium">
        <color rgb="FFC00000"/>
      </right>
      <top style="medium">
        <color rgb="FFC00000"/>
      </top>
      <bottom style="medium">
        <color rgb="FFC00000"/>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auto="1"/>
      </top>
      <bottom style="thin">
        <color auto="1"/>
      </bottom>
      <diagonal/>
    </border>
    <border>
      <left style="thick">
        <color rgb="FFFFFF00"/>
      </left>
      <right/>
      <top style="thin">
        <color indexed="64"/>
      </top>
      <bottom style="thin">
        <color indexed="64"/>
      </bottom>
      <diagonal/>
    </border>
    <border>
      <left/>
      <right style="thick">
        <color rgb="FFFFFF00"/>
      </right>
      <top style="thin">
        <color indexed="64"/>
      </top>
      <bottom style="thin">
        <color indexed="64"/>
      </bottom>
      <diagonal/>
    </border>
    <border>
      <left/>
      <right style="thin">
        <color indexed="64"/>
      </right>
      <top/>
      <bottom style="thin">
        <color indexed="64"/>
      </bottom>
      <diagonal/>
    </border>
    <border>
      <left style="thick">
        <color rgb="FFFFFF00"/>
      </left>
      <right style="thin">
        <color auto="1"/>
      </right>
      <top style="thin">
        <color indexed="64"/>
      </top>
      <bottom style="thin">
        <color indexed="64"/>
      </bottom>
      <diagonal/>
    </border>
    <border>
      <left style="thin">
        <color auto="1"/>
      </left>
      <right style="thick">
        <color rgb="FFFFFF00"/>
      </right>
      <top style="thin">
        <color indexed="64"/>
      </top>
      <bottom style="thin">
        <color indexed="64"/>
      </bottom>
      <diagonal/>
    </border>
    <border>
      <left style="thick">
        <color indexed="64"/>
      </left>
      <right/>
      <top style="thin">
        <color indexed="64"/>
      </top>
      <bottom style="thin">
        <color indexed="64"/>
      </bottom>
      <diagonal/>
    </border>
    <border>
      <left style="thick">
        <color rgb="FFFFFF00"/>
      </left>
      <right style="thin">
        <color auto="1"/>
      </right>
      <top style="thin">
        <color indexed="64"/>
      </top>
      <bottom style="thick">
        <color rgb="FFFFFF00"/>
      </bottom>
      <diagonal/>
    </border>
    <border>
      <left style="thin">
        <color auto="1"/>
      </left>
      <right style="thin">
        <color auto="1"/>
      </right>
      <top style="thin">
        <color indexed="64"/>
      </top>
      <bottom style="thick">
        <color rgb="FFFFFF00"/>
      </bottom>
      <diagonal/>
    </border>
    <border>
      <left style="thin">
        <color auto="1"/>
      </left>
      <right style="thick">
        <color rgb="FFFFFF00"/>
      </right>
      <top style="thin">
        <color indexed="64"/>
      </top>
      <bottom style="thick">
        <color rgb="FFFFFF00"/>
      </bottom>
      <diagonal/>
    </border>
  </borders>
  <cellStyleXfs count="6">
    <xf numFmtId="0" fontId="0" fillId="0" borderId="0"/>
    <xf numFmtId="0" fontId="2" fillId="0" borderId="0" applyNumberFormat="0" applyFill="0" applyBorder="0" applyAlignment="0" applyProtection="0"/>
    <xf numFmtId="0" fontId="3" fillId="0" borderId="0"/>
    <xf numFmtId="0" fontId="3" fillId="0" borderId="0" applyNumberFormat="0" applyFont="0" applyBorder="0" applyProtection="0"/>
    <xf numFmtId="0" fontId="1" fillId="0" borderId="0"/>
    <xf numFmtId="0" fontId="4" fillId="0" borderId="0"/>
  </cellStyleXfs>
  <cellXfs count="127">
    <xf numFmtId="0" fontId="0" fillId="0" borderId="0" xfId="0"/>
    <xf numFmtId="0" fontId="0" fillId="0" borderId="0" xfId="0" applyProtection="1"/>
    <xf numFmtId="0" fontId="0" fillId="2" borderId="0" xfId="0" applyFill="1" applyProtection="1"/>
    <xf numFmtId="0" fontId="6" fillId="2" borderId="0" xfId="0" applyFont="1" applyFill="1" applyProtection="1"/>
    <xf numFmtId="0" fontId="7" fillId="2" borderId="0" xfId="1" applyFont="1" applyFill="1" applyAlignment="1" applyProtection="1">
      <alignment horizontal="right" vertical="center"/>
    </xf>
    <xf numFmtId="0" fontId="8" fillId="3" borderId="0" xfId="1" applyFont="1" applyFill="1" applyAlignment="1" applyProtection="1">
      <alignment horizontal="center" vertical="center"/>
    </xf>
    <xf numFmtId="0" fontId="9" fillId="2" borderId="0" xfId="0" applyFont="1" applyFill="1" applyAlignment="1" applyProtection="1">
      <alignment horizontal="left" vertical="center"/>
    </xf>
    <xf numFmtId="0" fontId="10" fillId="2" borderId="0" xfId="1" applyFont="1" applyFill="1" applyAlignment="1" applyProtection="1">
      <alignment horizontal="center" vertical="center"/>
    </xf>
    <xf numFmtId="0" fontId="11" fillId="4" borderId="1" xfId="1" applyFont="1" applyFill="1" applyBorder="1" applyAlignment="1" applyProtection="1">
      <alignment horizontal="center" vertical="center"/>
    </xf>
    <xf numFmtId="0" fontId="5" fillId="2" borderId="0" xfId="0" applyFont="1" applyFill="1" applyAlignment="1" applyProtection="1">
      <alignment horizontal="left" vertical="center"/>
    </xf>
    <xf numFmtId="0" fontId="6" fillId="5" borderId="3" xfId="0" applyFont="1" applyFill="1" applyBorder="1" applyProtection="1"/>
    <xf numFmtId="0" fontId="14" fillId="5" borderId="0" xfId="0" applyFont="1" applyFill="1" applyAlignment="1" applyProtection="1">
      <alignment horizontal="center" vertical="center"/>
    </xf>
    <xf numFmtId="0" fontId="9" fillId="5" borderId="0" xfId="0" applyFont="1" applyFill="1" applyAlignment="1" applyProtection="1">
      <alignment horizontal="center" vertical="center"/>
    </xf>
    <xf numFmtId="0" fontId="9" fillId="5" borderId="0" xfId="0" applyFont="1" applyFill="1" applyAlignment="1" applyProtection="1">
      <alignment horizontal="left" vertical="center"/>
    </xf>
    <xf numFmtId="0" fontId="17" fillId="5" borderId="0" xfId="0" applyFont="1" applyFill="1" applyAlignment="1" applyProtection="1">
      <alignment vertical="center"/>
    </xf>
    <xf numFmtId="0" fontId="15" fillId="5" borderId="0" xfId="0" applyFont="1" applyFill="1" applyAlignment="1" applyProtection="1">
      <alignment vertical="center"/>
    </xf>
    <xf numFmtId="0" fontId="16" fillId="5" borderId="0" xfId="0" applyFont="1" applyFill="1" applyAlignment="1" applyProtection="1">
      <alignment vertical="center"/>
    </xf>
    <xf numFmtId="0" fontId="0" fillId="5" borderId="0" xfId="0" applyFill="1" applyProtection="1"/>
    <xf numFmtId="0" fontId="6" fillId="5" borderId="0" xfId="0" applyFont="1" applyFill="1" applyProtection="1"/>
    <xf numFmtId="0" fontId="19" fillId="2" borderId="0" xfId="1" applyFont="1" applyFill="1" applyAlignment="1" applyProtection="1">
      <alignment vertical="center"/>
    </xf>
    <xf numFmtId="0" fontId="5" fillId="2" borderId="2" xfId="0" applyFont="1" applyFill="1" applyBorder="1" applyAlignment="1" applyProtection="1">
      <alignment vertical="top"/>
    </xf>
    <xf numFmtId="0" fontId="0" fillId="2" borderId="0" xfId="0" applyFont="1" applyFill="1" applyProtection="1"/>
    <xf numFmtId="0" fontId="22" fillId="5" borderId="0" xfId="0" applyFont="1" applyFill="1" applyAlignment="1" applyProtection="1">
      <alignment vertical="center"/>
    </xf>
    <xf numFmtId="0" fontId="23" fillId="2" borderId="0" xfId="0" applyFont="1" applyFill="1" applyAlignment="1" applyProtection="1">
      <alignment vertical="center" shrinkToFit="1"/>
    </xf>
    <xf numFmtId="0" fontId="28" fillId="5" borderId="0" xfId="0" applyFont="1" applyFill="1" applyAlignment="1" applyProtection="1">
      <alignment horizontal="center" vertical="top" shrinkToFit="1"/>
    </xf>
    <xf numFmtId="0" fontId="6" fillId="2" borderId="2" xfId="0" applyFont="1" applyFill="1" applyBorder="1" applyAlignment="1" applyProtection="1">
      <alignment horizontal="center"/>
    </xf>
    <xf numFmtId="0" fontId="29" fillId="6" borderId="4" xfId="0" applyFont="1" applyFill="1" applyBorder="1" applyAlignment="1" applyProtection="1">
      <alignment horizontal="center" vertical="center"/>
    </xf>
    <xf numFmtId="0" fontId="9" fillId="2" borderId="0" xfId="0" applyFont="1" applyFill="1" applyAlignment="1" applyProtection="1">
      <alignment horizontal="center" vertical="center"/>
    </xf>
    <xf numFmtId="0" fontId="6" fillId="5" borderId="2" xfId="0" applyFont="1" applyFill="1" applyBorder="1" applyAlignment="1" applyProtection="1">
      <alignment horizontal="center"/>
    </xf>
    <xf numFmtId="0" fontId="0" fillId="5" borderId="2" xfId="0" applyFill="1" applyBorder="1" applyProtection="1"/>
    <xf numFmtId="0" fontId="6" fillId="2" borderId="0" xfId="0" applyFont="1" applyFill="1" applyAlignment="1" applyProtection="1">
      <alignment horizontal="center" vertical="center" shrinkToFit="1"/>
    </xf>
    <xf numFmtId="0" fontId="30" fillId="11" borderId="5" xfId="0" applyFont="1" applyFill="1" applyBorder="1" applyAlignment="1" applyProtection="1">
      <alignment horizontal="right" vertical="center" shrinkToFit="1"/>
    </xf>
    <xf numFmtId="0" fontId="31" fillId="11" borderId="6" xfId="0" applyFont="1" applyFill="1" applyBorder="1" applyAlignment="1" applyProtection="1">
      <alignment horizontal="center" vertical="center" shrinkToFit="1"/>
    </xf>
    <xf numFmtId="0" fontId="30" fillId="11" borderId="5" xfId="0" applyFont="1" applyFill="1" applyBorder="1" applyAlignment="1" applyProtection="1">
      <alignment horizontal="center" vertical="center" shrinkToFit="1"/>
    </xf>
    <xf numFmtId="0" fontId="31" fillId="11" borderId="7" xfId="0" applyFont="1" applyFill="1" applyBorder="1" applyAlignment="1" applyProtection="1">
      <alignment horizontal="center" vertical="center" shrinkToFit="1"/>
    </xf>
    <xf numFmtId="0" fontId="30" fillId="12" borderId="8" xfId="0" applyFont="1" applyFill="1" applyBorder="1" applyAlignment="1" applyProtection="1">
      <alignment horizontal="center" vertical="center" shrinkToFit="1"/>
    </xf>
    <xf numFmtId="0" fontId="32" fillId="12" borderId="6" xfId="0" applyFont="1" applyFill="1" applyBorder="1" applyAlignment="1" applyProtection="1">
      <alignment horizontal="center" vertical="center" shrinkToFit="1"/>
    </xf>
    <xf numFmtId="0" fontId="30" fillId="12" borderId="5" xfId="0" applyFont="1" applyFill="1" applyBorder="1" applyAlignment="1" applyProtection="1">
      <alignment horizontal="center" vertical="center" shrinkToFit="1"/>
    </xf>
    <xf numFmtId="0" fontId="32" fillId="12" borderId="9" xfId="0" applyFont="1" applyFill="1" applyBorder="1" applyAlignment="1" applyProtection="1">
      <alignment horizontal="center" vertical="center" shrinkToFit="1"/>
    </xf>
    <xf numFmtId="0" fontId="30" fillId="13" borderId="8" xfId="0" applyFont="1" applyFill="1" applyBorder="1" applyAlignment="1" applyProtection="1">
      <alignment horizontal="center" vertical="center" shrinkToFit="1"/>
    </xf>
    <xf numFmtId="0" fontId="33" fillId="13" borderId="10" xfId="0" applyFont="1" applyFill="1" applyBorder="1" applyAlignment="1" applyProtection="1">
      <alignment horizontal="center" vertical="center" shrinkToFit="1"/>
    </xf>
    <xf numFmtId="0" fontId="30" fillId="13" borderId="5" xfId="0" applyFont="1" applyFill="1" applyBorder="1" applyAlignment="1" applyProtection="1">
      <alignment horizontal="center" vertical="center" shrinkToFit="1"/>
    </xf>
    <xf numFmtId="0" fontId="34" fillId="13" borderId="9" xfId="0" applyFont="1" applyFill="1" applyBorder="1" applyAlignment="1" applyProtection="1">
      <alignment horizontal="center" vertical="center" shrinkToFit="1"/>
    </xf>
    <xf numFmtId="0" fontId="34" fillId="14" borderId="8" xfId="0" applyFont="1" applyFill="1" applyBorder="1" applyAlignment="1" applyProtection="1">
      <alignment horizontal="center" vertical="center" shrinkToFit="1"/>
    </xf>
    <xf numFmtId="0" fontId="35" fillId="14" borderId="10" xfId="0" applyFont="1" applyFill="1" applyBorder="1" applyAlignment="1" applyProtection="1">
      <alignment horizontal="center" vertical="center" shrinkToFit="1"/>
    </xf>
    <xf numFmtId="0" fontId="34" fillId="14" borderId="5" xfId="0" applyFont="1" applyFill="1" applyBorder="1" applyAlignment="1" applyProtection="1">
      <alignment horizontal="center" vertical="center" shrinkToFit="1"/>
    </xf>
    <xf numFmtId="0" fontId="35" fillId="14" borderId="9" xfId="0" applyFont="1" applyFill="1" applyBorder="1" applyAlignment="1" applyProtection="1">
      <alignment horizontal="center" vertical="center" shrinkToFit="1"/>
    </xf>
    <xf numFmtId="0" fontId="34" fillId="5" borderId="7" xfId="0" applyFont="1" applyFill="1" applyBorder="1" applyAlignment="1" applyProtection="1">
      <alignment horizontal="center" vertical="center" shrinkToFit="1"/>
    </xf>
    <xf numFmtId="0" fontId="36" fillId="5" borderId="10" xfId="0" applyFont="1" applyFill="1" applyBorder="1" applyAlignment="1" applyProtection="1">
      <alignment horizontal="center" vertical="center" shrinkToFit="1"/>
    </xf>
    <xf numFmtId="0" fontId="34" fillId="5" borderId="5" xfId="0" applyFont="1" applyFill="1" applyBorder="1" applyAlignment="1" applyProtection="1">
      <alignment horizontal="center" vertical="center" shrinkToFit="1"/>
    </xf>
    <xf numFmtId="0" fontId="36" fillId="5" borderId="6" xfId="0" applyFont="1" applyFill="1" applyBorder="1" applyAlignment="1" applyProtection="1">
      <alignment horizontal="center" vertical="center" shrinkToFit="1"/>
    </xf>
    <xf numFmtId="0" fontId="34" fillId="15" borderId="7" xfId="0" applyFont="1" applyFill="1" applyBorder="1" applyAlignment="1" applyProtection="1">
      <alignment horizontal="center" vertical="center" shrinkToFit="1"/>
    </xf>
    <xf numFmtId="0" fontId="37" fillId="15" borderId="10" xfId="0" applyFont="1" applyFill="1" applyBorder="1" applyAlignment="1" applyProtection="1">
      <alignment horizontal="center" vertical="center" shrinkToFit="1"/>
    </xf>
    <xf numFmtId="0" fontId="34" fillId="15" borderId="5" xfId="0" applyFont="1" applyFill="1" applyBorder="1" applyAlignment="1" applyProtection="1">
      <alignment horizontal="center" vertical="center" shrinkToFit="1"/>
    </xf>
    <xf numFmtId="0" fontId="37" fillId="15" borderId="6" xfId="0" applyFont="1" applyFill="1" applyBorder="1" applyAlignment="1" applyProtection="1">
      <alignment horizontal="center" vertical="center" shrinkToFit="1"/>
    </xf>
    <xf numFmtId="0" fontId="30" fillId="5" borderId="3" xfId="0" applyFont="1" applyFill="1" applyBorder="1" applyAlignment="1" applyProtection="1">
      <alignment shrinkToFit="1"/>
    </xf>
    <xf numFmtId="0" fontId="30" fillId="16" borderId="1" xfId="0" applyFont="1" applyFill="1" applyBorder="1" applyAlignment="1" applyProtection="1">
      <alignment horizontal="center" vertical="center" shrinkToFit="1"/>
    </xf>
    <xf numFmtId="0" fontId="30" fillId="16" borderId="5" xfId="0" applyFont="1" applyFill="1" applyBorder="1" applyAlignment="1" applyProtection="1">
      <alignment horizontal="center" vertical="center" shrinkToFit="1"/>
    </xf>
    <xf numFmtId="0" fontId="38" fillId="16" borderId="6" xfId="0" applyFont="1" applyFill="1" applyBorder="1" applyAlignment="1" applyProtection="1">
      <alignment horizontal="left" vertical="center" shrinkToFit="1"/>
    </xf>
    <xf numFmtId="0" fontId="38" fillId="16" borderId="7" xfId="0" applyFont="1" applyFill="1" applyBorder="1" applyAlignment="1" applyProtection="1">
      <alignment horizontal="left" vertical="center" shrinkToFit="1"/>
    </xf>
    <xf numFmtId="0" fontId="33" fillId="13" borderId="6" xfId="0" applyFont="1" applyFill="1" applyBorder="1" applyAlignment="1" applyProtection="1">
      <alignment horizontal="center" vertical="center" shrinkToFit="1"/>
    </xf>
    <xf numFmtId="0" fontId="35" fillId="14" borderId="6" xfId="0" applyFont="1" applyFill="1" applyBorder="1" applyAlignment="1" applyProtection="1">
      <alignment horizontal="center" vertical="center" shrinkToFit="1"/>
    </xf>
    <xf numFmtId="0" fontId="6" fillId="0" borderId="0" xfId="0" applyFont="1" applyProtection="1"/>
    <xf numFmtId="0" fontId="6" fillId="0" borderId="0" xfId="0" applyFont="1" applyAlignment="1" applyProtection="1">
      <alignment horizontal="center" wrapText="1"/>
    </xf>
    <xf numFmtId="164" fontId="9" fillId="2" borderId="0" xfId="0" applyNumberFormat="1" applyFont="1" applyFill="1" applyProtection="1"/>
    <xf numFmtId="0" fontId="39" fillId="2" borderId="0" xfId="0" applyFont="1" applyFill="1" applyAlignment="1" applyProtection="1">
      <alignment horizontal="center" vertical="center"/>
    </xf>
    <xf numFmtId="0" fontId="6" fillId="17" borderId="1" xfId="0" applyFont="1" applyFill="1" applyBorder="1" applyAlignment="1" applyProtection="1">
      <alignment horizontal="center" vertical="center" wrapText="1"/>
    </xf>
    <xf numFmtId="0" fontId="40" fillId="2" borderId="1" xfId="0" applyFont="1" applyFill="1" applyBorder="1" applyAlignment="1" applyProtection="1">
      <alignment horizontal="center" vertical="center"/>
    </xf>
    <xf numFmtId="164" fontId="41" fillId="18" borderId="1" xfId="0" applyNumberFormat="1" applyFont="1" applyFill="1" applyBorder="1" applyAlignment="1" applyProtection="1">
      <alignment horizontal="center" vertical="center"/>
    </xf>
    <xf numFmtId="0" fontId="6" fillId="2" borderId="5" xfId="0" applyFont="1" applyFill="1" applyBorder="1" applyAlignment="1" applyProtection="1">
      <alignment horizontal="center" vertical="center" wrapText="1"/>
    </xf>
    <xf numFmtId="0" fontId="9" fillId="2" borderId="6" xfId="0" applyFont="1" applyFill="1" applyBorder="1" applyAlignment="1" applyProtection="1">
      <alignment horizontal="left" vertical="center" wrapText="1"/>
    </xf>
    <xf numFmtId="0" fontId="9" fillId="2" borderId="7" xfId="0" applyFont="1" applyFill="1" applyBorder="1" applyAlignment="1" applyProtection="1">
      <alignment horizontal="left" vertical="center" wrapText="1"/>
    </xf>
    <xf numFmtId="0" fontId="6" fillId="19" borderId="11" xfId="0" applyFont="1" applyFill="1" applyBorder="1" applyAlignment="1" applyProtection="1">
      <alignment horizontal="center" vertical="center" wrapText="1"/>
    </xf>
    <xf numFmtId="0" fontId="9" fillId="2" borderId="1" xfId="0" applyFont="1" applyFill="1" applyBorder="1" applyAlignment="1" applyProtection="1">
      <alignment horizontal="left" vertical="center" wrapText="1"/>
    </xf>
    <xf numFmtId="0" fontId="6" fillId="19" borderId="1" xfId="0" applyFont="1" applyFill="1" applyBorder="1" applyAlignment="1" applyProtection="1">
      <alignment horizontal="center" vertical="center" wrapText="1"/>
    </xf>
    <xf numFmtId="0" fontId="9" fillId="2" borderId="12" xfId="0" applyFont="1" applyFill="1" applyBorder="1" applyAlignment="1" applyProtection="1">
      <alignment horizontal="left" vertical="center" wrapText="1"/>
    </xf>
    <xf numFmtId="0" fontId="6" fillId="20" borderId="11" xfId="0" applyFont="1" applyFill="1" applyBorder="1" applyAlignment="1" applyProtection="1">
      <alignment horizontal="center" vertical="center" wrapText="1"/>
    </xf>
    <xf numFmtId="0" fontId="6" fillId="20" borderId="1" xfId="0" applyFont="1" applyFill="1" applyBorder="1" applyAlignment="1" applyProtection="1">
      <alignment horizontal="center" vertical="center" wrapText="1"/>
    </xf>
    <xf numFmtId="0" fontId="6" fillId="21" borderId="11" xfId="0" applyFont="1" applyFill="1" applyBorder="1" applyAlignment="1" applyProtection="1">
      <alignment horizontal="center" vertical="center" wrapText="1"/>
    </xf>
    <xf numFmtId="0" fontId="6" fillId="21" borderId="1" xfId="0" applyFont="1" applyFill="1" applyBorder="1" applyAlignment="1" applyProtection="1">
      <alignment horizontal="center" vertical="center" wrapText="1"/>
    </xf>
    <xf numFmtId="0" fontId="6" fillId="22" borderId="11" xfId="0" applyFont="1" applyFill="1" applyBorder="1" applyAlignment="1" applyProtection="1">
      <alignment horizontal="center" vertical="center" wrapText="1"/>
    </xf>
    <xf numFmtId="0" fontId="6" fillId="22" borderId="1" xfId="0" applyFont="1" applyFill="1" applyBorder="1" applyAlignment="1" applyProtection="1">
      <alignment horizontal="center" vertical="center" wrapText="1"/>
    </xf>
    <xf numFmtId="0" fontId="6" fillId="23" borderId="11" xfId="0" applyFont="1" applyFill="1" applyBorder="1" applyAlignment="1" applyProtection="1">
      <alignment horizontal="center" vertical="center" wrapText="1"/>
    </xf>
    <xf numFmtId="0" fontId="6" fillId="23" borderId="1" xfId="0" applyFont="1" applyFill="1" applyBorder="1" applyAlignment="1" applyProtection="1">
      <alignment horizontal="center" vertical="center" wrapText="1"/>
    </xf>
    <xf numFmtId="0" fontId="9" fillId="2" borderId="5" xfId="0" applyFont="1" applyFill="1" applyBorder="1" applyAlignment="1" applyProtection="1">
      <alignment horizontal="left" vertical="center" wrapText="1"/>
    </xf>
    <xf numFmtId="164" fontId="41" fillId="24" borderId="1" xfId="0" applyNumberFormat="1" applyFont="1" applyFill="1" applyBorder="1" applyAlignment="1" applyProtection="1">
      <alignment horizontal="center" vertical="center"/>
    </xf>
    <xf numFmtId="0" fontId="6" fillId="25" borderId="1" xfId="0" applyFont="1" applyFill="1" applyBorder="1" applyAlignment="1" applyProtection="1">
      <alignment horizontal="center" vertical="center" wrapText="1"/>
    </xf>
    <xf numFmtId="0" fontId="24" fillId="25" borderId="1" xfId="0" applyFont="1" applyFill="1" applyBorder="1" applyAlignment="1" applyProtection="1">
      <alignment horizontal="center" vertical="center"/>
    </xf>
    <xf numFmtId="0" fontId="42" fillId="25" borderId="1" xfId="0" applyFont="1" applyFill="1" applyBorder="1" applyAlignment="1" applyProtection="1">
      <alignment horizontal="left" vertical="top" wrapText="1" shrinkToFit="1"/>
    </xf>
    <xf numFmtId="0" fontId="6" fillId="25" borderId="5" xfId="0" applyFont="1" applyFill="1" applyBorder="1" applyAlignment="1" applyProtection="1">
      <alignment horizontal="center" vertical="center" wrapText="1"/>
    </xf>
    <xf numFmtId="0" fontId="9" fillId="25" borderId="6" xfId="0" applyFont="1" applyFill="1" applyBorder="1" applyAlignment="1" applyProtection="1">
      <alignment horizontal="left" vertical="center" wrapText="1"/>
    </xf>
    <xf numFmtId="0" fontId="9" fillId="25" borderId="7" xfId="0" applyFont="1" applyFill="1" applyBorder="1" applyAlignment="1" applyProtection="1">
      <alignment horizontal="left" vertical="center" wrapText="1"/>
    </xf>
    <xf numFmtId="0" fontId="6" fillId="0" borderId="0" xfId="0" applyFont="1" applyAlignment="1" applyProtection="1">
      <alignment horizontal="center" vertical="center"/>
    </xf>
    <xf numFmtId="0" fontId="43" fillId="0" borderId="0" xfId="0" applyFont="1" applyAlignment="1" applyProtection="1">
      <alignment horizontal="left" vertical="top"/>
    </xf>
    <xf numFmtId="164" fontId="41" fillId="24" borderId="13" xfId="0" applyNumberFormat="1" applyFont="1" applyFill="1" applyBorder="1" applyAlignment="1" applyProtection="1">
      <alignment horizontal="center" vertical="center"/>
    </xf>
    <xf numFmtId="0" fontId="6" fillId="19" borderId="14" xfId="0" applyFont="1" applyFill="1" applyBorder="1" applyAlignment="1" applyProtection="1">
      <alignment horizontal="center" vertical="center" wrapText="1"/>
    </xf>
    <xf numFmtId="0" fontId="9" fillId="2" borderId="15" xfId="0" applyFont="1" applyFill="1" applyBorder="1" applyAlignment="1" applyProtection="1">
      <alignment horizontal="left" vertical="center" wrapText="1"/>
    </xf>
    <xf numFmtId="0" fontId="6" fillId="19" borderId="15" xfId="0" applyFont="1" applyFill="1" applyBorder="1" applyAlignment="1" applyProtection="1">
      <alignment horizontal="center" vertical="center" wrapText="1"/>
    </xf>
    <xf numFmtId="0" fontId="9" fillId="2" borderId="16" xfId="0" applyFont="1" applyFill="1" applyBorder="1" applyAlignment="1" applyProtection="1">
      <alignment horizontal="left" vertical="center" wrapText="1"/>
    </xf>
    <xf numFmtId="0" fontId="6" fillId="20" borderId="14" xfId="0" applyFont="1" applyFill="1" applyBorder="1" applyAlignment="1" applyProtection="1">
      <alignment horizontal="center" vertical="center" wrapText="1"/>
    </xf>
    <xf numFmtId="0" fontId="6" fillId="20" borderId="15" xfId="0" applyFont="1" applyFill="1" applyBorder="1" applyAlignment="1" applyProtection="1">
      <alignment horizontal="center" vertical="center" wrapText="1"/>
    </xf>
    <xf numFmtId="0" fontId="6" fillId="21" borderId="14" xfId="0" applyFont="1" applyFill="1" applyBorder="1" applyAlignment="1" applyProtection="1">
      <alignment horizontal="center" vertical="center" wrapText="1"/>
    </xf>
    <xf numFmtId="0" fontId="6" fillId="21" borderId="15" xfId="0" applyFont="1" applyFill="1" applyBorder="1" applyAlignment="1" applyProtection="1">
      <alignment horizontal="center" vertical="center" wrapText="1"/>
    </xf>
    <xf numFmtId="0" fontId="6" fillId="22" borderId="14" xfId="0" applyFont="1" applyFill="1" applyBorder="1" applyAlignment="1" applyProtection="1">
      <alignment horizontal="center" vertical="center" wrapText="1"/>
    </xf>
    <xf numFmtId="0" fontId="6" fillId="22" borderId="15" xfId="0" applyFont="1" applyFill="1" applyBorder="1" applyAlignment="1" applyProtection="1">
      <alignment horizontal="center" vertical="center" wrapText="1"/>
    </xf>
    <xf numFmtId="0" fontId="6" fillId="23" borderId="14" xfId="0" applyFont="1" applyFill="1" applyBorder="1" applyAlignment="1" applyProtection="1">
      <alignment horizontal="center" vertical="center" wrapText="1"/>
    </xf>
    <xf numFmtId="0" fontId="6" fillId="23" borderId="15" xfId="0" applyFont="1" applyFill="1" applyBorder="1" applyAlignment="1" applyProtection="1">
      <alignment horizontal="center" vertical="center" wrapText="1"/>
    </xf>
    <xf numFmtId="0" fontId="9" fillId="2" borderId="0" xfId="0" applyFont="1" applyFill="1" applyProtection="1"/>
    <xf numFmtId="164" fontId="6" fillId="2" borderId="0" xfId="0" applyNumberFormat="1" applyFont="1" applyFill="1" applyProtection="1"/>
    <xf numFmtId="0" fontId="9" fillId="0" borderId="0" xfId="0" applyFont="1" applyAlignment="1" applyProtection="1">
      <alignment horizontal="left" vertical="center"/>
    </xf>
    <xf numFmtId="0" fontId="20" fillId="6" borderId="0" xfId="1" applyFont="1" applyFill="1" applyAlignment="1" applyProtection="1">
      <alignment horizontal="center" vertical="center"/>
    </xf>
    <xf numFmtId="0" fontId="21" fillId="6" borderId="3" xfId="1" applyFont="1" applyFill="1" applyBorder="1" applyAlignment="1" applyProtection="1">
      <alignment horizontal="center" vertical="top"/>
    </xf>
    <xf numFmtId="0" fontId="27" fillId="6" borderId="3" xfId="1" applyFont="1" applyFill="1" applyBorder="1" applyAlignment="1" applyProtection="1">
      <alignment horizontal="center" vertical="top"/>
    </xf>
    <xf numFmtId="0" fontId="17" fillId="7" borderId="0" xfId="0" applyFont="1" applyFill="1" applyAlignment="1" applyProtection="1">
      <alignment horizontal="center" vertical="center" shrinkToFit="1"/>
    </xf>
    <xf numFmtId="0" fontId="23" fillId="8" borderId="0" xfId="0" applyFont="1" applyFill="1" applyAlignment="1" applyProtection="1">
      <alignment horizontal="center" vertical="center" shrinkToFit="1"/>
    </xf>
    <xf numFmtId="0" fontId="24" fillId="9" borderId="0" xfId="0" applyFont="1" applyFill="1" applyAlignment="1" applyProtection="1">
      <alignment horizontal="center" vertical="center" shrinkToFit="1"/>
    </xf>
    <xf numFmtId="0" fontId="12" fillId="5" borderId="0" xfId="0" applyFont="1" applyFill="1" applyBorder="1" applyAlignment="1" applyProtection="1">
      <alignment horizontal="center" vertical="center" wrapText="1"/>
    </xf>
    <xf numFmtId="0" fontId="12" fillId="5" borderId="2" xfId="0" applyFont="1" applyFill="1" applyBorder="1" applyAlignment="1" applyProtection="1">
      <alignment horizontal="center" vertical="center" wrapText="1"/>
    </xf>
    <xf numFmtId="0" fontId="13" fillId="5" borderId="0" xfId="0" applyFont="1" applyFill="1" applyAlignment="1" applyProtection="1">
      <alignment horizontal="center" vertical="center"/>
    </xf>
    <xf numFmtId="0" fontId="15" fillId="5" borderId="0" xfId="0" applyFont="1" applyFill="1" applyAlignment="1" applyProtection="1">
      <alignment horizontal="center" vertical="center"/>
    </xf>
    <xf numFmtId="0" fontId="22" fillId="5" borderId="0" xfId="0" applyFont="1" applyFill="1" applyAlignment="1" applyProtection="1">
      <alignment horizontal="center" vertical="center"/>
    </xf>
    <xf numFmtId="0" fontId="16" fillId="5" borderId="0" xfId="0" applyFont="1" applyFill="1" applyAlignment="1" applyProtection="1">
      <alignment horizontal="center" vertical="center"/>
    </xf>
    <xf numFmtId="0" fontId="18" fillId="5" borderId="0" xfId="0" applyFont="1" applyFill="1" applyAlignment="1" applyProtection="1">
      <alignment horizontal="left" vertical="center"/>
    </xf>
    <xf numFmtId="0" fontId="26" fillId="5" borderId="0" xfId="0" applyFont="1" applyFill="1" applyAlignment="1" applyProtection="1">
      <alignment horizontal="center" vertical="center" shrinkToFit="1"/>
    </xf>
    <xf numFmtId="0" fontId="23" fillId="10" borderId="0" xfId="0" applyFont="1" applyFill="1" applyAlignment="1" applyProtection="1">
      <alignment horizontal="center" vertical="center" shrinkToFit="1"/>
    </xf>
    <xf numFmtId="0" fontId="25" fillId="10" borderId="0" xfId="0" applyFont="1" applyFill="1" applyAlignment="1" applyProtection="1">
      <alignment horizontal="center" vertical="center" shrinkToFit="1"/>
    </xf>
    <xf numFmtId="0" fontId="26" fillId="2" borderId="0" xfId="0" applyFont="1" applyFill="1" applyAlignment="1" applyProtection="1">
      <alignment horizontal="center" vertical="center" shrinkToFit="1"/>
    </xf>
  </cellXfs>
  <cellStyles count="6">
    <cellStyle name="Lien hypertexte" xfId="1"/>
    <cellStyle name="Normal" xfId="0" builtinId="0"/>
    <cellStyle name="Normal 2" xfId="2"/>
    <cellStyle name="Normal 3" xfId="3"/>
    <cellStyle name="Normal 4" xfId="4"/>
    <cellStyle name="Normal 5" xfId="5"/>
  </cellStyles>
  <dxfs count="105">
    <dxf>
      <fill>
        <patternFill>
          <bgColor rgb="FFFF0000"/>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1"/>
      </font>
      <fill>
        <patternFill>
          <bgColor rgb="FF92D050"/>
        </patternFill>
      </fill>
    </dxf>
    <dxf>
      <font>
        <color theme="0"/>
      </font>
      <fill>
        <patternFill>
          <bgColor theme="1" tint="4.9989318521683403E-2"/>
        </patternFill>
      </fill>
    </dxf>
    <dxf>
      <font>
        <color theme="0"/>
      </font>
      <fill>
        <patternFill>
          <bgColor theme="5" tint="-0.499984740745262"/>
        </patternFill>
      </fill>
    </dxf>
    <dxf>
      <font>
        <color theme="1"/>
      </font>
      <fill>
        <patternFill>
          <bgColor rgb="FFFF0000"/>
        </patternFill>
      </fill>
    </dxf>
    <dxf>
      <font>
        <b/>
        <i val="0"/>
        <strike/>
        <color rgb="FFFFFF00"/>
      </font>
      <fill>
        <patternFill>
          <bgColor theme="1" tint="4.9989318521683403E-2"/>
        </patternFill>
      </fill>
    </dxf>
    <dxf>
      <font>
        <color theme="1"/>
      </font>
      <fill>
        <patternFill>
          <bgColor rgb="FF92D050"/>
        </patternFill>
      </fill>
    </dxf>
    <dxf>
      <font>
        <color theme="1"/>
      </font>
      <fill>
        <patternFill>
          <bgColor rgb="FFFF0000"/>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1"/>
      </font>
      <fill>
        <patternFill>
          <bgColor rgb="FF92D050"/>
        </patternFill>
      </fill>
    </dxf>
    <dxf>
      <fill>
        <patternFill>
          <bgColor rgb="FFFF0000"/>
        </patternFill>
      </fill>
    </dxf>
    <dxf>
      <font>
        <color theme="0"/>
      </font>
      <fill>
        <patternFill>
          <bgColor theme="5" tint="-0.499984740745262"/>
        </patternFill>
      </fill>
    </dxf>
    <dxf>
      <font>
        <color theme="0"/>
      </font>
      <fill>
        <patternFill>
          <bgColor theme="1" tint="4.9989318521683403E-2"/>
        </patternFill>
      </fill>
    </dxf>
    <dxf>
      <font>
        <b/>
        <i val="0"/>
        <strike/>
        <color rgb="FFFFFF00"/>
      </font>
      <fill>
        <patternFill>
          <bgColor theme="1" tint="4.9989318521683403E-2"/>
        </patternFill>
      </fill>
    </dxf>
    <dxf>
      <font>
        <color theme="1"/>
      </font>
      <fill>
        <patternFill>
          <bgColor rgb="FF92D050"/>
        </patternFill>
      </fill>
    </dxf>
    <dxf>
      <font>
        <color theme="0"/>
      </font>
      <fill>
        <patternFill>
          <bgColor theme="5" tint="-0.499984740745262"/>
        </patternFill>
      </fill>
    </dxf>
    <dxf>
      <font>
        <color theme="0"/>
      </font>
      <fill>
        <patternFill>
          <bgColor theme="5" tint="-0.49998474074526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ill>
        <patternFill>
          <bgColor rgb="FFFF0000"/>
        </patternFill>
      </fill>
    </dxf>
    <dxf>
      <fill>
        <patternFill>
          <bgColor rgb="FFFF0000"/>
        </patternFill>
      </fill>
    </dxf>
    <dxf>
      <fill>
        <patternFill>
          <bgColor rgb="FFFF0000"/>
        </patternFill>
      </fill>
    </dxf>
    <dxf>
      <font>
        <color theme="0"/>
      </font>
      <fill>
        <patternFill>
          <bgColor theme="3" tint="-0.24994659260841701"/>
        </patternFill>
      </fill>
      <border>
        <left/>
        <right/>
        <vertical/>
        <horizontal/>
      </border>
    </dxf>
    <dxf>
      <font>
        <color theme="1"/>
      </font>
      <fill>
        <patternFill>
          <bgColor rgb="FFFFC000"/>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ill>
        <patternFill patternType="lightUp"/>
      </fill>
    </dxf>
    <dxf>
      <font>
        <color theme="1"/>
      </font>
      <fill>
        <patternFill>
          <bgColor rgb="FF92D050"/>
        </patternFill>
      </fill>
    </dxf>
    <dxf>
      <font>
        <color theme="1"/>
      </font>
      <fill>
        <patternFill>
          <bgColor rgb="FF92D050"/>
        </patternFill>
      </fill>
    </dxf>
    <dxf>
      <fill>
        <patternFill patternType="lightUp"/>
      </fill>
    </dxf>
    <dxf>
      <font>
        <color theme="1"/>
      </font>
      <fill>
        <patternFill>
          <bgColor rgb="FFFF0000"/>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0000"/>
        </patternFill>
      </fill>
    </dxf>
    <dxf>
      <fill>
        <patternFill patternType="lightUp"/>
      </fill>
    </dxf>
    <dxf>
      <font>
        <b/>
        <i val="0"/>
        <strike/>
        <color rgb="FFFFFF00"/>
      </font>
      <fill>
        <patternFill>
          <bgColor theme="1" tint="4.9989318521683403E-2"/>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patternFill>
      </fill>
    </dxf>
    <dxf>
      <font>
        <color theme="0"/>
      </font>
      <fill>
        <patternFill>
          <bgColor theme="5" tint="-0.499984740745262"/>
        </patternFill>
      </fill>
    </dxf>
    <dxf>
      <font>
        <color theme="0"/>
      </font>
      <fill>
        <patternFill>
          <bgColor theme="1"/>
        </patternFill>
      </fill>
    </dxf>
    <dxf>
      <font>
        <color theme="1"/>
      </font>
      <fill>
        <patternFill>
          <bgColor rgb="FFFFFF00"/>
        </patternFill>
      </fill>
    </dxf>
    <dxf>
      <font>
        <color theme="1"/>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 services'!C1"/></Relationships>
</file>

<file path=xl/drawings/drawing1.xml><?xml version="1.0" encoding="utf-8"?>
<xdr:wsDr xmlns:xdr="http://schemas.openxmlformats.org/drawingml/2006/spreadsheetDrawing" xmlns:a="http://schemas.openxmlformats.org/drawingml/2006/main">
  <xdr:twoCellAnchor>
    <xdr:from>
      <xdr:col>0</xdr:col>
      <xdr:colOff>0</xdr:colOff>
      <xdr:row>7</xdr:row>
      <xdr:rowOff>0</xdr:rowOff>
    </xdr:from>
    <xdr:to>
      <xdr:col>81</xdr:col>
      <xdr:colOff>0</xdr:colOff>
      <xdr:row>7</xdr:row>
      <xdr:rowOff>38100</xdr:rowOff>
    </xdr:to>
    <xdr:sp macro="" textlink="">
      <xdr:nvSpPr>
        <xdr:cNvPr id="2" name="curseurH">
          <a:extLst>
            <a:ext uri="{FF2B5EF4-FFF2-40B4-BE49-F238E27FC236}">
              <a16:creationId xmlns:a16="http://schemas.microsoft.com/office/drawing/2014/main" xmlns="" id="{00000000-0008-0000-0400-000002000000}"/>
            </a:ext>
          </a:extLst>
        </xdr:cNvPr>
        <xdr:cNvSpPr txBox="1"/>
      </xdr:nvSpPr>
      <xdr:spPr>
        <a:xfrm>
          <a:off x="0" y="1657350"/>
          <a:ext cx="28879800" cy="38100"/>
        </a:xfrm>
        <a:prstGeom prst="rect">
          <a:avLst/>
        </a:prstGeom>
        <a:solidFill>
          <a:schemeClr val="lt1"/>
        </a:solidFill>
        <a:ln w="9525" cmpd="sng">
          <a:solidFill>
            <a:srgbClr val="0000FF"/>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r>
            <a:rPr lang="fr-FR" sz="1100"/>
            <a:t>wxcdfg</a:t>
          </a:r>
        </a:p>
      </xdr:txBody>
    </xdr:sp>
    <xdr:clientData/>
  </xdr:twoCellAnchor>
  <xdr:twoCellAnchor editAs="oneCell">
    <xdr:from>
      <xdr:col>38</xdr:col>
      <xdr:colOff>0</xdr:colOff>
      <xdr:row>0</xdr:row>
      <xdr:rowOff>0</xdr:rowOff>
    </xdr:from>
    <xdr:to>
      <xdr:col>38</xdr:col>
      <xdr:colOff>504825</xdr:colOff>
      <xdr:row>1</xdr:row>
      <xdr:rowOff>239782</xdr:rowOff>
    </xdr:to>
    <xdr:pic>
      <xdr:nvPicPr>
        <xdr:cNvPr id="3" name="Image 2">
          <a:hlinkClick xmlns:r="http://schemas.openxmlformats.org/officeDocument/2006/relationships" r:id="rId1"/>
          <a:extLst>
            <a:ext uri="{FF2B5EF4-FFF2-40B4-BE49-F238E27FC236}">
              <a16:creationId xmlns:a16="http://schemas.microsoft.com/office/drawing/2014/main" xmlns="" id="{00000000-0008-0000-04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2058650" y="0"/>
          <a:ext cx="504825" cy="506482"/>
        </a:xfrm>
        <a:prstGeom prst="rect">
          <a:avLst/>
        </a:prstGeom>
      </xdr:spPr>
    </xdr:pic>
    <xdr:clientData fLocksWithSheet="0"/>
  </xdr:twoCellAnchor>
  <xdr:twoCellAnchor editAs="oneCell">
    <xdr:from>
      <xdr:col>63</xdr:col>
      <xdr:colOff>91109</xdr:colOff>
      <xdr:row>0</xdr:row>
      <xdr:rowOff>24848</xdr:rowOff>
    </xdr:from>
    <xdr:to>
      <xdr:col>64</xdr:col>
      <xdr:colOff>463412</xdr:colOff>
      <xdr:row>2</xdr:row>
      <xdr:rowOff>861</xdr:rowOff>
    </xdr:to>
    <xdr:pic>
      <xdr:nvPicPr>
        <xdr:cNvPr id="4" name="Image 3">
          <a:hlinkClick xmlns:r="http://schemas.openxmlformats.org/officeDocument/2006/relationships" r:id="rId1"/>
          <a:extLst>
            <a:ext uri="{FF2B5EF4-FFF2-40B4-BE49-F238E27FC236}">
              <a16:creationId xmlns:a16="http://schemas.microsoft.com/office/drawing/2014/main" xmlns="" id="{00000000-0008-0000-0400-000006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3074934" y="24848"/>
          <a:ext cx="505653" cy="509413"/>
        </a:xfrm>
        <a:prstGeom prst="rect">
          <a:avLst/>
        </a:prstGeom>
      </xdr:spPr>
    </xdr:pic>
    <xdr:clientData fLocksWithSheet="0"/>
  </xdr:twoCellAnchor>
  <xdr:twoCellAnchor>
    <xdr:from>
      <xdr:col>63</xdr:col>
      <xdr:colOff>0</xdr:colOff>
      <xdr:row>6</xdr:row>
      <xdr:rowOff>0</xdr:rowOff>
    </xdr:from>
    <xdr:to>
      <xdr:col>64</xdr:col>
      <xdr:colOff>0</xdr:colOff>
      <xdr:row>7</xdr:row>
      <xdr:rowOff>0</xdr:rowOff>
    </xdr:to>
    <xdr:sp macro="" textlink="">
      <xdr:nvSpPr>
        <xdr:cNvPr id="5" name="curseur">
          <a:extLst>
            <a:ext uri="{FF2B5EF4-FFF2-40B4-BE49-F238E27FC236}">
              <a16:creationId xmlns:a16="http://schemas.microsoft.com/office/drawing/2014/main" xmlns="" id="{00000000-0008-0000-0400-00000B000000}"/>
            </a:ext>
          </a:extLst>
        </xdr:cNvPr>
        <xdr:cNvSpPr/>
      </xdr:nvSpPr>
      <xdr:spPr>
        <a:xfrm>
          <a:off x="22983825" y="1400175"/>
          <a:ext cx="133350" cy="257175"/>
        </a:xfrm>
        <a:prstGeom prst="rect">
          <a:avLst/>
        </a:prstGeom>
        <a:noFill/>
        <a:ln w="38100">
          <a:solidFill>
            <a:srgbClr val="0000FF"/>
          </a:solidFill>
        </a:ln>
        <a:extLst>
          <a:ext uri="{909E8E84-426E-40DD-AFC4-6F175D3DCCD1}">
            <a14:hiddenFill xmlns:a14="http://schemas.microsoft.com/office/drawing/2010/main">
              <a:solidFill>
                <a:srgbClr val="FFC000"/>
              </a:solidFill>
            </a14:hiddenFill>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600"/>
        </a:p>
      </xdr:txBody>
    </xdr:sp>
    <xdr:clientData/>
  </xdr:twoCellAnchor>
  <xdr:twoCellAnchor>
    <xdr:from>
      <xdr:col>40</xdr:col>
      <xdr:colOff>331304</xdr:colOff>
      <xdr:row>0</xdr:row>
      <xdr:rowOff>157370</xdr:rowOff>
    </xdr:from>
    <xdr:to>
      <xdr:col>43</xdr:col>
      <xdr:colOff>115956</xdr:colOff>
      <xdr:row>1</xdr:row>
      <xdr:rowOff>223631</xdr:rowOff>
    </xdr:to>
    <xdr:sp macro="[0]!CopierValeurs1" textlink="">
      <xdr:nvSpPr>
        <xdr:cNvPr id="6" name="Rogner un rectangle avec un coin diagonal 5"/>
        <xdr:cNvSpPr/>
      </xdr:nvSpPr>
      <xdr:spPr>
        <a:xfrm>
          <a:off x="13066229" y="157370"/>
          <a:ext cx="1003852" cy="332961"/>
        </a:xfrm>
        <a:prstGeom prst="snip2DiagRect">
          <a:avLst/>
        </a:prstGeom>
        <a:solidFill>
          <a:srgbClr val="FFC000"/>
        </a:solidFill>
        <a:ln w="635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600"/>
        </a:p>
      </xdr:txBody>
    </xdr:sp>
    <xdr:clientData/>
  </xdr:twoCellAnchor>
  <xdr:twoCellAnchor>
    <xdr:from>
      <xdr:col>65</xdr:col>
      <xdr:colOff>91108</xdr:colOff>
      <xdr:row>0</xdr:row>
      <xdr:rowOff>132521</xdr:rowOff>
    </xdr:from>
    <xdr:to>
      <xdr:col>68</xdr:col>
      <xdr:colOff>289891</xdr:colOff>
      <xdr:row>1</xdr:row>
      <xdr:rowOff>198782</xdr:rowOff>
    </xdr:to>
    <xdr:sp macro="[0]!CopierValeurs" textlink="">
      <xdr:nvSpPr>
        <xdr:cNvPr id="7" name="Rogner un rectangle avec un coin diagonal 6"/>
        <xdr:cNvSpPr/>
      </xdr:nvSpPr>
      <xdr:spPr>
        <a:xfrm>
          <a:off x="23751208" y="132521"/>
          <a:ext cx="1008408" cy="332961"/>
        </a:xfrm>
        <a:prstGeom prst="snip2DiagRect">
          <a:avLst/>
        </a:prstGeom>
        <a:solidFill>
          <a:srgbClr val="FFC000"/>
        </a:solidFill>
        <a:ln w="635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6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ison/AppData/Local/Temp/VCM%20COVID%20(18)%20nouvelles%20macros%20copier%20colller.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everine/Dropbox/Programme%20VCM%202019/lionel/Users/adjoint.MAIRIE/Desktop/Lionel/EXCEL/VCM180106%20TCD%2001%20mutag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gramme VCM"/>
      <sheetName val="Fiches S-89"/>
      <sheetName val="VCM DP"/>
      <sheetName val="Feuil2"/>
      <sheetName val="Discours Publics"/>
      <sheetName val="Titre des sujets"/>
      <sheetName val="Sujets élèves"/>
      <sheetName val="LISTE MEMBRES ASSEMBLEE"/>
      <sheetName val="ASSEMBLEE"/>
      <sheetName val="navire"/>
      <sheetName val="liste Ds Pb"/>
      <sheetName val="% services"/>
      <sheetName val="Ménage annuel"/>
      <sheetName val="liste groupes"/>
      <sheetName val="congés"/>
      <sheetName val="RECAP ECOLE"/>
      <sheetName val="recap membres"/>
      <sheetName val="Feuil1"/>
      <sheetName val="calendrier"/>
      <sheetName val="Tab_Leçons"/>
      <sheetName val="Tab sujets de année"/>
      <sheetName val="TERMES"/>
      <sheetName val="Liste sujets école"/>
      <sheetName val="VCM COVID (18) nouvelles macros"/>
    </sheetNames>
    <sheetDataSet>
      <sheetData sheetId="0">
        <row r="146">
          <cell r="D146" t="str">
            <v/>
          </cell>
        </row>
      </sheetData>
      <sheetData sheetId="1"/>
      <sheetData sheetId="2"/>
      <sheetData sheetId="3"/>
      <sheetData sheetId="4">
        <row r="5">
          <cell r="B5" t="str">
            <v>DATE</v>
          </cell>
          <cell r="E5" t="str">
            <v>ORATEUR</v>
          </cell>
          <cell r="F5" t="str">
            <v>N°</v>
          </cell>
          <cell r="G5" t="str">
            <v>TITRE</v>
          </cell>
          <cell r="H5" t="str">
            <v>PRESIDENT</v>
          </cell>
          <cell r="I5" t="str">
            <v>LECTEUR</v>
          </cell>
          <cell r="J5" t="str">
            <v>ACCUEIL</v>
          </cell>
          <cell r="K5" t="str">
            <v>VIDEO</v>
          </cell>
          <cell r="L5" t="str">
            <v>SONO</v>
          </cell>
          <cell r="M5" t="str">
            <v/>
          </cell>
          <cell r="N5" t="str">
            <v/>
          </cell>
        </row>
        <row r="7">
          <cell r="B7" t="str">
            <v>JANVIER</v>
          </cell>
          <cell r="C7">
            <v>44201</v>
          </cell>
          <cell r="D7">
            <v>44205</v>
          </cell>
          <cell r="E7" t="str">
            <v>Franck ETOUKE</v>
          </cell>
          <cell r="F7">
            <v>7</v>
          </cell>
          <cell r="G7" t="str">
            <v>Imitons « le Père des tendres miséricordes »</v>
          </cell>
          <cell r="H7" t="str">
            <v>Johanan Guth</v>
          </cell>
          <cell r="I7" t="str">
            <v>Philippe Thomas</v>
          </cell>
          <cell r="J7" t="str">
            <v>4 &amp; 4</v>
          </cell>
          <cell r="K7" t="str">
            <v>4 &amp; 4</v>
          </cell>
          <cell r="L7" t="str">
            <v>1 &amp; 1</v>
          </cell>
          <cell r="M7" t="str">
            <v>4 &amp; 4</v>
          </cell>
          <cell r="N7" t="str">
            <v>545 &amp; sd</v>
          </cell>
        </row>
        <row r="8">
          <cell r="C8">
            <v>44208</v>
          </cell>
          <cell r="D8">
            <v>44212</v>
          </cell>
          <cell r="E8" t="str">
            <v>Patrice FUGER</v>
          </cell>
          <cell r="F8">
            <v>69</v>
          </cell>
          <cell r="G8" t="str">
            <v>Développons l’esprit de sacriﬁce</v>
          </cell>
          <cell r="H8">
            <v>45</v>
          </cell>
          <cell r="I8" t="str">
            <v>Daniel Luis</v>
          </cell>
          <cell r="J8" t="str">
            <v>Johanan Guth &amp; Kévin Seuwano</v>
          </cell>
          <cell r="K8" t="str">
            <v>Kilian Gallicchio &amp; Lionel Diensthuber</v>
          </cell>
          <cell r="L8" t="str">
            <v>Ludovic Obszynski &amp; Serge Wild</v>
          </cell>
          <cell r="M8" t="str">
            <v>545 &amp; 45</v>
          </cell>
          <cell r="N8" t="str">
            <v>23 &amp; 4</v>
          </cell>
        </row>
        <row r="9">
          <cell r="C9">
            <v>44215</v>
          </cell>
          <cell r="D9">
            <v>44219</v>
          </cell>
          <cell r="E9" t="str">
            <v>Frédéric Ettwiller</v>
          </cell>
          <cell r="F9">
            <v>57</v>
          </cell>
          <cell r="G9" t="str">
            <v>Comment endurer la persécution</v>
          </cell>
          <cell r="H9" t="str">
            <v>Timothé Pilard</v>
          </cell>
          <cell r="I9" t="str">
            <v>Bruno D'Aurora</v>
          </cell>
          <cell r="J9" t="str">
            <v>Timothé Pilard &amp; Gauthier Thomas</v>
          </cell>
          <cell r="K9" t="str">
            <v>Daniel Luis &amp; Joanan Brogly</v>
          </cell>
          <cell r="L9" t="str">
            <v>Alexandre Terreaux &amp; Kévin Seuwano</v>
          </cell>
          <cell r="M9" t="str">
            <v>45 &amp; 454</v>
          </cell>
          <cell r="N9" t="str">
            <v>454 &amp; 545</v>
          </cell>
        </row>
        <row r="10">
          <cell r="C10">
            <v>44222</v>
          </cell>
          <cell r="D10">
            <v>44226</v>
          </cell>
          <cell r="E10" t="str">
            <v>Joanan BROGLY</v>
          </cell>
          <cell r="F10">
            <v>194</v>
          </cell>
          <cell r="G10" t="str">
            <v>Les bienfaits de la sagesse qui vient de Dieu</v>
          </cell>
          <cell r="H10" t="str">
            <v>Frédéric Ettwiller</v>
          </cell>
          <cell r="I10" t="str">
            <v>Serge Wild</v>
          </cell>
          <cell r="J10" t="str">
            <v>Jérémie Guarnaccia &amp; Joanan Brogly</v>
          </cell>
          <cell r="K10" t="str">
            <v>Kilian Gallicchio &amp; Kévin Seuwano</v>
          </cell>
          <cell r="L10" t="str">
            <v>Serge Wild &amp; Lionel Diensthuber</v>
          </cell>
          <cell r="M10" t="str">
            <v xml:space="preserve">54 &amp; </v>
          </cell>
          <cell r="N10" t="str">
            <v xml:space="preserve"> &amp; 4545</v>
          </cell>
        </row>
        <row r="11">
          <cell r="C11" t="str">
            <v/>
          </cell>
          <cell r="D11" t="str">
            <v/>
          </cell>
          <cell r="E11" t="e">
            <v>#N/A</v>
          </cell>
          <cell r="F11" t="e">
            <v>#N/A</v>
          </cell>
          <cell r="G11" t="str">
            <v/>
          </cell>
          <cell r="H11" t="e">
            <v>#N/A</v>
          </cell>
          <cell r="I11" t="e">
            <v>#N/A</v>
          </cell>
          <cell r="J11" t="e">
            <v>#N/A</v>
          </cell>
          <cell r="K11" t="e">
            <v>#N/A</v>
          </cell>
          <cell r="L11" t="e">
            <v>#N/A</v>
          </cell>
          <cell r="M11" t="e">
            <v>#N/A</v>
          </cell>
          <cell r="N11" t="e">
            <v>#N/A</v>
          </cell>
        </row>
        <row r="12">
          <cell r="B12" t="str">
            <v>FÉVRIER</v>
          </cell>
          <cell r="C12">
            <v>44229</v>
          </cell>
          <cell r="D12">
            <v>44233</v>
          </cell>
          <cell r="E12" t="str">
            <v>Mickaël BOISAUBERT</v>
          </cell>
          <cell r="F12">
            <v>139</v>
          </cell>
          <cell r="G12" t="str">
            <v>La sagesse divine dans un monde épris de science</v>
          </cell>
          <cell r="H12" t="str">
            <v>Federico Guarnaccia</v>
          </cell>
          <cell r="I12" t="str">
            <v>Kévin Seuwano</v>
          </cell>
          <cell r="J12" t="str">
            <v>Ludovic Obszynski &amp; Serge Wild</v>
          </cell>
          <cell r="K12" t="str">
            <v>Timothé Pilard &amp; Daniel Luis</v>
          </cell>
          <cell r="L12" t="str">
            <v>Gauthier Thomas &amp; Alexandre Terreaux</v>
          </cell>
          <cell r="M12" t="str">
            <v xml:space="preserve"> &amp; </v>
          </cell>
          <cell r="N12" t="str">
            <v xml:space="preserve"> &amp; 545</v>
          </cell>
        </row>
        <row r="13">
          <cell r="C13">
            <v>44236</v>
          </cell>
          <cell r="D13">
            <v>44240</v>
          </cell>
          <cell r="E13" t="str">
            <v>Dominique THOMAS</v>
          </cell>
          <cell r="F13">
            <v>72</v>
          </cell>
          <cell r="G13" t="str">
            <v>L’amour : marque distinctive de la vraie congrégation chrétienne</v>
          </cell>
          <cell r="H13" t="str">
            <v>Daniel Meyer</v>
          </cell>
          <cell r="I13" t="str">
            <v>Joanan Brogly</v>
          </cell>
          <cell r="J13" t="str">
            <v>Guy Schoenwald &amp; Kilian Gallicchio</v>
          </cell>
          <cell r="K13" t="str">
            <v>Lionel Diensthuber &amp; Gauthier Thomas</v>
          </cell>
          <cell r="L13" t="str">
            <v>Joanan Brogly &amp; Jérémie Guarnaccia</v>
          </cell>
          <cell r="M13" t="str">
            <v xml:space="preserve"> &amp; </v>
          </cell>
          <cell r="N13" t="str">
            <v xml:space="preserve"> &amp; </v>
          </cell>
        </row>
        <row r="14">
          <cell r="C14">
            <v>44243</v>
          </cell>
          <cell r="D14">
            <v>44247</v>
          </cell>
          <cell r="E14" t="str">
            <v>Alexis YOUSEFANA</v>
          </cell>
          <cell r="F14">
            <v>0</v>
          </cell>
          <cell r="G14" t="str">
            <v/>
          </cell>
          <cell r="H14" t="str">
            <v>Bruno D'Aurora</v>
          </cell>
          <cell r="I14" t="str">
            <v>Timothé Pilard</v>
          </cell>
          <cell r="J14" t="str">
            <v>Serge Wild &amp; Lionel Diensthuber</v>
          </cell>
          <cell r="K14" t="str">
            <v>Jérémie Guarnaccia &amp; Joanan Brogly</v>
          </cell>
          <cell r="L14" t="str">
            <v>Guy Schoenwald &amp; Ludovic Obszynski</v>
          </cell>
          <cell r="M14" t="str">
            <v xml:space="preserve"> &amp; </v>
          </cell>
          <cell r="N14" t="str">
            <v xml:space="preserve"> &amp; </v>
          </cell>
        </row>
        <row r="15">
          <cell r="C15">
            <v>44250</v>
          </cell>
          <cell r="D15">
            <v>44254</v>
          </cell>
          <cell r="E15" t="str">
            <v>Sylvain FIESINGER</v>
          </cell>
          <cell r="F15">
            <v>123</v>
          </cell>
          <cell r="G15" t="str">
            <v>Pourquoi les chrétiens doivent être diﬀérents</v>
          </cell>
          <cell r="H15" t="str">
            <v>Ludovic Obszynski</v>
          </cell>
          <cell r="I15" t="str">
            <v>Serge Gallicchio</v>
          </cell>
          <cell r="J15" t="str">
            <v>Ludovic Obszynski &amp; Timothé Pilard</v>
          </cell>
          <cell r="K15" t="str">
            <v>Johanan Guth &amp; Kévin Seuwano</v>
          </cell>
          <cell r="L15" t="str">
            <v>Alexandre Terreaux &amp; Daniel Luis</v>
          </cell>
          <cell r="M15" t="str">
            <v xml:space="preserve"> &amp; </v>
          </cell>
          <cell r="N15" t="str">
            <v xml:space="preserve"> &amp; </v>
          </cell>
        </row>
        <row r="16">
          <cell r="C16" t="str">
            <v/>
          </cell>
          <cell r="D16" t="str">
            <v/>
          </cell>
          <cell r="E16" t="e">
            <v>#N/A</v>
          </cell>
          <cell r="F16" t="e">
            <v>#N/A</v>
          </cell>
          <cell r="G16" t="str">
            <v/>
          </cell>
          <cell r="H16" t="e">
            <v>#N/A</v>
          </cell>
          <cell r="I16" t="e">
            <v>#N/A</v>
          </cell>
          <cell r="J16" t="e">
            <v>#N/A</v>
          </cell>
          <cell r="K16" t="e">
            <v>#N/A</v>
          </cell>
          <cell r="L16" t="e">
            <v>#N/A</v>
          </cell>
          <cell r="M16" t="e">
            <v>#N/A</v>
          </cell>
          <cell r="N16" t="e">
            <v>#N/A</v>
          </cell>
        </row>
        <row r="17">
          <cell r="B17" t="str">
            <v>MARS</v>
          </cell>
          <cell r="C17">
            <v>44257</v>
          </cell>
          <cell r="D17">
            <v>44261</v>
          </cell>
          <cell r="E17">
            <v>0</v>
          </cell>
          <cell r="F17">
            <v>201</v>
          </cell>
          <cell r="G17" t="str">
            <v>ASSEMBLEE DE CIRCONSCRIPTION</v>
          </cell>
          <cell r="H17" t="str">
            <v>Théodore Seuwano</v>
          </cell>
          <cell r="I17">
            <v>0</v>
          </cell>
          <cell r="J17" t="str">
            <v xml:space="preserve"> &amp; </v>
          </cell>
          <cell r="K17" t="str">
            <v xml:space="preserve"> &amp; </v>
          </cell>
          <cell r="L17" t="str">
            <v xml:space="preserve"> &amp; </v>
          </cell>
          <cell r="M17" t="str">
            <v xml:space="preserve"> &amp; </v>
          </cell>
          <cell r="N17" t="str">
            <v xml:space="preserve"> &amp; </v>
          </cell>
        </row>
        <row r="18">
          <cell r="C18">
            <v>44264</v>
          </cell>
          <cell r="D18">
            <v>44268</v>
          </cell>
          <cell r="E18" t="str">
            <v>Cédric MOLARD</v>
          </cell>
          <cell r="F18">
            <v>22</v>
          </cell>
          <cell r="G18" t="str">
            <v>Tirez-vous profit de ce que Jéhovah vous donne ?</v>
          </cell>
          <cell r="H18" t="str">
            <v>Jérémie Guarnaccia</v>
          </cell>
          <cell r="I18" t="str">
            <v>Daniel Luis</v>
          </cell>
          <cell r="J18" t="str">
            <v>Alexandre Terreaux &amp; Daniel Luis</v>
          </cell>
          <cell r="K18" t="str">
            <v>Gauthier Thomas &amp; Jérémie Guarnaccia</v>
          </cell>
          <cell r="L18" t="str">
            <v>Serge Wild &amp; Guy Schoenwald</v>
          </cell>
          <cell r="M18" t="str">
            <v xml:space="preserve"> &amp; </v>
          </cell>
          <cell r="N18" t="str">
            <v xml:space="preserve"> &amp; </v>
          </cell>
        </row>
        <row r="19">
          <cell r="C19">
            <v>44271</v>
          </cell>
          <cell r="D19">
            <v>44275</v>
          </cell>
          <cell r="E19" t="str">
            <v>Federico GUARNACCIA</v>
          </cell>
          <cell r="F19">
            <v>204</v>
          </cell>
          <cell r="G19" t="str">
            <v>Discours Spécial: Avez-vous trouvez une "perle de grande valeur"? (24)</v>
          </cell>
          <cell r="H19" t="str">
            <v>Serge Gallicchio</v>
          </cell>
          <cell r="I19" t="str">
            <v>Kilian Gallicchio</v>
          </cell>
          <cell r="J19" t="str">
            <v>Kévin Seuwano &amp; Kilian Gallicchio</v>
          </cell>
          <cell r="K19" t="str">
            <v>Timothé Pilard &amp; Joanan Brogly</v>
          </cell>
          <cell r="L19" t="str">
            <v>Lionel Diensthuber &amp; Jérémie Guarnaccia</v>
          </cell>
          <cell r="M19" t="str">
            <v xml:space="preserve"> &amp; </v>
          </cell>
          <cell r="N19" t="str">
            <v xml:space="preserve"> &amp; </v>
          </cell>
        </row>
        <row r="20">
          <cell r="C20">
            <v>44278</v>
          </cell>
          <cell r="D20">
            <v>44282</v>
          </cell>
          <cell r="E20">
            <v>0</v>
          </cell>
          <cell r="F20">
            <v>205</v>
          </cell>
          <cell r="G20" t="str">
            <v>Mémorial</v>
          </cell>
          <cell r="H20">
            <v>0</v>
          </cell>
          <cell r="I20">
            <v>0</v>
          </cell>
          <cell r="J20" t="str">
            <v>Joanan Brogly &amp; Gauthier Thomas</v>
          </cell>
          <cell r="K20" t="str">
            <v>Daniel Luis &amp; Kilian Gallicchio</v>
          </cell>
          <cell r="L20" t="str">
            <v>Johanan Guth &amp; Timothé Pilard</v>
          </cell>
          <cell r="M20" t="str">
            <v xml:space="preserve"> &amp; </v>
          </cell>
          <cell r="N20" t="str">
            <v xml:space="preserve"> &amp; </v>
          </cell>
        </row>
        <row r="21">
          <cell r="C21">
            <v>44285</v>
          </cell>
          <cell r="D21">
            <v>44289</v>
          </cell>
          <cell r="E21" t="str">
            <v>Pierre SCHOCH</v>
          </cell>
          <cell r="F21">
            <v>0</v>
          </cell>
          <cell r="G21" t="str">
            <v/>
          </cell>
          <cell r="H21" t="str">
            <v>Kévin Seuwano</v>
          </cell>
          <cell r="I21" t="str">
            <v>Lionel Diensthuber</v>
          </cell>
          <cell r="J21" t="str">
            <v>Timothé Pilard &amp; Guy Schoenwald</v>
          </cell>
          <cell r="K21" t="str">
            <v>Kévin Seuwano &amp; Joanan Brogly</v>
          </cell>
          <cell r="L21" t="str">
            <v>Ludovic Obszynski &amp; Daniel Luis</v>
          </cell>
          <cell r="M21" t="str">
            <v xml:space="preserve"> &amp; </v>
          </cell>
          <cell r="N21" t="str">
            <v xml:space="preserve"> &amp; </v>
          </cell>
        </row>
        <row r="24">
          <cell r="B24" t="str">
            <v>AVRIL</v>
          </cell>
          <cell r="C24">
            <v>44292</v>
          </cell>
          <cell r="D24">
            <v>44296</v>
          </cell>
          <cell r="E24" t="str">
            <v>Johanan GUTH / Philippe THOMAS</v>
          </cell>
          <cell r="F24">
            <v>183</v>
          </cell>
          <cell r="G24" t="str">
            <v>Détournons les yeux de ce qui ne vaut rien !</v>
          </cell>
          <cell r="H24" t="str">
            <v>Joanan Brogly</v>
          </cell>
          <cell r="I24" t="str">
            <v>Philippe Thomas</v>
          </cell>
          <cell r="J24" t="str">
            <v>Serge Wild &amp; Alexandre Terreaux</v>
          </cell>
          <cell r="K24" t="str">
            <v>Gauthier Thomas &amp; Timothé Pilard</v>
          </cell>
          <cell r="L24" t="str">
            <v>Joanan Brogly &amp; Lionel Diensthuber</v>
          </cell>
          <cell r="M24" t="str">
            <v xml:space="preserve"> &amp; </v>
          </cell>
          <cell r="N24" t="str">
            <v xml:space="preserve"> &amp; </v>
          </cell>
        </row>
        <row r="25">
          <cell r="C25">
            <v>44299</v>
          </cell>
          <cell r="D25">
            <v>44303</v>
          </cell>
          <cell r="E25" t="str">
            <v>Jean-Luc LESPAGNOL</v>
          </cell>
          <cell r="F25">
            <v>95</v>
          </cell>
          <cell r="G25" t="str">
            <v>Le point de vue biblique sur les pratiques spirites</v>
          </cell>
          <cell r="H25" t="str">
            <v>Jean-Pierre Gorasso</v>
          </cell>
          <cell r="I25" t="str">
            <v>Serge Wild</v>
          </cell>
          <cell r="J25" t="str">
            <v>Ludovic Obszynski &amp; Johanan Guth</v>
          </cell>
          <cell r="K25" t="str">
            <v>Jérémie Guarnaccia &amp; Daniel Luis</v>
          </cell>
          <cell r="L25" t="str">
            <v>Serge Wild &amp; Guy Schoenwald</v>
          </cell>
          <cell r="M25" t="str">
            <v xml:space="preserve"> &amp; </v>
          </cell>
          <cell r="N25" t="str">
            <v xml:space="preserve"> &amp; </v>
          </cell>
        </row>
        <row r="26">
          <cell r="C26">
            <v>44306</v>
          </cell>
          <cell r="D26">
            <v>44310</v>
          </cell>
          <cell r="E26" t="str">
            <v>Philippe SCHALLER</v>
          </cell>
          <cell r="F26">
            <v>81</v>
          </cell>
          <cell r="G26" t="str">
            <v>Qui est qualiﬁé pour être ministre de Dieu ?</v>
          </cell>
          <cell r="H26" t="str">
            <v>David Tritz</v>
          </cell>
          <cell r="I26" t="str">
            <v>Frédéric Ettwiller</v>
          </cell>
          <cell r="J26" t="str">
            <v>Guy Schoenwald &amp; Joanan Brogly</v>
          </cell>
          <cell r="K26" t="str">
            <v>Kilian Gallicchio &amp; Kévin Seuwano</v>
          </cell>
          <cell r="L26" t="str">
            <v>Daniel Luis &amp; Timothé Pilard</v>
          </cell>
          <cell r="M26" t="str">
            <v xml:space="preserve"> &amp; </v>
          </cell>
          <cell r="N26" t="str">
            <v xml:space="preserve"> &amp; </v>
          </cell>
        </row>
        <row r="27">
          <cell r="C27">
            <v>44313</v>
          </cell>
          <cell r="D27">
            <v>44317</v>
          </cell>
          <cell r="E27" t="str">
            <v>Théodore SEUWANO</v>
          </cell>
          <cell r="F27">
            <v>190</v>
          </cell>
          <cell r="G27" t="str">
            <v>La promesse d’un bonheur familial parfait</v>
          </cell>
          <cell r="H27" t="str">
            <v>Lionel Diensthuber</v>
          </cell>
          <cell r="I27" t="str">
            <v>Ludovic Obszynski</v>
          </cell>
          <cell r="J27" t="str">
            <v>Kilian Gallicchio &amp; Jérémie Guarnaccia</v>
          </cell>
          <cell r="K27" t="str">
            <v>Joanan Brogly &amp; Gauthier Thomas</v>
          </cell>
          <cell r="L27" t="str">
            <v>Johanan Guth &amp; Alexandre Terreaux</v>
          </cell>
          <cell r="M27" t="str">
            <v xml:space="preserve"> &amp; </v>
          </cell>
          <cell r="N27" t="str">
            <v xml:space="preserve"> &amp; </v>
          </cell>
        </row>
        <row r="28">
          <cell r="C28" t="str">
            <v/>
          </cell>
          <cell r="D28" t="str">
            <v/>
          </cell>
          <cell r="E28" t="e">
            <v>#N/A</v>
          </cell>
          <cell r="F28" t="e">
            <v>#N/A</v>
          </cell>
          <cell r="G28" t="str">
            <v/>
          </cell>
          <cell r="H28" t="e">
            <v>#N/A</v>
          </cell>
          <cell r="I28" t="e">
            <v>#N/A</v>
          </cell>
          <cell r="J28" t="e">
            <v>#N/A</v>
          </cell>
          <cell r="K28" t="e">
            <v>#N/A</v>
          </cell>
          <cell r="L28" t="e">
            <v>#N/A</v>
          </cell>
          <cell r="M28" t="e">
            <v>#N/A</v>
          </cell>
          <cell r="N28" t="e">
            <v>#N/A</v>
          </cell>
        </row>
        <row r="29">
          <cell r="B29" t="str">
            <v>MAI</v>
          </cell>
          <cell r="C29">
            <v>44320</v>
          </cell>
          <cell r="D29">
            <v>44324</v>
          </cell>
          <cell r="E29" t="str">
            <v>Gilles MARCHANDE</v>
          </cell>
          <cell r="F29">
            <v>149</v>
          </cell>
          <cell r="G29" t="str">
            <v>Marchez-vous avec Dieu ?</v>
          </cell>
          <cell r="H29" t="str">
            <v>Philippe Thomas</v>
          </cell>
          <cell r="I29" t="str">
            <v>David Schaller</v>
          </cell>
          <cell r="J29" t="str">
            <v>Timothé Pilard &amp; Johanan Guth</v>
          </cell>
          <cell r="K29" t="str">
            <v>Jérémie Guarnaccia &amp; Xavier Albic</v>
          </cell>
          <cell r="L29" t="str">
            <v>Guy Schoenwald &amp; Ludovic Obszynski</v>
          </cell>
          <cell r="M29" t="str">
            <v xml:space="preserve"> &amp; </v>
          </cell>
          <cell r="N29" t="str">
            <v xml:space="preserve"> &amp; </v>
          </cell>
        </row>
        <row r="30">
          <cell r="C30">
            <v>44327</v>
          </cell>
          <cell r="D30">
            <v>44331</v>
          </cell>
          <cell r="E30" t="str">
            <v>Timothée PILARD</v>
          </cell>
          <cell r="F30">
            <v>33</v>
          </cell>
          <cell r="G30" t="str">
            <v>Que cache l’esprit de rébellion ?</v>
          </cell>
          <cell r="H30" t="str">
            <v>Serge Wild</v>
          </cell>
          <cell r="I30" t="str">
            <v>Jérémie Guarnaccia</v>
          </cell>
          <cell r="J30" t="str">
            <v>Alexandre Terreaux &amp; Gauthier Thomas</v>
          </cell>
          <cell r="K30" t="str">
            <v>Joanan Brogly &amp; Kévin Seuwano</v>
          </cell>
          <cell r="L30" t="str">
            <v>Lionel Diensthuber &amp; Kilian Gallicchio</v>
          </cell>
          <cell r="M30" t="str">
            <v xml:space="preserve"> &amp; </v>
          </cell>
          <cell r="N30" t="str">
            <v xml:space="preserve"> &amp; </v>
          </cell>
        </row>
        <row r="31">
          <cell r="C31">
            <v>44334</v>
          </cell>
          <cell r="D31">
            <v>44338</v>
          </cell>
          <cell r="E31">
            <v>0</v>
          </cell>
          <cell r="F31">
            <v>200</v>
          </cell>
          <cell r="G31" t="str">
            <v>Semaine Spéciale</v>
          </cell>
          <cell r="H31" t="str">
            <v>Federico Guarnaccia</v>
          </cell>
          <cell r="I31" t="str">
            <v>Bruno D'Aurora</v>
          </cell>
          <cell r="J31" t="str">
            <v>Lionel Diensthuber &amp; Guy Schoenwald</v>
          </cell>
          <cell r="K31" t="str">
            <v>Daniel Luis &amp; Kilian Gallicchio</v>
          </cell>
          <cell r="L31" t="str">
            <v>Joanan Brogly &amp; Alexandre Terreaux</v>
          </cell>
          <cell r="M31" t="str">
            <v xml:space="preserve"> &amp; </v>
          </cell>
          <cell r="N31" t="str">
            <v xml:space="preserve"> &amp; </v>
          </cell>
        </row>
        <row r="32">
          <cell r="C32">
            <v>44341</v>
          </cell>
          <cell r="D32">
            <v>44345</v>
          </cell>
          <cell r="E32" t="str">
            <v>Benjamin FLUCK</v>
          </cell>
          <cell r="F32">
            <v>65</v>
          </cell>
          <cell r="G32" t="str">
            <v>Favorisons la paix dans un monde en colère</v>
          </cell>
          <cell r="H32" t="str">
            <v>Johanan Guth</v>
          </cell>
          <cell r="I32" t="str">
            <v>Alexandre Terreaux</v>
          </cell>
          <cell r="J32" t="str">
            <v>Jérémie Guarnaccia &amp; Serge Wild</v>
          </cell>
          <cell r="K32" t="str">
            <v>Gauthier Thomas &amp; Timothé Pilard</v>
          </cell>
          <cell r="L32" t="str">
            <v>Xavier Albic &amp; Johanan Guth</v>
          </cell>
          <cell r="M32" t="str">
            <v xml:space="preserve"> &amp; </v>
          </cell>
          <cell r="N32" t="str">
            <v xml:space="preserve"> &amp; </v>
          </cell>
        </row>
        <row r="33">
          <cell r="C33" t="str">
            <v/>
          </cell>
          <cell r="D33" t="str">
            <v/>
          </cell>
          <cell r="E33" t="e">
            <v>#N/A</v>
          </cell>
          <cell r="F33" t="e">
            <v>#N/A</v>
          </cell>
          <cell r="G33" t="str">
            <v/>
          </cell>
          <cell r="H33" t="e">
            <v>#N/A</v>
          </cell>
          <cell r="I33" t="e">
            <v>#N/A</v>
          </cell>
          <cell r="J33" t="e">
            <v>#N/A</v>
          </cell>
          <cell r="K33" t="e">
            <v>#N/A</v>
          </cell>
          <cell r="L33" t="e">
            <v>#N/A</v>
          </cell>
          <cell r="M33" t="e">
            <v>#N/A</v>
          </cell>
          <cell r="N33" t="e">
            <v>#N/A</v>
          </cell>
        </row>
        <row r="34">
          <cell r="B34" t="str">
            <v>JUIN</v>
          </cell>
          <cell r="C34">
            <v>44348</v>
          </cell>
          <cell r="D34">
            <v>44352</v>
          </cell>
          <cell r="E34" t="str">
            <v>Michel LATAK</v>
          </cell>
          <cell r="F34">
            <v>32</v>
          </cell>
          <cell r="G34" t="str">
            <v>Comment faire face aux inquiétudes de la vie ?</v>
          </cell>
          <cell r="H34" t="str">
            <v>Théodore Seuwano</v>
          </cell>
          <cell r="I34" t="str">
            <v>Kilian Gallicchio</v>
          </cell>
          <cell r="J34" t="str">
            <v>Joanan Brogly &amp; Ludovic Obszynski</v>
          </cell>
          <cell r="K34" t="str">
            <v>Kévin Seuwano &amp; Daniel Luis</v>
          </cell>
          <cell r="L34" t="str">
            <v>Guy Schoenwald &amp; Xavier Albic</v>
          </cell>
          <cell r="M34" t="str">
            <v xml:space="preserve"> &amp; </v>
          </cell>
          <cell r="N34" t="str">
            <v xml:space="preserve"> &amp; </v>
          </cell>
        </row>
        <row r="35">
          <cell r="C35">
            <v>44355</v>
          </cell>
          <cell r="D35">
            <v>44359</v>
          </cell>
          <cell r="E35" t="str">
            <v>Laurent DUCHAUSSOIR</v>
          </cell>
          <cell r="F35">
            <v>11</v>
          </cell>
          <cell r="G35" t="str">
            <v>Comme Christ, ne faisons pas partie du monde</v>
          </cell>
          <cell r="H35" t="str">
            <v>Timothé Pilard</v>
          </cell>
          <cell r="I35" t="str">
            <v>Kévin Seuwano</v>
          </cell>
          <cell r="J35" t="str">
            <v>Gauthier Thomas &amp; Timothé Pilard</v>
          </cell>
          <cell r="K35" t="str">
            <v>Joanan Brogly &amp; Kilian Gallicchio</v>
          </cell>
          <cell r="L35" t="str">
            <v>Serge Wild &amp; Lionel Diensthuber</v>
          </cell>
          <cell r="M35" t="str">
            <v xml:space="preserve"> &amp; </v>
          </cell>
          <cell r="N35" t="str">
            <v xml:space="preserve"> &amp; </v>
          </cell>
        </row>
        <row r="36">
          <cell r="C36">
            <v>44362</v>
          </cell>
          <cell r="D36">
            <v>44366</v>
          </cell>
          <cell r="E36" t="str">
            <v>Luca D'AURORA</v>
          </cell>
          <cell r="F36">
            <v>93</v>
          </cell>
          <cell r="G36" t="str">
            <v>Les catastrophes naturelles : sont-elles des châtiments divins ?</v>
          </cell>
          <cell r="H36" t="str">
            <v>Frédéric Ettwiller</v>
          </cell>
          <cell r="I36" t="str">
            <v>Joanan Brogly</v>
          </cell>
          <cell r="J36" t="str">
            <v>Guy Schoenwald &amp; Xavier Albic</v>
          </cell>
          <cell r="K36" t="str">
            <v>Jérémie Guarnaccia &amp; Kévin Seuwano</v>
          </cell>
          <cell r="L36" t="str">
            <v>Johanan Guth &amp; Ludovic Obszynski</v>
          </cell>
          <cell r="M36" t="str">
            <v xml:space="preserve"> &amp; </v>
          </cell>
          <cell r="N36" t="str">
            <v xml:space="preserve"> &amp; </v>
          </cell>
        </row>
        <row r="37">
          <cell r="C37">
            <v>44369</v>
          </cell>
          <cell r="D37">
            <v>44373</v>
          </cell>
          <cell r="E37" t="str">
            <v>Frédéric ETTWILLER</v>
          </cell>
          <cell r="F37">
            <v>28</v>
          </cell>
          <cell r="G37" t="str">
            <v>Manifestez le respect et l’amour dans le mariage</v>
          </cell>
          <cell r="H37" t="str">
            <v>Serge Wild</v>
          </cell>
          <cell r="I37" t="str">
            <v>Timothé Pilard</v>
          </cell>
          <cell r="J37" t="str">
            <v>Kilian Gallicchio &amp; Serge Wild</v>
          </cell>
          <cell r="K37" t="str">
            <v>Daniel Luis &amp; Timothé Pilard</v>
          </cell>
          <cell r="L37" t="str">
            <v>Kévin Seuwano &amp; Alexandre Terreaux</v>
          </cell>
          <cell r="M37" t="str">
            <v xml:space="preserve"> &amp; </v>
          </cell>
          <cell r="N37" t="str">
            <v xml:space="preserve"> &amp; </v>
          </cell>
        </row>
        <row r="38">
          <cell r="C38">
            <v>44376</v>
          </cell>
          <cell r="D38">
            <v>44380</v>
          </cell>
          <cell r="E38" t="str">
            <v>Bruno D'AURORA</v>
          </cell>
          <cell r="F38">
            <v>98</v>
          </cell>
          <cell r="G38" t="str">
            <v>« La scène de ce monde est en train de changer »</v>
          </cell>
          <cell r="H38" t="str">
            <v>Daniel Meyer</v>
          </cell>
          <cell r="I38" t="str">
            <v>Serge Gallicchio</v>
          </cell>
          <cell r="J38" t="str">
            <v>Lionel Diensthuber &amp; Joanan Brogly</v>
          </cell>
          <cell r="K38" t="str">
            <v>Xavier Albic &amp; Jérémie Guarnaccia</v>
          </cell>
          <cell r="L38" t="str">
            <v>Ludovic Obszynski &amp; Guy Schoenwald</v>
          </cell>
          <cell r="M38" t="str">
            <v xml:space="preserve"> &amp; </v>
          </cell>
          <cell r="N38" t="str">
            <v xml:space="preserve"> &amp; </v>
          </cell>
        </row>
        <row r="41">
          <cell r="B41" t="str">
            <v>JUILLET</v>
          </cell>
          <cell r="C41">
            <v>44383</v>
          </cell>
          <cell r="D41">
            <v>44387</v>
          </cell>
          <cell r="E41" t="str">
            <v>Serge WIEDERKEHR</v>
          </cell>
          <cell r="F41">
            <v>114</v>
          </cell>
          <cell r="G41" t="str">
            <v>Apprécions les merveilles de la création de Dieu</v>
          </cell>
          <cell r="H41" t="str">
            <v>Jérémie Guarnaccia</v>
          </cell>
          <cell r="I41" t="str">
            <v>Frédéric Ettwiller</v>
          </cell>
          <cell r="J41" t="str">
            <v xml:space="preserve">Alexandre Terreaux &amp; </v>
          </cell>
          <cell r="K41" t="str">
            <v xml:space="preserve"> &amp; </v>
          </cell>
          <cell r="L41" t="str">
            <v xml:space="preserve"> &amp; </v>
          </cell>
          <cell r="M41" t="str">
            <v xml:space="preserve"> &amp; </v>
          </cell>
          <cell r="N41" t="str">
            <v xml:space="preserve"> &amp; </v>
          </cell>
        </row>
        <row r="42">
          <cell r="C42">
            <v>44390</v>
          </cell>
          <cell r="D42">
            <v>44394</v>
          </cell>
          <cell r="E42" t="str">
            <v>Marc SCHIRMANN</v>
          </cell>
          <cell r="F42">
            <v>178</v>
          </cell>
          <cell r="G42" t="str">
            <v>Marchez dans la voie de l’intégrité</v>
          </cell>
          <cell r="H42" t="str">
            <v>Ludovic Obszynski</v>
          </cell>
          <cell r="I42" t="str">
            <v>Federico Guarnaccia</v>
          </cell>
          <cell r="J42" t="str">
            <v>hk &amp; Alexandre Terreaux</v>
          </cell>
          <cell r="K42" t="str">
            <v xml:space="preserve"> &amp; </v>
          </cell>
          <cell r="L42" t="str">
            <v xml:space="preserve"> &amp; </v>
          </cell>
          <cell r="M42" t="str">
            <v xml:space="preserve"> &amp; Gauthier Thomas</v>
          </cell>
          <cell r="N42" t="str">
            <v xml:space="preserve"> &amp; </v>
          </cell>
        </row>
        <row r="43">
          <cell r="C43">
            <v>44397</v>
          </cell>
          <cell r="D43">
            <v>44401</v>
          </cell>
          <cell r="E43">
            <v>0</v>
          </cell>
          <cell r="F43">
            <v>0</v>
          </cell>
          <cell r="G43" t="str">
            <v/>
          </cell>
          <cell r="H43" t="str">
            <v>Bruno D'Aurora</v>
          </cell>
          <cell r="I43">
            <v>0</v>
          </cell>
          <cell r="J43" t="str">
            <v xml:space="preserve"> &amp; </v>
          </cell>
          <cell r="K43" t="str">
            <v xml:space="preserve">Gauthier Thomas &amp; </v>
          </cell>
          <cell r="L43" t="str">
            <v xml:space="preserve"> &amp; </v>
          </cell>
          <cell r="M43" t="str">
            <v xml:space="preserve">Daniel Luis &amp; </v>
          </cell>
          <cell r="N43" t="str">
            <v xml:space="preserve">cxbv &amp; </v>
          </cell>
        </row>
        <row r="44">
          <cell r="C44">
            <v>44404</v>
          </cell>
          <cell r="D44">
            <v>44408</v>
          </cell>
          <cell r="E44">
            <v>0</v>
          </cell>
          <cell r="F44">
            <v>0</v>
          </cell>
          <cell r="G44" t="str">
            <v/>
          </cell>
          <cell r="H44" t="str">
            <v>Jean-Pierre Gorasso</v>
          </cell>
          <cell r="I44">
            <v>0</v>
          </cell>
          <cell r="J44" t="str">
            <v xml:space="preserve"> &amp; </v>
          </cell>
          <cell r="K44" t="str">
            <v>hjk &amp; Jérémie Guarnaccia</v>
          </cell>
          <cell r="L44" t="str">
            <v xml:space="preserve"> &amp; Daniel Luis</v>
          </cell>
          <cell r="M44" t="str">
            <v xml:space="preserve"> &amp; </v>
          </cell>
          <cell r="N44" t="str">
            <v xml:space="preserve"> &amp; qsfqfd</v>
          </cell>
        </row>
        <row r="45">
          <cell r="C45" t="str">
            <v/>
          </cell>
          <cell r="D45" t="str">
            <v/>
          </cell>
          <cell r="E45" t="e">
            <v>#N/A</v>
          </cell>
          <cell r="F45" t="e">
            <v>#N/A</v>
          </cell>
          <cell r="G45" t="str">
            <v/>
          </cell>
          <cell r="H45" t="e">
            <v>#N/A</v>
          </cell>
          <cell r="I45" t="e">
            <v>#N/A</v>
          </cell>
          <cell r="J45" t="e">
            <v>#N/A</v>
          </cell>
          <cell r="K45" t="e">
            <v>#N/A</v>
          </cell>
          <cell r="L45" t="e">
            <v>#N/A</v>
          </cell>
          <cell r="M45" t="e">
            <v>#N/A</v>
          </cell>
          <cell r="N45" t="e">
            <v>#N/A</v>
          </cell>
        </row>
        <row r="46">
          <cell r="B46" t="str">
            <v>AOÛT</v>
          </cell>
          <cell r="C46">
            <v>44411</v>
          </cell>
          <cell r="D46">
            <v>44415</v>
          </cell>
          <cell r="E46">
            <v>0</v>
          </cell>
          <cell r="F46">
            <v>0</v>
          </cell>
          <cell r="G46" t="str">
            <v/>
          </cell>
          <cell r="H46">
            <v>0</v>
          </cell>
          <cell r="I46">
            <v>0</v>
          </cell>
          <cell r="J46" t="str">
            <v xml:space="preserve"> &amp; </v>
          </cell>
          <cell r="K46" t="str">
            <v xml:space="preserve"> &amp; </v>
          </cell>
          <cell r="L46" t="str">
            <v xml:space="preserve">Joanan Brogly &amp; </v>
          </cell>
          <cell r="M46" t="str">
            <v xml:space="preserve"> &amp; </v>
          </cell>
          <cell r="N46" t="str">
            <v xml:space="preserve"> &amp; </v>
          </cell>
        </row>
        <row r="47">
          <cell r="C47">
            <v>44418</v>
          </cell>
          <cell r="D47">
            <v>44422</v>
          </cell>
          <cell r="E47">
            <v>0</v>
          </cell>
          <cell r="F47">
            <v>0</v>
          </cell>
          <cell r="G47" t="str">
            <v/>
          </cell>
          <cell r="H47">
            <v>0</v>
          </cell>
          <cell r="I47">
            <v>0</v>
          </cell>
          <cell r="J47" t="str">
            <v xml:space="preserve"> &amp; </v>
          </cell>
          <cell r="K47" t="str">
            <v xml:space="preserve"> &amp; hk</v>
          </cell>
          <cell r="L47" t="str">
            <v xml:space="preserve">Kévin Seuwano &amp; </v>
          </cell>
          <cell r="M47" t="str">
            <v xml:space="preserve"> &amp; </v>
          </cell>
          <cell r="N47" t="str">
            <v xml:space="preserve"> &amp; </v>
          </cell>
        </row>
        <row r="48">
          <cell r="C48">
            <v>44425</v>
          </cell>
          <cell r="D48">
            <v>44429</v>
          </cell>
          <cell r="E48">
            <v>0</v>
          </cell>
          <cell r="F48">
            <v>0</v>
          </cell>
          <cell r="G48" t="str">
            <v/>
          </cell>
          <cell r="H48">
            <v>0</v>
          </cell>
          <cell r="I48">
            <v>0</v>
          </cell>
          <cell r="J48" t="str">
            <v xml:space="preserve"> &amp; </v>
          </cell>
          <cell r="K48" t="str">
            <v xml:space="preserve"> &amp; </v>
          </cell>
          <cell r="L48" t="str">
            <v xml:space="preserve"> &amp; </v>
          </cell>
          <cell r="M48" t="str">
            <v xml:space="preserve"> &amp; </v>
          </cell>
          <cell r="N48" t="str">
            <v xml:space="preserve"> &amp; </v>
          </cell>
        </row>
        <row r="49">
          <cell r="C49">
            <v>44432</v>
          </cell>
          <cell r="D49">
            <v>44436</v>
          </cell>
          <cell r="E49">
            <v>0</v>
          </cell>
          <cell r="F49">
            <v>0</v>
          </cell>
          <cell r="G49" t="str">
            <v/>
          </cell>
          <cell r="H49">
            <v>0</v>
          </cell>
          <cell r="I49">
            <v>0</v>
          </cell>
          <cell r="J49" t="str">
            <v xml:space="preserve"> &amp; </v>
          </cell>
          <cell r="K49" t="str">
            <v xml:space="preserve"> &amp; </v>
          </cell>
          <cell r="L49" t="str">
            <v xml:space="preserve"> &amp; </v>
          </cell>
          <cell r="M49" t="str">
            <v xml:space="preserve"> &amp; </v>
          </cell>
          <cell r="N49" t="str">
            <v xml:space="preserve"> &amp; </v>
          </cell>
        </row>
        <row r="50">
          <cell r="C50">
            <v>44439</v>
          </cell>
          <cell r="D50">
            <v>44443</v>
          </cell>
          <cell r="E50">
            <v>0</v>
          </cell>
          <cell r="F50">
            <v>0</v>
          </cell>
          <cell r="G50" t="str">
            <v/>
          </cell>
          <cell r="H50">
            <v>0</v>
          </cell>
          <cell r="I50">
            <v>0</v>
          </cell>
          <cell r="J50" t="str">
            <v xml:space="preserve"> &amp; </v>
          </cell>
          <cell r="K50" t="str">
            <v xml:space="preserve"> &amp; </v>
          </cell>
          <cell r="L50" t="str">
            <v xml:space="preserve"> &amp; </v>
          </cell>
          <cell r="M50" t="str">
            <v xml:space="preserve"> &amp; </v>
          </cell>
          <cell r="N50" t="str">
            <v xml:space="preserve"> &amp; </v>
          </cell>
        </row>
        <row r="51">
          <cell r="B51" t="str">
            <v>SEPTEMBRE</v>
          </cell>
          <cell r="C51">
            <v>44446</v>
          </cell>
          <cell r="D51">
            <v>44450</v>
          </cell>
          <cell r="E51">
            <v>0</v>
          </cell>
          <cell r="F51">
            <v>0</v>
          </cell>
          <cell r="G51" t="str">
            <v/>
          </cell>
          <cell r="H51">
            <v>0</v>
          </cell>
          <cell r="I51">
            <v>0</v>
          </cell>
          <cell r="J51" t="str">
            <v xml:space="preserve"> &amp; </v>
          </cell>
          <cell r="K51" t="str">
            <v xml:space="preserve"> &amp; </v>
          </cell>
          <cell r="L51" t="str">
            <v xml:space="preserve"> &amp; </v>
          </cell>
          <cell r="M51" t="str">
            <v xml:space="preserve"> &amp; </v>
          </cell>
          <cell r="N51" t="str">
            <v xml:space="preserve"> &amp; </v>
          </cell>
        </row>
        <row r="52">
          <cell r="C52">
            <v>44453</v>
          </cell>
          <cell r="D52">
            <v>44457</v>
          </cell>
          <cell r="E52">
            <v>0</v>
          </cell>
          <cell r="F52">
            <v>0</v>
          </cell>
          <cell r="G52" t="str">
            <v/>
          </cell>
          <cell r="H52">
            <v>0</v>
          </cell>
          <cell r="I52">
            <v>0</v>
          </cell>
          <cell r="J52" t="str">
            <v xml:space="preserve"> &amp; </v>
          </cell>
          <cell r="K52" t="str">
            <v xml:space="preserve"> &amp; </v>
          </cell>
          <cell r="L52" t="str">
            <v xml:space="preserve"> &amp; </v>
          </cell>
          <cell r="M52" t="str">
            <v xml:space="preserve"> &amp; </v>
          </cell>
          <cell r="N52" t="str">
            <v xml:space="preserve"> &amp; </v>
          </cell>
        </row>
        <row r="53">
          <cell r="C53">
            <v>44460</v>
          </cell>
          <cell r="D53">
            <v>44464</v>
          </cell>
          <cell r="E53">
            <v>0</v>
          </cell>
          <cell r="F53">
            <v>0</v>
          </cell>
          <cell r="G53" t="str">
            <v/>
          </cell>
          <cell r="H53">
            <v>0</v>
          </cell>
          <cell r="I53">
            <v>0</v>
          </cell>
          <cell r="J53" t="str">
            <v xml:space="preserve"> &amp; </v>
          </cell>
          <cell r="K53" t="str">
            <v xml:space="preserve"> &amp; </v>
          </cell>
          <cell r="L53" t="str">
            <v xml:space="preserve"> &amp; </v>
          </cell>
          <cell r="M53" t="str">
            <v xml:space="preserve"> &amp; </v>
          </cell>
          <cell r="N53" t="str">
            <v xml:space="preserve"> &amp; </v>
          </cell>
        </row>
        <row r="54">
          <cell r="C54">
            <v>44467</v>
          </cell>
          <cell r="D54">
            <v>44471</v>
          </cell>
          <cell r="E54">
            <v>0</v>
          </cell>
          <cell r="F54">
            <v>0</v>
          </cell>
          <cell r="G54" t="str">
            <v/>
          </cell>
          <cell r="H54">
            <v>0</v>
          </cell>
          <cell r="I54">
            <v>0</v>
          </cell>
          <cell r="J54" t="str">
            <v xml:space="preserve"> &amp; </v>
          </cell>
          <cell r="K54" t="str">
            <v xml:space="preserve"> &amp; </v>
          </cell>
          <cell r="L54" t="str">
            <v xml:space="preserve"> &amp; </v>
          </cell>
          <cell r="M54" t="str">
            <v xml:space="preserve"> &amp; </v>
          </cell>
          <cell r="N54" t="str">
            <v xml:space="preserve"> &amp; </v>
          </cell>
        </row>
        <row r="55">
          <cell r="C55" t="str">
            <v/>
          </cell>
          <cell r="D55" t="str">
            <v/>
          </cell>
          <cell r="E55" t="e">
            <v>#N/A</v>
          </cell>
          <cell r="F55" t="e">
            <v>#N/A</v>
          </cell>
          <cell r="G55" t="str">
            <v/>
          </cell>
          <cell r="H55" t="e">
            <v>#N/A</v>
          </cell>
          <cell r="I55" t="e">
            <v>#N/A</v>
          </cell>
          <cell r="J55" t="e">
            <v>#N/A</v>
          </cell>
          <cell r="K55" t="e">
            <v>#N/A</v>
          </cell>
          <cell r="L55" t="e">
            <v>#N/A</v>
          </cell>
          <cell r="M55" t="e">
            <v>#N/A</v>
          </cell>
          <cell r="N55" t="e">
            <v>#N/A</v>
          </cell>
        </row>
        <row r="58">
          <cell r="B58" t="str">
            <v>OCTOBRE</v>
          </cell>
          <cell r="C58">
            <v>44474</v>
          </cell>
          <cell r="D58">
            <v>44478</v>
          </cell>
          <cell r="E58">
            <v>0</v>
          </cell>
          <cell r="F58">
            <v>0</v>
          </cell>
          <cell r="G58" t="str">
            <v/>
          </cell>
          <cell r="H58">
            <v>0</v>
          </cell>
          <cell r="I58">
            <v>0</v>
          </cell>
          <cell r="J58" t="str">
            <v xml:space="preserve"> &amp; </v>
          </cell>
          <cell r="K58" t="str">
            <v xml:space="preserve"> &amp; </v>
          </cell>
          <cell r="L58" t="str">
            <v xml:space="preserve"> &amp; </v>
          </cell>
          <cell r="M58" t="str">
            <v xml:space="preserve"> &amp; </v>
          </cell>
          <cell r="N58" t="str">
            <v xml:space="preserve"> &amp; </v>
          </cell>
        </row>
        <row r="59">
          <cell r="C59">
            <v>44481</v>
          </cell>
          <cell r="D59">
            <v>44485</v>
          </cell>
          <cell r="E59">
            <v>0</v>
          </cell>
          <cell r="F59">
            <v>0</v>
          </cell>
          <cell r="G59" t="str">
            <v/>
          </cell>
          <cell r="H59">
            <v>0</v>
          </cell>
          <cell r="I59">
            <v>0</v>
          </cell>
          <cell r="J59" t="str">
            <v xml:space="preserve"> &amp; </v>
          </cell>
          <cell r="K59" t="str">
            <v xml:space="preserve"> &amp; </v>
          </cell>
          <cell r="L59" t="str">
            <v xml:space="preserve"> &amp; </v>
          </cell>
          <cell r="M59" t="str">
            <v xml:space="preserve"> &amp; </v>
          </cell>
          <cell r="N59" t="str">
            <v xml:space="preserve"> &amp; </v>
          </cell>
        </row>
        <row r="60">
          <cell r="C60">
            <v>44488</v>
          </cell>
          <cell r="D60">
            <v>44492</v>
          </cell>
          <cell r="E60">
            <v>0</v>
          </cell>
          <cell r="F60">
            <v>0</v>
          </cell>
          <cell r="G60" t="str">
            <v/>
          </cell>
          <cell r="H60">
            <v>0</v>
          </cell>
          <cell r="I60">
            <v>0</v>
          </cell>
          <cell r="J60" t="str">
            <v xml:space="preserve"> &amp; </v>
          </cell>
          <cell r="K60" t="str">
            <v xml:space="preserve"> &amp; </v>
          </cell>
          <cell r="L60" t="str">
            <v xml:space="preserve"> &amp; </v>
          </cell>
          <cell r="M60" t="str">
            <v xml:space="preserve"> &amp; </v>
          </cell>
          <cell r="N60" t="str">
            <v xml:space="preserve"> &amp; </v>
          </cell>
        </row>
        <row r="61">
          <cell r="C61">
            <v>44495</v>
          </cell>
          <cell r="D61">
            <v>44499</v>
          </cell>
          <cell r="E61">
            <v>0</v>
          </cell>
          <cell r="F61">
            <v>0</v>
          </cell>
          <cell r="G61" t="str">
            <v/>
          </cell>
          <cell r="H61">
            <v>0</v>
          </cell>
          <cell r="I61">
            <v>0</v>
          </cell>
          <cell r="J61" t="str">
            <v xml:space="preserve"> &amp; </v>
          </cell>
          <cell r="K61" t="str">
            <v xml:space="preserve"> &amp; </v>
          </cell>
          <cell r="L61" t="str">
            <v xml:space="preserve"> &amp; </v>
          </cell>
          <cell r="M61" t="str">
            <v xml:space="preserve"> &amp; </v>
          </cell>
          <cell r="N61" t="str">
            <v xml:space="preserve"> &amp; </v>
          </cell>
        </row>
        <row r="62">
          <cell r="C62" t="str">
            <v/>
          </cell>
          <cell r="D62" t="str">
            <v/>
          </cell>
          <cell r="E62" t="e">
            <v>#N/A</v>
          </cell>
          <cell r="F62" t="e">
            <v>#N/A</v>
          </cell>
          <cell r="G62" t="str">
            <v/>
          </cell>
          <cell r="H62" t="e">
            <v>#N/A</v>
          </cell>
          <cell r="I62" t="e">
            <v>#N/A</v>
          </cell>
          <cell r="J62" t="e">
            <v>#N/A</v>
          </cell>
          <cell r="K62" t="e">
            <v>#N/A</v>
          </cell>
          <cell r="L62" t="e">
            <v>#N/A</v>
          </cell>
          <cell r="M62" t="e">
            <v>#N/A</v>
          </cell>
          <cell r="N62" t="e">
            <v>#N/A</v>
          </cell>
        </row>
        <row r="63">
          <cell r="B63" t="str">
            <v>NOVEMBRE</v>
          </cell>
          <cell r="C63">
            <v>44502</v>
          </cell>
          <cell r="D63">
            <v>44506</v>
          </cell>
          <cell r="E63">
            <v>0</v>
          </cell>
          <cell r="F63">
            <v>0</v>
          </cell>
          <cell r="G63" t="str">
            <v/>
          </cell>
          <cell r="H63">
            <v>0</v>
          </cell>
          <cell r="I63">
            <v>0</v>
          </cell>
          <cell r="J63" t="str">
            <v xml:space="preserve"> &amp; </v>
          </cell>
          <cell r="K63" t="str">
            <v xml:space="preserve"> &amp; </v>
          </cell>
          <cell r="L63" t="str">
            <v xml:space="preserve"> &amp; </v>
          </cell>
          <cell r="M63" t="str">
            <v xml:space="preserve"> &amp; </v>
          </cell>
          <cell r="N63" t="str">
            <v xml:space="preserve"> &amp; </v>
          </cell>
        </row>
        <row r="64">
          <cell r="C64">
            <v>44509</v>
          </cell>
          <cell r="D64">
            <v>44513</v>
          </cell>
          <cell r="E64">
            <v>0</v>
          </cell>
          <cell r="F64">
            <v>0</v>
          </cell>
          <cell r="G64" t="str">
            <v/>
          </cell>
          <cell r="H64">
            <v>0</v>
          </cell>
          <cell r="I64">
            <v>0</v>
          </cell>
          <cell r="J64" t="str">
            <v xml:space="preserve"> &amp; </v>
          </cell>
          <cell r="K64" t="str">
            <v xml:space="preserve"> &amp; </v>
          </cell>
          <cell r="L64" t="str">
            <v xml:space="preserve"> &amp; </v>
          </cell>
          <cell r="M64" t="str">
            <v xml:space="preserve"> &amp; </v>
          </cell>
          <cell r="N64" t="str">
            <v xml:space="preserve"> &amp; </v>
          </cell>
        </row>
        <row r="65">
          <cell r="C65">
            <v>44516</v>
          </cell>
          <cell r="D65">
            <v>44520</v>
          </cell>
          <cell r="E65">
            <v>0</v>
          </cell>
          <cell r="F65">
            <v>0</v>
          </cell>
          <cell r="G65" t="str">
            <v/>
          </cell>
          <cell r="H65">
            <v>0</v>
          </cell>
          <cell r="I65">
            <v>0</v>
          </cell>
          <cell r="J65" t="str">
            <v xml:space="preserve"> &amp; </v>
          </cell>
          <cell r="K65" t="str">
            <v xml:space="preserve"> &amp; </v>
          </cell>
          <cell r="L65" t="str">
            <v xml:space="preserve"> &amp; </v>
          </cell>
          <cell r="M65" t="str">
            <v xml:space="preserve"> &amp; </v>
          </cell>
          <cell r="N65" t="str">
            <v xml:space="preserve"> &amp; </v>
          </cell>
        </row>
        <row r="66">
          <cell r="C66">
            <v>44523</v>
          </cell>
          <cell r="D66">
            <v>44527</v>
          </cell>
          <cell r="E66">
            <v>0</v>
          </cell>
          <cell r="F66">
            <v>0</v>
          </cell>
          <cell r="G66" t="str">
            <v/>
          </cell>
          <cell r="H66">
            <v>0</v>
          </cell>
          <cell r="I66">
            <v>0</v>
          </cell>
          <cell r="J66" t="str">
            <v xml:space="preserve"> &amp; </v>
          </cell>
          <cell r="K66" t="str">
            <v xml:space="preserve"> &amp; </v>
          </cell>
          <cell r="L66" t="str">
            <v xml:space="preserve"> &amp; </v>
          </cell>
          <cell r="M66" t="str">
            <v xml:space="preserve"> &amp; </v>
          </cell>
          <cell r="N66" t="str">
            <v xml:space="preserve"> &amp; </v>
          </cell>
        </row>
        <row r="67">
          <cell r="C67">
            <v>44530</v>
          </cell>
          <cell r="D67">
            <v>44534</v>
          </cell>
          <cell r="E67">
            <v>0</v>
          </cell>
          <cell r="F67">
            <v>0</v>
          </cell>
          <cell r="G67" t="str">
            <v/>
          </cell>
          <cell r="H67">
            <v>0</v>
          </cell>
          <cell r="I67">
            <v>0</v>
          </cell>
          <cell r="J67" t="str">
            <v xml:space="preserve"> &amp; </v>
          </cell>
          <cell r="K67" t="str">
            <v xml:space="preserve"> &amp; </v>
          </cell>
          <cell r="L67" t="str">
            <v xml:space="preserve"> &amp; </v>
          </cell>
          <cell r="M67" t="str">
            <v xml:space="preserve"> &amp; </v>
          </cell>
          <cell r="N67" t="str">
            <v xml:space="preserve"> &amp; </v>
          </cell>
        </row>
        <row r="68">
          <cell r="B68" t="str">
            <v>DÉCEMBRE</v>
          </cell>
          <cell r="C68">
            <v>44537</v>
          </cell>
          <cell r="D68">
            <v>44541</v>
          </cell>
          <cell r="E68">
            <v>0</v>
          </cell>
          <cell r="F68">
            <v>0</v>
          </cell>
          <cell r="G68" t="str">
            <v/>
          </cell>
          <cell r="H68">
            <v>0</v>
          </cell>
          <cell r="I68">
            <v>0</v>
          </cell>
          <cell r="J68" t="str">
            <v xml:space="preserve"> &amp; </v>
          </cell>
          <cell r="K68" t="str">
            <v xml:space="preserve"> &amp; </v>
          </cell>
          <cell r="L68" t="str">
            <v xml:space="preserve"> &amp; </v>
          </cell>
          <cell r="M68" t="str">
            <v xml:space="preserve"> &amp; </v>
          </cell>
          <cell r="N68" t="str">
            <v xml:space="preserve"> &amp; </v>
          </cell>
        </row>
        <row r="69">
          <cell r="C69">
            <v>44544</v>
          </cell>
          <cell r="D69">
            <v>44548</v>
          </cell>
          <cell r="E69">
            <v>0</v>
          </cell>
          <cell r="F69">
            <v>0</v>
          </cell>
          <cell r="G69" t="str">
            <v/>
          </cell>
          <cell r="H69">
            <v>0</v>
          </cell>
          <cell r="I69">
            <v>0</v>
          </cell>
          <cell r="J69" t="str">
            <v xml:space="preserve"> &amp; </v>
          </cell>
          <cell r="K69" t="str">
            <v xml:space="preserve"> &amp; </v>
          </cell>
          <cell r="L69" t="str">
            <v xml:space="preserve"> &amp; </v>
          </cell>
          <cell r="M69" t="str">
            <v xml:space="preserve"> &amp; </v>
          </cell>
          <cell r="N69" t="str">
            <v xml:space="preserve"> &amp; </v>
          </cell>
        </row>
        <row r="70">
          <cell r="C70">
            <v>44551</v>
          </cell>
          <cell r="D70">
            <v>44555</v>
          </cell>
          <cell r="E70">
            <v>0</v>
          </cell>
          <cell r="F70">
            <v>0</v>
          </cell>
          <cell r="G70" t="str">
            <v/>
          </cell>
          <cell r="H70">
            <v>0</v>
          </cell>
          <cell r="I70">
            <v>0</v>
          </cell>
          <cell r="J70" t="str">
            <v xml:space="preserve"> &amp; </v>
          </cell>
          <cell r="K70" t="str">
            <v xml:space="preserve"> &amp; </v>
          </cell>
          <cell r="L70" t="str">
            <v xml:space="preserve"> &amp; </v>
          </cell>
          <cell r="M70" t="str">
            <v xml:space="preserve"> &amp; </v>
          </cell>
          <cell r="N70" t="str">
            <v xml:space="preserve"> &amp; </v>
          </cell>
        </row>
        <row r="71">
          <cell r="C71">
            <v>44558</v>
          </cell>
          <cell r="D71">
            <v>44562</v>
          </cell>
          <cell r="E71">
            <v>0</v>
          </cell>
          <cell r="F71">
            <v>0</v>
          </cell>
          <cell r="G71" t="str">
            <v/>
          </cell>
          <cell r="H71">
            <v>0</v>
          </cell>
          <cell r="I71">
            <v>0</v>
          </cell>
          <cell r="J71" t="str">
            <v xml:space="preserve"> &amp; </v>
          </cell>
          <cell r="K71" t="str">
            <v xml:space="preserve"> &amp; </v>
          </cell>
          <cell r="L71" t="str">
            <v xml:space="preserve"> &amp; </v>
          </cell>
          <cell r="M71" t="str">
            <v xml:space="preserve"> &amp; </v>
          </cell>
          <cell r="N71" t="str">
            <v xml:space="preserve"> &amp; </v>
          </cell>
        </row>
        <row r="72">
          <cell r="C72">
            <v>44565</v>
          </cell>
          <cell r="D72">
            <v>44569</v>
          </cell>
          <cell r="E72">
            <v>0</v>
          </cell>
          <cell r="F72">
            <v>0</v>
          </cell>
          <cell r="G72" t="str">
            <v/>
          </cell>
          <cell r="H72">
            <v>0</v>
          </cell>
          <cell r="I72">
            <v>0</v>
          </cell>
          <cell r="J72" t="str">
            <v xml:space="preserve"> &amp; hfg</v>
          </cell>
          <cell r="K72" t="str">
            <v>gfh &amp; gfh</v>
          </cell>
          <cell r="L72" t="str">
            <v>fgh &amp; fgh</v>
          </cell>
          <cell r="M72" t="str">
            <v>fgh &amp; fgh</v>
          </cell>
          <cell r="N72" t="str">
            <v>fgh &amp; fgh</v>
          </cell>
        </row>
        <row r="79">
          <cell r="G79" t="str">
            <v>Alain GUIDI</v>
          </cell>
        </row>
        <row r="80">
          <cell r="G80" t="str">
            <v>Anthony MIGIOIA</v>
          </cell>
        </row>
        <row r="81">
          <cell r="G81" t="str">
            <v>Armand RAUSCHER</v>
          </cell>
        </row>
        <row r="82">
          <cell r="G82" t="str">
            <v>Bruno D'AURORA</v>
          </cell>
        </row>
        <row r="83">
          <cell r="G83" t="str">
            <v>Bruno DRIGO</v>
          </cell>
        </row>
        <row r="84">
          <cell r="G84" t="str">
            <v>Christophe VIEGAS</v>
          </cell>
        </row>
        <row r="85">
          <cell r="G85" t="str">
            <v>Claude TONIOLO</v>
          </cell>
        </row>
        <row r="86">
          <cell r="G86" t="str">
            <v>Daniel GOETZ</v>
          </cell>
        </row>
        <row r="87">
          <cell r="G87" t="str">
            <v>Daniel MEYER</v>
          </cell>
        </row>
        <row r="88">
          <cell r="G88" t="str">
            <v>David BOLY</v>
          </cell>
        </row>
        <row r="89">
          <cell r="G89" t="str">
            <v>David STIEFEL</v>
          </cell>
        </row>
        <row r="90">
          <cell r="G90" t="str">
            <v>David TRITZ</v>
          </cell>
        </row>
        <row r="91">
          <cell r="G91" t="str">
            <v>Didier MUNIER</v>
          </cell>
        </row>
        <row r="92">
          <cell r="G92" t="str">
            <v>Dominique GUTH</v>
          </cell>
        </row>
        <row r="93">
          <cell r="G93" t="str">
            <v>Dominique THOMAS</v>
          </cell>
        </row>
        <row r="94">
          <cell r="G94" t="str">
            <v>Emmanuel SCHIRMANN</v>
          </cell>
        </row>
        <row r="95">
          <cell r="G95" t="str">
            <v>Eric ALBEAU</v>
          </cell>
        </row>
        <row r="96">
          <cell r="G96" t="str">
            <v>F DINAMICO</v>
          </cell>
        </row>
        <row r="97">
          <cell r="G97" t="str">
            <v>Fausto UNFER</v>
          </cell>
        </row>
        <row r="98">
          <cell r="G98" t="str">
            <v>Federico GUARNACCIA</v>
          </cell>
        </row>
        <row r="99">
          <cell r="G99" t="str">
            <v>Franck ETOUKE</v>
          </cell>
        </row>
        <row r="100">
          <cell r="G100" t="str">
            <v>Frédéric Ettwiller</v>
          </cell>
        </row>
        <row r="101">
          <cell r="G101" t="str">
            <v>Gaëtan PONIN-BALLOM</v>
          </cell>
        </row>
        <row r="102">
          <cell r="G102" t="str">
            <v>Guy MUNIER</v>
          </cell>
        </row>
        <row r="103">
          <cell r="G103" t="str">
            <v>Hugo GUIDI</v>
          </cell>
        </row>
        <row r="104">
          <cell r="G104" t="str">
            <v>J MULLER</v>
          </cell>
        </row>
        <row r="105">
          <cell r="G105" t="str">
            <v>Jacques PILARD</v>
          </cell>
        </row>
        <row r="106">
          <cell r="G106" t="str">
            <v>Jean-Louis HOFF</v>
          </cell>
        </row>
        <row r="107">
          <cell r="G107" t="str">
            <v>Jean-Luc LESPAGNOL</v>
          </cell>
        </row>
        <row r="108">
          <cell r="G108" t="str">
            <v>Jean-Paul BAUMANN</v>
          </cell>
        </row>
        <row r="109">
          <cell r="G109" t="str">
            <v>Jean-Paul SUHR</v>
          </cell>
        </row>
        <row r="110">
          <cell r="G110" t="str">
            <v>Jean-Pierre BRUNSON</v>
          </cell>
        </row>
        <row r="111">
          <cell r="G111" t="str">
            <v>Jean-Pierre GORASSO</v>
          </cell>
        </row>
        <row r="112">
          <cell r="G112" t="str">
            <v>Jérôme BLOT</v>
          </cell>
        </row>
        <row r="113">
          <cell r="G113" t="str">
            <v>Joël RIEDINGER</v>
          </cell>
        </row>
        <row r="114">
          <cell r="G114" t="str">
            <v>John HEIDMANN</v>
          </cell>
        </row>
        <row r="115">
          <cell r="G115" t="str">
            <v>Joseph SCAPIN</v>
          </cell>
        </row>
        <row r="116">
          <cell r="G116" t="str">
            <v>Laurent TOMAT</v>
          </cell>
        </row>
        <row r="117">
          <cell r="G117" t="str">
            <v>Loïc DUVERNEUIL</v>
          </cell>
        </row>
        <row r="118">
          <cell r="G118" t="str">
            <v>Loïc HOFF</v>
          </cell>
        </row>
        <row r="119">
          <cell r="G119" t="str">
            <v>Loïc PETIT</v>
          </cell>
        </row>
        <row r="120">
          <cell r="G120" t="str">
            <v>Luca D'AURORA</v>
          </cell>
        </row>
        <row r="121">
          <cell r="G121" t="str">
            <v>Marc DE GENDT</v>
          </cell>
        </row>
        <row r="122">
          <cell r="G122" t="str">
            <v>Marc SCHIRMANN</v>
          </cell>
        </row>
        <row r="123">
          <cell r="G123" t="str">
            <v>Marc WERNERT</v>
          </cell>
        </row>
        <row r="124">
          <cell r="G124" t="str">
            <v>Martin ADAM</v>
          </cell>
        </row>
        <row r="125">
          <cell r="G125" t="str">
            <v>Maurice BUTTERLIN</v>
          </cell>
        </row>
        <row r="126">
          <cell r="G126" t="str">
            <v>Michel LATAK</v>
          </cell>
        </row>
        <row r="127">
          <cell r="G127" t="str">
            <v>Michel MOITRIER</v>
          </cell>
        </row>
        <row r="128">
          <cell r="G128" t="str">
            <v>Mickaël BOISAUBERT</v>
          </cell>
        </row>
        <row r="129">
          <cell r="G129" t="str">
            <v>Norbert THOMAS</v>
          </cell>
        </row>
        <row r="130">
          <cell r="G130" t="str">
            <v>Pascal BUCAIONI</v>
          </cell>
        </row>
        <row r="131">
          <cell r="G131" t="str">
            <v>Pascal STANGER</v>
          </cell>
        </row>
        <row r="132">
          <cell r="G132" t="str">
            <v>Patrice FUGER</v>
          </cell>
        </row>
        <row r="133">
          <cell r="G133" t="str">
            <v>Patrice MONTINARI</v>
          </cell>
        </row>
        <row r="134">
          <cell r="G134" t="str">
            <v>Patrick GASPERMENT</v>
          </cell>
        </row>
        <row r="135">
          <cell r="G135" t="str">
            <v>Paul CORNEVAUX</v>
          </cell>
        </row>
        <row r="136">
          <cell r="G136" t="str">
            <v>Paul-André BECHLER</v>
          </cell>
        </row>
        <row r="137">
          <cell r="G137" t="str">
            <v>Paulo DE ALMEIDA</v>
          </cell>
        </row>
        <row r="138">
          <cell r="G138" t="str">
            <v>Philippe MULLER</v>
          </cell>
        </row>
        <row r="139">
          <cell r="G139" t="str">
            <v>Philippe STRIFF</v>
          </cell>
        </row>
        <row r="140">
          <cell r="G140" t="str">
            <v>Philippe THOMAS</v>
          </cell>
        </row>
        <row r="141">
          <cell r="G141" t="str">
            <v>Pierre STIFF</v>
          </cell>
        </row>
        <row r="142">
          <cell r="G142" t="str">
            <v>P-L STARCK</v>
          </cell>
        </row>
        <row r="143">
          <cell r="G143" t="str">
            <v>Rodolphe WEBER</v>
          </cell>
        </row>
        <row r="144">
          <cell r="G144" t="str">
            <v>Sébastien BECUWE</v>
          </cell>
        </row>
        <row r="145">
          <cell r="G145" t="str">
            <v>Sébastien GREGOIRE</v>
          </cell>
        </row>
        <row r="146">
          <cell r="G146" t="str">
            <v>Serge GALLICCHIO</v>
          </cell>
        </row>
        <row r="147">
          <cell r="G147" t="str">
            <v>Serge GALLICHIO</v>
          </cell>
        </row>
      </sheetData>
      <sheetData sheetId="5">
        <row r="102">
          <cell r="D102">
            <v>44201</v>
          </cell>
          <cell r="E102">
            <v>44202</v>
          </cell>
          <cell r="F102">
            <v>44203</v>
          </cell>
          <cell r="I102">
            <v>44208</v>
          </cell>
          <cell r="J102">
            <v>44209</v>
          </cell>
          <cell r="K102">
            <v>44210</v>
          </cell>
          <cell r="N102">
            <v>44215</v>
          </cell>
          <cell r="O102">
            <v>44216</v>
          </cell>
          <cell r="P102">
            <v>44217</v>
          </cell>
          <cell r="S102">
            <v>44222</v>
          </cell>
          <cell r="T102">
            <v>44223</v>
          </cell>
          <cell r="U102">
            <v>44224</v>
          </cell>
          <cell r="X102" t="str">
            <v/>
          </cell>
          <cell r="Y102" t="e">
            <v>#VALUE!</v>
          </cell>
          <cell r="Z102" t="e">
            <v>#VALUE!</v>
          </cell>
          <cell r="AC102">
            <v>44229</v>
          </cell>
          <cell r="AD102">
            <v>44230</v>
          </cell>
          <cell r="AE102">
            <v>44231</v>
          </cell>
          <cell r="AH102">
            <v>44236</v>
          </cell>
          <cell r="AI102">
            <v>44237</v>
          </cell>
          <cell r="AJ102">
            <v>44238</v>
          </cell>
          <cell r="AM102">
            <v>44243</v>
          </cell>
          <cell r="AN102">
            <v>44244</v>
          </cell>
          <cell r="AO102">
            <v>44245</v>
          </cell>
          <cell r="AR102">
            <v>44250</v>
          </cell>
          <cell r="AS102">
            <v>44251</v>
          </cell>
          <cell r="AT102">
            <v>44252</v>
          </cell>
          <cell r="AW102" t="str">
            <v/>
          </cell>
          <cell r="AX102" t="e">
            <v>#VALUE!</v>
          </cell>
          <cell r="AY102" t="e">
            <v>#VALUE!</v>
          </cell>
          <cell r="BB102">
            <v>44257</v>
          </cell>
          <cell r="BC102">
            <v>44258</v>
          </cell>
          <cell r="BD102">
            <v>44259</v>
          </cell>
          <cell r="BG102">
            <v>44264</v>
          </cell>
          <cell r="BH102">
            <v>44265</v>
          </cell>
          <cell r="BI102">
            <v>44266</v>
          </cell>
          <cell r="BL102">
            <v>44271</v>
          </cell>
          <cell r="BM102">
            <v>44272</v>
          </cell>
          <cell r="BN102">
            <v>44273</v>
          </cell>
          <cell r="BQ102">
            <v>44278</v>
          </cell>
          <cell r="BR102">
            <v>44279</v>
          </cell>
          <cell r="BS102">
            <v>44280</v>
          </cell>
          <cell r="BV102">
            <v>44285</v>
          </cell>
          <cell r="BW102">
            <v>44286</v>
          </cell>
          <cell r="BX102">
            <v>44287</v>
          </cell>
          <cell r="CA102">
            <v>44292</v>
          </cell>
          <cell r="CB102">
            <v>44293</v>
          </cell>
          <cell r="CC102">
            <v>44294</v>
          </cell>
          <cell r="CF102">
            <v>44299</v>
          </cell>
          <cell r="CG102">
            <v>44300</v>
          </cell>
          <cell r="CH102">
            <v>44301</v>
          </cell>
          <cell r="CK102">
            <v>44306</v>
          </cell>
          <cell r="CL102">
            <v>44307</v>
          </cell>
          <cell r="CM102">
            <v>44308</v>
          </cell>
          <cell r="CP102">
            <v>44313</v>
          </cell>
          <cell r="CQ102">
            <v>44314</v>
          </cell>
          <cell r="CR102">
            <v>44315</v>
          </cell>
          <cell r="CU102" t="str">
            <v/>
          </cell>
          <cell r="CV102" t="e">
            <v>#VALUE!</v>
          </cell>
          <cell r="CW102" t="e">
            <v>#VALUE!</v>
          </cell>
          <cell r="CZ102">
            <v>44320</v>
          </cell>
          <cell r="DA102">
            <v>44321</v>
          </cell>
          <cell r="DB102">
            <v>44322</v>
          </cell>
          <cell r="DE102">
            <v>44327</v>
          </cell>
          <cell r="DF102">
            <v>44328</v>
          </cell>
          <cell r="DG102">
            <v>44329</v>
          </cell>
          <cell r="DJ102">
            <v>44334</v>
          </cell>
          <cell r="DK102">
            <v>44335</v>
          </cell>
          <cell r="DL102">
            <v>44336</v>
          </cell>
          <cell r="DO102">
            <v>44341</v>
          </cell>
          <cell r="DP102">
            <v>44342</v>
          </cell>
          <cell r="DQ102">
            <v>44343</v>
          </cell>
          <cell r="DT102" t="str">
            <v/>
          </cell>
          <cell r="DU102" t="e">
            <v>#VALUE!</v>
          </cell>
          <cell r="DV102" t="e">
            <v>#VALUE!</v>
          </cell>
          <cell r="DY102">
            <v>44348</v>
          </cell>
          <cell r="DZ102">
            <v>44349</v>
          </cell>
          <cell r="EA102">
            <v>44350</v>
          </cell>
          <cell r="ED102">
            <v>44355</v>
          </cell>
          <cell r="EE102">
            <v>44356</v>
          </cell>
          <cell r="EF102">
            <v>44357</v>
          </cell>
          <cell r="EI102">
            <v>44362</v>
          </cell>
          <cell r="EJ102">
            <v>44363</v>
          </cell>
          <cell r="EK102">
            <v>44364</v>
          </cell>
          <cell r="EN102">
            <v>44369</v>
          </cell>
          <cell r="EO102">
            <v>44370</v>
          </cell>
          <cell r="EP102">
            <v>44371</v>
          </cell>
          <cell r="ES102">
            <v>44376</v>
          </cell>
          <cell r="ET102">
            <v>44377</v>
          </cell>
          <cell r="EU102">
            <v>44378</v>
          </cell>
          <cell r="EX102">
            <v>44383</v>
          </cell>
          <cell r="EY102">
            <v>44384</v>
          </cell>
          <cell r="EZ102">
            <v>44385</v>
          </cell>
          <cell r="FC102">
            <v>44390</v>
          </cell>
          <cell r="FD102">
            <v>44391</v>
          </cell>
          <cell r="FE102">
            <v>44392</v>
          </cell>
          <cell r="FH102">
            <v>44397</v>
          </cell>
          <cell r="FI102">
            <v>44398</v>
          </cell>
          <cell r="FJ102">
            <v>44399</v>
          </cell>
          <cell r="FM102">
            <v>44404</v>
          </cell>
          <cell r="FN102">
            <v>44405</v>
          </cell>
          <cell r="FO102">
            <v>44406</v>
          </cell>
          <cell r="FR102" t="str">
            <v/>
          </cell>
          <cell r="FS102" t="e">
            <v>#VALUE!</v>
          </cell>
          <cell r="FT102" t="e">
            <v>#VALUE!</v>
          </cell>
          <cell r="FW102">
            <v>44411</v>
          </cell>
          <cell r="FX102">
            <v>44412</v>
          </cell>
          <cell r="FY102">
            <v>44413</v>
          </cell>
          <cell r="GB102">
            <v>44418</v>
          </cell>
          <cell r="GC102">
            <v>44419</v>
          </cell>
          <cell r="GD102">
            <v>44420</v>
          </cell>
          <cell r="GG102">
            <v>44425</v>
          </cell>
          <cell r="GH102">
            <v>44426</v>
          </cell>
          <cell r="GI102">
            <v>44427</v>
          </cell>
          <cell r="GL102">
            <v>44432</v>
          </cell>
          <cell r="GM102">
            <v>44433</v>
          </cell>
          <cell r="GN102">
            <v>44434</v>
          </cell>
          <cell r="GQ102">
            <v>44439</v>
          </cell>
          <cell r="GR102">
            <v>44440</v>
          </cell>
          <cell r="GS102">
            <v>44441</v>
          </cell>
          <cell r="GV102">
            <v>44446</v>
          </cell>
          <cell r="GW102">
            <v>44447</v>
          </cell>
          <cell r="GX102">
            <v>44448</v>
          </cell>
          <cell r="HA102">
            <v>44453</v>
          </cell>
          <cell r="HB102">
            <v>44454</v>
          </cell>
          <cell r="HC102">
            <v>44455</v>
          </cell>
          <cell r="HF102">
            <v>44460</v>
          </cell>
          <cell r="HG102">
            <v>44461</v>
          </cell>
          <cell r="HH102">
            <v>44462</v>
          </cell>
          <cell r="HK102">
            <v>44467</v>
          </cell>
          <cell r="HL102">
            <v>44468</v>
          </cell>
          <cell r="HM102">
            <v>44469</v>
          </cell>
          <cell r="HP102" t="str">
            <v/>
          </cell>
          <cell r="HQ102" t="e">
            <v>#VALUE!</v>
          </cell>
          <cell r="HR102" t="e">
            <v>#VALUE!</v>
          </cell>
          <cell r="HU102">
            <v>44474</v>
          </cell>
          <cell r="HV102">
            <v>44475</v>
          </cell>
          <cell r="HW102">
            <v>44476</v>
          </cell>
          <cell r="HZ102">
            <v>44481</v>
          </cell>
          <cell r="IA102">
            <v>44482</v>
          </cell>
          <cell r="IB102">
            <v>44483</v>
          </cell>
          <cell r="IE102">
            <v>44488</v>
          </cell>
          <cell r="IF102">
            <v>44489</v>
          </cell>
          <cell r="IG102">
            <v>44490</v>
          </cell>
          <cell r="IJ102">
            <v>44495</v>
          </cell>
          <cell r="IK102">
            <v>44496</v>
          </cell>
          <cell r="IL102">
            <v>44497</v>
          </cell>
          <cell r="IO102" t="str">
            <v/>
          </cell>
          <cell r="IP102" t="e">
            <v>#VALUE!</v>
          </cell>
          <cell r="IQ102" t="e">
            <v>#VALUE!</v>
          </cell>
          <cell r="IT102">
            <v>44502</v>
          </cell>
          <cell r="IU102">
            <v>44503</v>
          </cell>
          <cell r="IV102">
            <v>44504</v>
          </cell>
          <cell r="IY102">
            <v>44509</v>
          </cell>
          <cell r="IZ102">
            <v>44510</v>
          </cell>
          <cell r="JA102">
            <v>44511</v>
          </cell>
          <cell r="JD102">
            <v>44516</v>
          </cell>
          <cell r="JE102">
            <v>44517</v>
          </cell>
          <cell r="JF102">
            <v>44518</v>
          </cell>
          <cell r="JI102">
            <v>44523</v>
          </cell>
          <cell r="JJ102">
            <v>44524</v>
          </cell>
          <cell r="JK102">
            <v>44525</v>
          </cell>
          <cell r="JN102">
            <v>44530</v>
          </cell>
          <cell r="JO102">
            <v>44531</v>
          </cell>
          <cell r="JP102">
            <v>44532</v>
          </cell>
          <cell r="JS102">
            <v>44537</v>
          </cell>
          <cell r="JT102">
            <v>44538</v>
          </cell>
          <cell r="JU102">
            <v>44539</v>
          </cell>
          <cell r="JX102">
            <v>44544</v>
          </cell>
          <cell r="JY102">
            <v>44545</v>
          </cell>
          <cell r="JZ102">
            <v>44546</v>
          </cell>
          <cell r="KC102">
            <v>44551</v>
          </cell>
          <cell r="KD102">
            <v>44552</v>
          </cell>
          <cell r="KE102">
            <v>44553</v>
          </cell>
          <cell r="KH102">
            <v>44558</v>
          </cell>
          <cell r="KI102">
            <v>44559</v>
          </cell>
          <cell r="KJ102">
            <v>44560</v>
          </cell>
          <cell r="KM102">
            <v>44565</v>
          </cell>
          <cell r="KN102">
            <v>44566</v>
          </cell>
        </row>
        <row r="103">
          <cell r="B103" t="str">
            <v>Cant 1</v>
          </cell>
          <cell r="C103" t="str">
            <v>Cantique 125 et prière</v>
          </cell>
          <cell r="D103">
            <v>125</v>
          </cell>
          <cell r="E103" t="str">
            <v>5 min</v>
          </cell>
          <cell r="F103">
            <v>0.8125</v>
          </cell>
          <cell r="G103" t="str">
            <v>Cant 1</v>
          </cell>
          <cell r="H103" t="str">
            <v>Cantique 98 et prière</v>
          </cell>
          <cell r="I103">
            <v>98</v>
          </cell>
          <cell r="J103" t="str">
            <v>5 min</v>
          </cell>
          <cell r="K103">
            <v>0.8125</v>
          </cell>
          <cell r="L103" t="str">
            <v>Cant 1</v>
          </cell>
          <cell r="M103" t="str">
            <v>Cantique 134 et prière</v>
          </cell>
          <cell r="N103">
            <v>134</v>
          </cell>
          <cell r="O103" t="str">
            <v>5 min</v>
          </cell>
          <cell r="P103">
            <v>0.8125</v>
          </cell>
          <cell r="Q103" t="str">
            <v>Cant 1</v>
          </cell>
          <cell r="R103" t="str">
            <v>Cantique 136 et prière</v>
          </cell>
          <cell r="S103">
            <v>136</v>
          </cell>
          <cell r="T103" t="str">
            <v>5 min</v>
          </cell>
          <cell r="U103">
            <v>0.8125</v>
          </cell>
          <cell r="V103" t="str">
            <v>Cant 1</v>
          </cell>
          <cell r="W103" t="e">
            <v>#N/A</v>
          </cell>
          <cell r="X103" t="e">
            <v>#N/A</v>
          </cell>
          <cell r="Y103" t="str">
            <v>5 min</v>
          </cell>
          <cell r="Z103">
            <v>0.8125</v>
          </cell>
          <cell r="AA103" t="str">
            <v>Cant 1</v>
          </cell>
          <cell r="AB103" t="str">
            <v>Cantique 125 et prière</v>
          </cell>
          <cell r="AC103">
            <v>125</v>
          </cell>
          <cell r="AD103" t="str">
            <v>5 min</v>
          </cell>
          <cell r="AE103">
            <v>0.8125</v>
          </cell>
          <cell r="AF103" t="str">
            <v>Cant 1</v>
          </cell>
          <cell r="AG103" t="str">
            <v>Cantique 98 et prière</v>
          </cell>
          <cell r="AH103">
            <v>98</v>
          </cell>
          <cell r="AI103" t="str">
            <v>5 min</v>
          </cell>
          <cell r="AJ103">
            <v>0.8125</v>
          </cell>
          <cell r="AK103" t="str">
            <v>Cant 1</v>
          </cell>
          <cell r="AL103" t="str">
            <v>Cantique 134 et prière</v>
          </cell>
          <cell r="AM103">
            <v>134</v>
          </cell>
          <cell r="AN103" t="str">
            <v>5 min</v>
          </cell>
          <cell r="AO103">
            <v>0.8125</v>
          </cell>
          <cell r="AP103" t="str">
            <v>Cant 1</v>
          </cell>
          <cell r="AQ103" t="str">
            <v>Cantique 136 et prière</v>
          </cell>
          <cell r="AR103">
            <v>136</v>
          </cell>
          <cell r="AS103" t="str">
            <v>5 min</v>
          </cell>
          <cell r="AT103">
            <v>0.8125</v>
          </cell>
          <cell r="AU103" t="str">
            <v>Cant 1</v>
          </cell>
          <cell r="AV103" t="e">
            <v>#N/A</v>
          </cell>
          <cell r="AW103" t="e">
            <v>#N/A</v>
          </cell>
          <cell r="AX103" t="str">
            <v>5 min</v>
          </cell>
          <cell r="AY103">
            <v>0.8125</v>
          </cell>
          <cell r="AZ103" t="str">
            <v>Cant 1</v>
          </cell>
          <cell r="BA103" t="str">
            <v>Cantique 4 et prière</v>
          </cell>
          <cell r="BB103">
            <v>4</v>
          </cell>
          <cell r="BC103" t="str">
            <v>5 min</v>
          </cell>
          <cell r="BD103">
            <v>0.8125</v>
          </cell>
          <cell r="BE103" t="str">
            <v>Cant 1</v>
          </cell>
          <cell r="BF103" t="str">
            <v>Cantique 31 et prière</v>
          </cell>
          <cell r="BG103">
            <v>31</v>
          </cell>
          <cell r="BH103" t="str">
            <v>5 min</v>
          </cell>
          <cell r="BI103">
            <v>0.8125</v>
          </cell>
          <cell r="BJ103" t="str">
            <v>Cant 1</v>
          </cell>
          <cell r="BK103" t="str">
            <v>Cantique 46 et prière</v>
          </cell>
          <cell r="BL103">
            <v>46</v>
          </cell>
          <cell r="BM103" t="str">
            <v>5 min</v>
          </cell>
          <cell r="BN103">
            <v>0.8125</v>
          </cell>
          <cell r="BO103" t="str">
            <v>Cant 1</v>
          </cell>
          <cell r="BP103" t="str">
            <v>Cantique 118 et prière</v>
          </cell>
          <cell r="BQ103">
            <v>118</v>
          </cell>
          <cell r="BR103" t="str">
            <v>5 min</v>
          </cell>
          <cell r="BS103">
            <v>0.8125</v>
          </cell>
          <cell r="BT103" t="str">
            <v>Cant 1</v>
          </cell>
          <cell r="BU103" t="str">
            <v>Cantique 101 et prière</v>
          </cell>
          <cell r="BV103">
            <v>101</v>
          </cell>
          <cell r="BW103" t="str">
            <v>5 min</v>
          </cell>
          <cell r="BX103">
            <v>0.8125</v>
          </cell>
          <cell r="BY103" t="str">
            <v>Cant 1</v>
          </cell>
          <cell r="BZ103" t="str">
            <v>Cantique 80 et prière</v>
          </cell>
          <cell r="CA103">
            <v>80</v>
          </cell>
          <cell r="CB103" t="str">
            <v>5 min</v>
          </cell>
          <cell r="CC103">
            <v>0.8125</v>
          </cell>
          <cell r="CD103" t="str">
            <v>Cant 1</v>
          </cell>
          <cell r="CE103" t="str">
            <v>Cantique 114 et prière</v>
          </cell>
          <cell r="CF103">
            <v>114</v>
          </cell>
          <cell r="CG103" t="str">
            <v>5 min</v>
          </cell>
          <cell r="CH103">
            <v>0.8125</v>
          </cell>
          <cell r="CI103" t="str">
            <v>Cant 1</v>
          </cell>
          <cell r="CJ103" t="str">
            <v>Cantique 8 et prière</v>
          </cell>
          <cell r="CK103">
            <v>8</v>
          </cell>
          <cell r="CL103" t="str">
            <v>5 min</v>
          </cell>
          <cell r="CM103">
            <v>0.8125</v>
          </cell>
          <cell r="CN103" t="str">
            <v>Cant 1</v>
          </cell>
          <cell r="CO103" t="str">
            <v>Cantique 135 et prière</v>
          </cell>
          <cell r="CP103">
            <v>135</v>
          </cell>
          <cell r="CQ103" t="str">
            <v>5 min</v>
          </cell>
          <cell r="CR103">
            <v>0.8125</v>
          </cell>
          <cell r="CS103" t="str">
            <v>Cant 1</v>
          </cell>
          <cell r="CT103" t="e">
            <v>#N/A</v>
          </cell>
          <cell r="CU103" t="e">
            <v>#N/A</v>
          </cell>
          <cell r="CV103" t="str">
            <v>5 min</v>
          </cell>
          <cell r="CW103">
            <v>0.8125</v>
          </cell>
          <cell r="CX103" t="str">
            <v>Cant 1</v>
          </cell>
          <cell r="CY103" t="str">
            <v>Cantique 106 et prière</v>
          </cell>
          <cell r="CZ103">
            <v>106</v>
          </cell>
          <cell r="DA103" t="str">
            <v>5 min</v>
          </cell>
          <cell r="DB103">
            <v>0.8125</v>
          </cell>
          <cell r="DC103" t="str">
            <v>Cant 1</v>
          </cell>
          <cell r="DD103" t="str">
            <v>Cantique 51 et prière</v>
          </cell>
          <cell r="DE103">
            <v>51</v>
          </cell>
          <cell r="DF103" t="str">
            <v>5 min</v>
          </cell>
          <cell r="DG103">
            <v>0.8125</v>
          </cell>
          <cell r="DH103" t="str">
            <v>Cant 1</v>
          </cell>
          <cell r="DI103" t="str">
            <v>Cantique 142 et prière</v>
          </cell>
          <cell r="DJ103">
            <v>142</v>
          </cell>
          <cell r="DK103" t="str">
            <v>5 min</v>
          </cell>
          <cell r="DL103">
            <v>0.8125</v>
          </cell>
          <cell r="DM103" t="str">
            <v>Cant 1</v>
          </cell>
          <cell r="DN103" t="str">
            <v>Cantique 33 et prière</v>
          </cell>
          <cell r="DO103">
            <v>33</v>
          </cell>
          <cell r="DP103" t="str">
            <v>5 min</v>
          </cell>
          <cell r="DQ103">
            <v>0.8125</v>
          </cell>
          <cell r="DR103" t="str">
            <v>Cant 1</v>
          </cell>
          <cell r="DS103" t="e">
            <v>#N/A</v>
          </cell>
          <cell r="DT103" t="e">
            <v>#N/A</v>
          </cell>
          <cell r="DU103" t="str">
            <v>5 min</v>
          </cell>
          <cell r="DV103">
            <v>0.8125</v>
          </cell>
          <cell r="DW103" t="str">
            <v>Cant 1</v>
          </cell>
          <cell r="DX103" t="str">
            <v>Cantique 125 et prière</v>
          </cell>
          <cell r="DY103">
            <v>125</v>
          </cell>
          <cell r="DZ103" t="str">
            <v>5 min</v>
          </cell>
          <cell r="EA103">
            <v>0.8125</v>
          </cell>
          <cell r="EB103" t="str">
            <v>Cant 1</v>
          </cell>
          <cell r="EC103" t="str">
            <v>Cantique 98 et prière</v>
          </cell>
          <cell r="ED103">
            <v>98</v>
          </cell>
          <cell r="EE103" t="str">
            <v>5 min</v>
          </cell>
          <cell r="EF103">
            <v>0.8125</v>
          </cell>
          <cell r="EG103" t="str">
            <v>Cant 1</v>
          </cell>
          <cell r="EH103" t="str">
            <v>Cantique 134 et prière</v>
          </cell>
          <cell r="EI103">
            <v>134</v>
          </cell>
          <cell r="EJ103" t="str">
            <v>5 min</v>
          </cell>
          <cell r="EK103">
            <v>0.8125</v>
          </cell>
          <cell r="EL103" t="str">
            <v>Cant 1</v>
          </cell>
          <cell r="EM103" t="str">
            <v>Cantique 136 et prière</v>
          </cell>
          <cell r="EN103">
            <v>136</v>
          </cell>
          <cell r="EO103" t="str">
            <v>5 min</v>
          </cell>
          <cell r="EP103">
            <v>0.8125</v>
          </cell>
          <cell r="EQ103" t="str">
            <v>Cant 1</v>
          </cell>
          <cell r="ER103" t="str">
            <v>Cantique 49 et prière</v>
          </cell>
          <cell r="ES103">
            <v>49</v>
          </cell>
          <cell r="ET103" t="str">
            <v>5 min</v>
          </cell>
          <cell r="EU103">
            <v>0.8125</v>
          </cell>
          <cell r="EV103" t="str">
            <v>Cant 1</v>
          </cell>
          <cell r="EW103" t="str">
            <v>Cantique 40 et prière</v>
          </cell>
          <cell r="EX103">
            <v>40</v>
          </cell>
          <cell r="EY103" t="str">
            <v>5 min</v>
          </cell>
          <cell r="EZ103">
            <v>0.8125</v>
          </cell>
          <cell r="FA103" t="str">
            <v>Cant 1</v>
          </cell>
          <cell r="FB103" t="str">
            <v>Cantique 38 et prière</v>
          </cell>
          <cell r="FC103">
            <v>38</v>
          </cell>
          <cell r="FD103" t="str">
            <v>5 min</v>
          </cell>
          <cell r="FE103">
            <v>0.8125</v>
          </cell>
          <cell r="FF103" t="str">
            <v>Cant 1</v>
          </cell>
          <cell r="FG103" t="str">
            <v>Cantique 115 et prière</v>
          </cell>
          <cell r="FH103">
            <v>115</v>
          </cell>
          <cell r="FI103" t="str">
            <v>5 min</v>
          </cell>
          <cell r="FJ103">
            <v>0.8125</v>
          </cell>
          <cell r="FK103" t="str">
            <v>Cant 1</v>
          </cell>
          <cell r="FL103" t="str">
            <v>Cantique 141 et prière</v>
          </cell>
          <cell r="FM103">
            <v>141</v>
          </cell>
          <cell r="FN103" t="str">
            <v>5 min</v>
          </cell>
          <cell r="FO103">
            <v>0.8125</v>
          </cell>
          <cell r="FP103" t="str">
            <v>Cant 1</v>
          </cell>
          <cell r="FQ103" t="e">
            <v>#N/A</v>
          </cell>
          <cell r="FR103" t="e">
            <v>#N/A</v>
          </cell>
          <cell r="FS103" t="str">
            <v>5 min</v>
          </cell>
          <cell r="FT103">
            <v>0.8125</v>
          </cell>
          <cell r="FU103" t="str">
            <v>Cant 1</v>
          </cell>
          <cell r="FV103" t="str">
            <v>Cantique 1 et prière</v>
          </cell>
          <cell r="FW103">
            <v>1</v>
          </cell>
          <cell r="FX103" t="str">
            <v>5 min</v>
          </cell>
          <cell r="FY103">
            <v>0.8125</v>
          </cell>
          <cell r="FZ103" t="str">
            <v>Cant 1</v>
          </cell>
          <cell r="GA103" t="str">
            <v>Cantique 137 et prière</v>
          </cell>
          <cell r="GB103">
            <v>137</v>
          </cell>
          <cell r="GC103" t="str">
            <v>5 min</v>
          </cell>
          <cell r="GD103">
            <v>0.8125</v>
          </cell>
          <cell r="GE103" t="str">
            <v>Cant 1</v>
          </cell>
          <cell r="GF103" t="str">
            <v>Cantique 89 et prière</v>
          </cell>
          <cell r="GG103">
            <v>89</v>
          </cell>
          <cell r="GH103" t="str">
            <v>5 min</v>
          </cell>
          <cell r="GI103">
            <v>0.8125</v>
          </cell>
          <cell r="GJ103" t="str">
            <v>Cant 1</v>
          </cell>
          <cell r="GK103" t="str">
            <v>Cantique 3 et prière</v>
          </cell>
          <cell r="GL103">
            <v>3</v>
          </cell>
          <cell r="GM103" t="str">
            <v>5 min</v>
          </cell>
          <cell r="GN103">
            <v>0.8125</v>
          </cell>
          <cell r="GO103" t="str">
            <v>Cant 1</v>
          </cell>
          <cell r="GP103" t="str">
            <v>Cantique 78 et prière</v>
          </cell>
          <cell r="GQ103">
            <v>78</v>
          </cell>
          <cell r="GR103" t="str">
            <v>5 min</v>
          </cell>
          <cell r="GS103">
            <v>0.8125</v>
          </cell>
          <cell r="GT103" t="str">
            <v>Cant 1</v>
          </cell>
          <cell r="GU103" t="e">
            <v>#N/A</v>
          </cell>
          <cell r="GV103" t="e">
            <v>#N/A</v>
          </cell>
          <cell r="GW103" t="str">
            <v>5 min</v>
          </cell>
          <cell r="GX103">
            <v>0.8125</v>
          </cell>
          <cell r="GY103" t="str">
            <v>Cant 1</v>
          </cell>
          <cell r="GZ103" t="e">
            <v>#N/A</v>
          </cell>
          <cell r="HA103" t="e">
            <v>#N/A</v>
          </cell>
          <cell r="HB103" t="str">
            <v>5 min</v>
          </cell>
          <cell r="HC103">
            <v>0.8125</v>
          </cell>
          <cell r="HD103" t="str">
            <v>Cant 1</v>
          </cell>
          <cell r="HE103" t="e">
            <v>#N/A</v>
          </cell>
          <cell r="HF103" t="e">
            <v>#N/A</v>
          </cell>
          <cell r="HG103" t="str">
            <v>5 min</v>
          </cell>
          <cell r="HH103">
            <v>0.8125</v>
          </cell>
          <cell r="HI103" t="str">
            <v>Cant 1</v>
          </cell>
          <cell r="HJ103" t="e">
            <v>#N/A</v>
          </cell>
          <cell r="HK103" t="e">
            <v>#N/A</v>
          </cell>
          <cell r="HL103" t="str">
            <v>5 min</v>
          </cell>
          <cell r="HM103">
            <v>0.8125</v>
          </cell>
          <cell r="HN103" t="str">
            <v>Cant 1</v>
          </cell>
          <cell r="HO103" t="e">
            <v>#N/A</v>
          </cell>
          <cell r="HP103" t="e">
            <v>#N/A</v>
          </cell>
          <cell r="HQ103" t="str">
            <v>5 min</v>
          </cell>
          <cell r="HR103">
            <v>0.8125</v>
          </cell>
          <cell r="HS103" t="str">
            <v>Cant 1</v>
          </cell>
          <cell r="HT103" t="e">
            <v>#N/A</v>
          </cell>
          <cell r="HU103" t="e">
            <v>#N/A</v>
          </cell>
          <cell r="HV103" t="str">
            <v>5 min</v>
          </cell>
          <cell r="HW103">
            <v>0.8125</v>
          </cell>
          <cell r="HX103" t="str">
            <v>Cant 1</v>
          </cell>
          <cell r="HY103" t="e">
            <v>#N/A</v>
          </cell>
          <cell r="HZ103" t="e">
            <v>#N/A</v>
          </cell>
          <cell r="IA103" t="str">
            <v>5 min</v>
          </cell>
          <cell r="IB103">
            <v>0.8125</v>
          </cell>
          <cell r="IC103" t="str">
            <v>Cant 1</v>
          </cell>
          <cell r="ID103" t="e">
            <v>#N/A</v>
          </cell>
          <cell r="IE103" t="e">
            <v>#N/A</v>
          </cell>
          <cell r="IF103" t="str">
            <v>5 min</v>
          </cell>
          <cell r="IG103">
            <v>0.8125</v>
          </cell>
          <cell r="IH103" t="str">
            <v>Cant 1</v>
          </cell>
          <cell r="II103" t="e">
            <v>#N/A</v>
          </cell>
          <cell r="IJ103" t="e">
            <v>#N/A</v>
          </cell>
          <cell r="IK103" t="str">
            <v>5 min</v>
          </cell>
          <cell r="IL103">
            <v>0.8125</v>
          </cell>
          <cell r="IM103" t="str">
            <v>Cant 1</v>
          </cell>
          <cell r="IN103" t="e">
            <v>#N/A</v>
          </cell>
          <cell r="IO103" t="e">
            <v>#N/A</v>
          </cell>
          <cell r="IP103" t="str">
            <v>5 min</v>
          </cell>
          <cell r="IQ103">
            <v>0.8125</v>
          </cell>
          <cell r="IR103" t="str">
            <v>Cant 1</v>
          </cell>
          <cell r="IS103" t="e">
            <v>#N/A</v>
          </cell>
          <cell r="IT103" t="e">
            <v>#N/A</v>
          </cell>
          <cell r="IU103" t="str">
            <v>5 min</v>
          </cell>
          <cell r="IV103">
            <v>0.8125</v>
          </cell>
          <cell r="IW103" t="str">
            <v>Cant 1</v>
          </cell>
          <cell r="IX103" t="e">
            <v>#N/A</v>
          </cell>
          <cell r="IY103" t="e">
            <v>#N/A</v>
          </cell>
          <cell r="IZ103" t="str">
            <v>5 min</v>
          </cell>
          <cell r="JA103">
            <v>0.8125</v>
          </cell>
          <cell r="JB103" t="str">
            <v>Cant 1</v>
          </cell>
          <cell r="JC103" t="e">
            <v>#N/A</v>
          </cell>
          <cell r="JD103" t="e">
            <v>#N/A</v>
          </cell>
          <cell r="JE103" t="str">
            <v>5 min</v>
          </cell>
          <cell r="JF103">
            <v>0.8125</v>
          </cell>
          <cell r="JG103" t="str">
            <v>Cant 1</v>
          </cell>
          <cell r="JH103" t="e">
            <v>#N/A</v>
          </cell>
          <cell r="JI103" t="e">
            <v>#N/A</v>
          </cell>
          <cell r="JJ103" t="str">
            <v>5 min</v>
          </cell>
          <cell r="JK103">
            <v>0.8125</v>
          </cell>
          <cell r="JL103" t="str">
            <v>Cant 1</v>
          </cell>
          <cell r="JM103" t="e">
            <v>#N/A</v>
          </cell>
          <cell r="JN103" t="e">
            <v>#N/A</v>
          </cell>
          <cell r="JO103" t="str">
            <v>5 min</v>
          </cell>
          <cell r="JP103">
            <v>0.8125</v>
          </cell>
          <cell r="JQ103" t="str">
            <v>Cant 1</v>
          </cell>
          <cell r="JR103" t="e">
            <v>#N/A</v>
          </cell>
          <cell r="JS103" t="e">
            <v>#N/A</v>
          </cell>
          <cell r="JT103" t="str">
            <v>5 min</v>
          </cell>
          <cell r="JU103">
            <v>0.8125</v>
          </cell>
          <cell r="JV103" t="str">
            <v>Cant 1</v>
          </cell>
          <cell r="JW103" t="e">
            <v>#N/A</v>
          </cell>
          <cell r="JX103" t="e">
            <v>#N/A</v>
          </cell>
          <cell r="JY103" t="str">
            <v>5 min</v>
          </cell>
          <cell r="JZ103">
            <v>0.8125</v>
          </cell>
          <cell r="KA103" t="str">
            <v>Cant 1</v>
          </cell>
          <cell r="KB103" t="e">
            <v>#N/A</v>
          </cell>
          <cell r="KC103" t="e">
            <v>#N/A</v>
          </cell>
          <cell r="KD103" t="str">
            <v>5 min</v>
          </cell>
          <cell r="KE103">
            <v>0.8125</v>
          </cell>
          <cell r="KF103" t="str">
            <v>Cant 1</v>
          </cell>
          <cell r="KG103" t="e">
            <v>#N/A</v>
          </cell>
          <cell r="KH103" t="e">
            <v>#N/A</v>
          </cell>
          <cell r="KI103" t="str">
            <v>5 min</v>
          </cell>
          <cell r="KJ103">
            <v>0.8125</v>
          </cell>
          <cell r="KK103" t="str">
            <v>Cant 1</v>
          </cell>
          <cell r="KL103" t="e">
            <v>#N/A</v>
          </cell>
          <cell r="KM103" t="e">
            <v>#N/A</v>
          </cell>
          <cell r="KN103" t="str">
            <v>5 min</v>
          </cell>
        </row>
        <row r="104">
          <cell r="B104" t="str">
            <v>Intro</v>
          </cell>
          <cell r="C104" t="str">
            <v>Paraoles d'intriduction</v>
          </cell>
          <cell r="E104" t="str">
            <v>1 min</v>
          </cell>
          <cell r="F104">
            <v>0.81597222222222221</v>
          </cell>
          <cell r="G104" t="str">
            <v>Intro</v>
          </cell>
          <cell r="H104" t="str">
            <v>Paraoles d'intriduction</v>
          </cell>
          <cell r="J104" t="str">
            <v>1 min</v>
          </cell>
          <cell r="K104">
            <v>0.81597222222222221</v>
          </cell>
          <cell r="L104" t="str">
            <v>Intro</v>
          </cell>
          <cell r="M104" t="str">
            <v>Paraoles d'intriduction</v>
          </cell>
          <cell r="O104" t="str">
            <v>1 min</v>
          </cell>
          <cell r="P104">
            <v>0.81597222222222221</v>
          </cell>
          <cell r="Q104" t="str">
            <v>Intro</v>
          </cell>
          <cell r="R104" t="str">
            <v>Paraoles d'intriduction</v>
          </cell>
          <cell r="T104" t="str">
            <v>1 min</v>
          </cell>
          <cell r="U104">
            <v>0.81597222222222221</v>
          </cell>
          <cell r="V104" t="str">
            <v>Intro</v>
          </cell>
          <cell r="W104" t="str">
            <v>Paraoles d'intriduction</v>
          </cell>
          <cell r="Y104" t="str">
            <v>1 min</v>
          </cell>
          <cell r="Z104">
            <v>0.81597222222222221</v>
          </cell>
          <cell r="AA104" t="str">
            <v>Intro</v>
          </cell>
          <cell r="AB104" t="str">
            <v>Paraoles d'intriduction</v>
          </cell>
          <cell r="AD104" t="str">
            <v>1 min</v>
          </cell>
          <cell r="AE104">
            <v>0.81597222222222221</v>
          </cell>
          <cell r="AF104" t="str">
            <v>Intro</v>
          </cell>
          <cell r="AG104" t="str">
            <v>Paraoles d'intriduction</v>
          </cell>
          <cell r="AI104" t="str">
            <v>1 min</v>
          </cell>
          <cell r="AJ104">
            <v>0.81597222222222221</v>
          </cell>
          <cell r="AK104" t="str">
            <v>Intro</v>
          </cell>
          <cell r="AL104" t="str">
            <v>Paraoles d'intriduction</v>
          </cell>
          <cell r="AN104" t="str">
            <v>1 min</v>
          </cell>
          <cell r="AO104">
            <v>0.81597222222222221</v>
          </cell>
          <cell r="AP104" t="str">
            <v>Intro</v>
          </cell>
          <cell r="AQ104" t="str">
            <v>Paraoles d'intriduction</v>
          </cell>
          <cell r="AS104" t="str">
            <v>1 min</v>
          </cell>
          <cell r="AT104">
            <v>0.81597222222222221</v>
          </cell>
          <cell r="AU104" t="str">
            <v>Intro</v>
          </cell>
          <cell r="AV104" t="str">
            <v>Paraoles d'intriduction</v>
          </cell>
          <cell r="AX104" t="str">
            <v>1 min</v>
          </cell>
          <cell r="AY104">
            <v>0.81597222222222221</v>
          </cell>
          <cell r="AZ104" t="str">
            <v>Intro</v>
          </cell>
          <cell r="BA104" t="str">
            <v>Paraoles d'intriduction</v>
          </cell>
          <cell r="BC104" t="str">
            <v>1 min</v>
          </cell>
          <cell r="BD104">
            <v>0.81597222222222221</v>
          </cell>
          <cell r="BE104" t="str">
            <v>Intro</v>
          </cell>
          <cell r="BF104" t="str">
            <v>Paraoles d'intriduction</v>
          </cell>
          <cell r="BH104" t="str">
            <v>1 min</v>
          </cell>
          <cell r="BI104">
            <v>0.81597222222222221</v>
          </cell>
          <cell r="BJ104" t="str">
            <v>Intro</v>
          </cell>
          <cell r="BK104" t="str">
            <v>Paraoles d'intriduction</v>
          </cell>
          <cell r="BM104" t="str">
            <v>1 min</v>
          </cell>
          <cell r="BN104">
            <v>0.81597222222222221</v>
          </cell>
          <cell r="BO104" t="str">
            <v>Intro</v>
          </cell>
          <cell r="BP104" t="str">
            <v>Paraoles d'intriduction</v>
          </cell>
          <cell r="BR104" t="str">
            <v>1 min</v>
          </cell>
          <cell r="BS104">
            <v>0.81597222222222221</v>
          </cell>
          <cell r="BT104" t="str">
            <v>Intro</v>
          </cell>
          <cell r="BU104" t="str">
            <v>Paraoles d'intriduction</v>
          </cell>
          <cell r="BW104" t="str">
            <v>1 min</v>
          </cell>
          <cell r="BX104">
            <v>0.81597222222222221</v>
          </cell>
          <cell r="BY104" t="str">
            <v>Intro</v>
          </cell>
          <cell r="BZ104" t="str">
            <v>Paraoles d'intriduction</v>
          </cell>
          <cell r="CB104" t="str">
            <v>1 min</v>
          </cell>
          <cell r="CC104">
            <v>0.81597222222222221</v>
          </cell>
          <cell r="CD104" t="str">
            <v>Intro</v>
          </cell>
          <cell r="CE104" t="str">
            <v>Paraoles d'intriduction</v>
          </cell>
          <cell r="CG104" t="str">
            <v>1 min</v>
          </cell>
          <cell r="CH104">
            <v>0.81597222222222221</v>
          </cell>
          <cell r="CI104" t="str">
            <v>Intro</v>
          </cell>
          <cell r="CJ104" t="str">
            <v>Paraoles d'intriduction</v>
          </cell>
          <cell r="CL104" t="str">
            <v>1 min</v>
          </cell>
          <cell r="CM104">
            <v>0.81597222222222221</v>
          </cell>
          <cell r="CN104" t="str">
            <v>Intro</v>
          </cell>
          <cell r="CO104" t="str">
            <v>Paraoles d'intriduction</v>
          </cell>
          <cell r="CQ104" t="str">
            <v>1 min</v>
          </cell>
          <cell r="CR104">
            <v>0.81597222222222221</v>
          </cell>
          <cell r="CS104" t="str">
            <v>Intro</v>
          </cell>
          <cell r="CT104" t="str">
            <v>Paraoles d'intriduction</v>
          </cell>
          <cell r="CV104" t="str">
            <v>1 min</v>
          </cell>
          <cell r="CW104">
            <v>0.81597222222222221</v>
          </cell>
          <cell r="CX104" t="str">
            <v>Intro</v>
          </cell>
          <cell r="CY104" t="str">
            <v>Paraoles d'intriduction</v>
          </cell>
          <cell r="DA104" t="str">
            <v>1 min</v>
          </cell>
          <cell r="DB104">
            <v>0.81597222222222221</v>
          </cell>
          <cell r="DC104" t="str">
            <v>Intro</v>
          </cell>
          <cell r="DD104" t="str">
            <v>Paraoles d'intriduction</v>
          </cell>
          <cell r="DF104" t="str">
            <v>1 min</v>
          </cell>
          <cell r="DG104">
            <v>0.81597222222222221</v>
          </cell>
          <cell r="DH104" t="str">
            <v>Intro</v>
          </cell>
          <cell r="DI104" t="str">
            <v>Paraoles d'intriduction</v>
          </cell>
          <cell r="DK104" t="str">
            <v>1 min</v>
          </cell>
          <cell r="DL104">
            <v>0.81597222222222221</v>
          </cell>
          <cell r="DM104" t="str">
            <v>Intro</v>
          </cell>
          <cell r="DN104" t="str">
            <v>Paraoles d'intriduction</v>
          </cell>
          <cell r="DP104" t="str">
            <v>1 min</v>
          </cell>
          <cell r="DQ104">
            <v>0.81597222222222221</v>
          </cell>
          <cell r="DR104" t="str">
            <v>Intro</v>
          </cell>
          <cell r="DS104" t="str">
            <v>Paraoles d'intriduction</v>
          </cell>
          <cell r="DU104" t="str">
            <v>1 min</v>
          </cell>
          <cell r="DV104">
            <v>0.81597222222222221</v>
          </cell>
          <cell r="DW104" t="str">
            <v>Intro</v>
          </cell>
          <cell r="DX104" t="str">
            <v>Paraoles d'intriduction</v>
          </cell>
          <cell r="DZ104" t="str">
            <v>1 min</v>
          </cell>
          <cell r="EA104">
            <v>0.81597222222222221</v>
          </cell>
          <cell r="EB104" t="str">
            <v>Intro</v>
          </cell>
          <cell r="EC104" t="str">
            <v>Paraoles d'intriduction</v>
          </cell>
          <cell r="EE104" t="str">
            <v>1 min</v>
          </cell>
          <cell r="EF104">
            <v>0.81597222222222221</v>
          </cell>
          <cell r="EG104" t="str">
            <v>Intro</v>
          </cell>
          <cell r="EH104" t="str">
            <v>Paraoles d'intriduction</v>
          </cell>
          <cell r="EJ104" t="str">
            <v>1 min</v>
          </cell>
          <cell r="EK104">
            <v>0.81597222222222221</v>
          </cell>
          <cell r="EL104" t="str">
            <v>Intro</v>
          </cell>
          <cell r="EM104" t="str">
            <v>Paraoles d'intriduction</v>
          </cell>
          <cell r="EO104" t="str">
            <v>1 min</v>
          </cell>
          <cell r="EP104">
            <v>0.81597222222222221</v>
          </cell>
          <cell r="EQ104" t="str">
            <v>Intro</v>
          </cell>
          <cell r="ER104" t="str">
            <v>Paraoles d'intriduction</v>
          </cell>
          <cell r="ET104" t="str">
            <v>1 min</v>
          </cell>
          <cell r="EU104">
            <v>0.81597222222222221</v>
          </cell>
          <cell r="EV104" t="str">
            <v>Intro</v>
          </cell>
          <cell r="EW104" t="str">
            <v>Paraoles d'intriduction</v>
          </cell>
          <cell r="EY104" t="str">
            <v>1 min</v>
          </cell>
          <cell r="EZ104">
            <v>0.81597222222222221</v>
          </cell>
          <cell r="FA104" t="str">
            <v>Intro</v>
          </cell>
          <cell r="FB104" t="str">
            <v>Paraoles d'intriduction</v>
          </cell>
          <cell r="FD104" t="str">
            <v>1 min</v>
          </cell>
          <cell r="FE104">
            <v>0.81597222222222221</v>
          </cell>
          <cell r="FF104" t="str">
            <v>Intro</v>
          </cell>
          <cell r="FG104" t="str">
            <v>Paraoles d'intriduction</v>
          </cell>
          <cell r="FI104" t="str">
            <v>1 min</v>
          </cell>
          <cell r="FJ104">
            <v>0.81597222222222221</v>
          </cell>
          <cell r="FK104" t="str">
            <v>Intro</v>
          </cell>
          <cell r="FL104" t="str">
            <v>Paraoles d'intriduction</v>
          </cell>
          <cell r="FN104" t="str">
            <v>1 min</v>
          </cell>
          <cell r="FO104">
            <v>0.81597222222222221</v>
          </cell>
          <cell r="FP104" t="str">
            <v>Intro</v>
          </cell>
          <cell r="FQ104" t="str">
            <v>Paraoles d'intriduction</v>
          </cell>
          <cell r="FS104" t="str">
            <v>1 min</v>
          </cell>
          <cell r="FT104">
            <v>0.81597222222222221</v>
          </cell>
          <cell r="FU104" t="str">
            <v>Intro</v>
          </cell>
          <cell r="FV104" t="str">
            <v>Paraoles d'intriduction</v>
          </cell>
          <cell r="FX104" t="str">
            <v>1 min</v>
          </cell>
          <cell r="FY104">
            <v>0.81597222222222221</v>
          </cell>
          <cell r="FZ104" t="str">
            <v>Intro</v>
          </cell>
          <cell r="GA104" t="str">
            <v>Paraoles d'intriduction</v>
          </cell>
          <cell r="GC104" t="str">
            <v>1 min</v>
          </cell>
          <cell r="GD104">
            <v>0.81597222222222221</v>
          </cell>
          <cell r="GE104" t="str">
            <v>Intro</v>
          </cell>
          <cell r="GF104" t="str">
            <v>Paraoles d'intriduction</v>
          </cell>
          <cell r="GH104" t="str">
            <v>1 min</v>
          </cell>
          <cell r="GI104">
            <v>0.81597222222222221</v>
          </cell>
          <cell r="GJ104" t="str">
            <v>Intro</v>
          </cell>
          <cell r="GK104" t="str">
            <v>Paraoles d'intriduction</v>
          </cell>
          <cell r="GM104" t="str">
            <v>1 min</v>
          </cell>
          <cell r="GN104">
            <v>0.81597222222222221</v>
          </cell>
          <cell r="GO104" t="str">
            <v>Intro</v>
          </cell>
          <cell r="GP104" t="str">
            <v>Paraoles d'intriduction</v>
          </cell>
          <cell r="GR104" t="str">
            <v>1 min</v>
          </cell>
          <cell r="GS104">
            <v>0.81597222222222221</v>
          </cell>
          <cell r="GT104" t="str">
            <v>Intro</v>
          </cell>
          <cell r="GU104" t="str">
            <v>Paraoles d'intriduction</v>
          </cell>
          <cell r="GW104" t="str">
            <v>1 min</v>
          </cell>
          <cell r="GX104">
            <v>0.81597222222222221</v>
          </cell>
          <cell r="GY104" t="str">
            <v>Intro</v>
          </cell>
          <cell r="GZ104" t="str">
            <v>Paraoles d'intriduction</v>
          </cell>
          <cell r="HB104" t="str">
            <v>1 min</v>
          </cell>
          <cell r="HC104">
            <v>0.81597222222222221</v>
          </cell>
          <cell r="HD104" t="str">
            <v>Intro</v>
          </cell>
          <cell r="HE104" t="str">
            <v>Paraoles d'intriduction</v>
          </cell>
          <cell r="HG104" t="str">
            <v>1 min</v>
          </cell>
          <cell r="HH104">
            <v>0.81597222222222221</v>
          </cell>
          <cell r="HI104" t="str">
            <v>Intro</v>
          </cell>
          <cell r="HJ104" t="str">
            <v>Paraoles d'intriduction</v>
          </cell>
          <cell r="HL104" t="str">
            <v>1 min</v>
          </cell>
          <cell r="HM104">
            <v>0.81597222222222221</v>
          </cell>
          <cell r="HN104" t="str">
            <v>Intro</v>
          </cell>
          <cell r="HO104" t="str">
            <v>Paraoles d'intriduction</v>
          </cell>
          <cell r="HQ104" t="str">
            <v>1 min</v>
          </cell>
          <cell r="HR104">
            <v>0.81597222222222221</v>
          </cell>
          <cell r="HS104" t="str">
            <v>Intro</v>
          </cell>
          <cell r="HT104" t="str">
            <v>Paraoles d'intriduction</v>
          </cell>
          <cell r="HV104" t="str">
            <v>1 min</v>
          </cell>
          <cell r="HW104">
            <v>0.81597222222222221</v>
          </cell>
          <cell r="HX104" t="str">
            <v>Intro</v>
          </cell>
          <cell r="HY104" t="str">
            <v>Paraoles d'intriduction</v>
          </cell>
          <cell r="IA104" t="str">
            <v>1 min</v>
          </cell>
          <cell r="IB104">
            <v>0.81597222222222221</v>
          </cell>
          <cell r="IC104" t="str">
            <v>Intro</v>
          </cell>
          <cell r="ID104" t="str">
            <v>Paraoles d'intriduction</v>
          </cell>
          <cell r="IF104" t="str">
            <v>1 min</v>
          </cell>
          <cell r="IG104">
            <v>0.81597222222222221</v>
          </cell>
          <cell r="IH104" t="str">
            <v>Intro</v>
          </cell>
          <cell r="II104" t="str">
            <v>Paraoles d'intriduction</v>
          </cell>
          <cell r="IK104" t="str">
            <v>1 min</v>
          </cell>
          <cell r="IL104">
            <v>0.81597222222222221</v>
          </cell>
          <cell r="IM104" t="str">
            <v>Intro</v>
          </cell>
          <cell r="IN104" t="str">
            <v>Paraoles d'intriduction</v>
          </cell>
          <cell r="IP104" t="str">
            <v>1 min</v>
          </cell>
          <cell r="IQ104">
            <v>0.81597222222222221</v>
          </cell>
          <cell r="IR104" t="str">
            <v>Intro</v>
          </cell>
          <cell r="IS104" t="str">
            <v>Paraoles d'intriduction</v>
          </cell>
          <cell r="IU104" t="str">
            <v>1 min</v>
          </cell>
          <cell r="IV104">
            <v>0.81597222222222221</v>
          </cell>
          <cell r="IW104" t="str">
            <v>Intro</v>
          </cell>
          <cell r="IX104" t="str">
            <v>Paraoles d'intriduction</v>
          </cell>
          <cell r="IZ104" t="str">
            <v>1 min</v>
          </cell>
          <cell r="JA104">
            <v>0.81597222222222221</v>
          </cell>
          <cell r="JB104" t="str">
            <v>Intro</v>
          </cell>
          <cell r="JC104" t="str">
            <v>Paraoles d'intriduction</v>
          </cell>
          <cell r="JE104" t="str">
            <v>1 min</v>
          </cell>
          <cell r="JF104">
            <v>0.81597222222222221</v>
          </cell>
          <cell r="JG104" t="str">
            <v>Intro</v>
          </cell>
          <cell r="JH104" t="str">
            <v>Paraoles d'intriduction</v>
          </cell>
          <cell r="JJ104" t="str">
            <v>1 min</v>
          </cell>
          <cell r="JK104">
            <v>0.81597222222222221</v>
          </cell>
          <cell r="JL104" t="str">
            <v>Intro</v>
          </cell>
          <cell r="JM104" t="str">
            <v>Paraoles d'intriduction</v>
          </cell>
          <cell r="JO104" t="str">
            <v>1 min</v>
          </cell>
          <cell r="JP104">
            <v>0.81597222222222221</v>
          </cell>
          <cell r="JQ104" t="str">
            <v>Intro</v>
          </cell>
          <cell r="JR104" t="str">
            <v>Paraoles d'intriduction</v>
          </cell>
          <cell r="JT104" t="str">
            <v>1 min</v>
          </cell>
          <cell r="JU104">
            <v>0.81597222222222221</v>
          </cell>
          <cell r="JV104" t="str">
            <v>Intro</v>
          </cell>
          <cell r="JW104" t="str">
            <v>Paraoles d'intriduction</v>
          </cell>
          <cell r="JY104" t="str">
            <v>1 min</v>
          </cell>
          <cell r="JZ104">
            <v>0.81597222222222221</v>
          </cell>
          <cell r="KA104" t="str">
            <v>Intro</v>
          </cell>
          <cell r="KB104" t="str">
            <v>Paraoles d'intriduction</v>
          </cell>
          <cell r="KD104" t="str">
            <v>1 min</v>
          </cell>
          <cell r="KE104">
            <v>0.81597222222222221</v>
          </cell>
          <cell r="KF104" t="str">
            <v>Intro</v>
          </cell>
          <cell r="KG104" t="str">
            <v>Paraoles d'intriduction</v>
          </cell>
          <cell r="KI104" t="str">
            <v>1 min</v>
          </cell>
          <cell r="KJ104">
            <v>0.81597222222222221</v>
          </cell>
          <cell r="KK104" t="str">
            <v>Intro</v>
          </cell>
          <cell r="KL104" t="str">
            <v>Paraoles d'intriduction</v>
          </cell>
          <cell r="KN104" t="str">
            <v>1 min</v>
          </cell>
        </row>
        <row r="105">
          <cell r="B105" t="str">
            <v>Joyaux</v>
          </cell>
          <cell r="C105" t="str">
            <v>« Le jugement appartient à Dieu » (10 min)</v>
          </cell>
          <cell r="D105" t="str">
            <v>« Le jugement appartient à Dieu »</v>
          </cell>
          <cell r="E105" t="str">
            <v>10 min</v>
          </cell>
          <cell r="F105">
            <v>0.81666666666666665</v>
          </cell>
          <cell r="G105" t="str">
            <v>Joyaux</v>
          </cell>
          <cell r="H105" t="str">
            <v>« Les lois de Jéhovah sont sages et justes » (10 min)</v>
          </cell>
          <cell r="I105" t="str">
            <v>« Les lois de Jéhovah sont sages et justes »</v>
          </cell>
          <cell r="J105" t="str">
            <v>10 min</v>
          </cell>
          <cell r="K105">
            <v>0.81666666666666665</v>
          </cell>
          <cell r="L105" t="str">
            <v>Joyaux</v>
          </cell>
          <cell r="M105" t="str">
            <v>« Apprenons à nos enfants à aimer Jéhovah » (10 min)</v>
          </cell>
          <cell r="N105" t="str">
            <v>« Apprenons à nos enfants à aimer Jéhovah »</v>
          </cell>
          <cell r="O105" t="str">
            <v>10 min</v>
          </cell>
          <cell r="P105">
            <v>0.81666666666666665</v>
          </cell>
          <cell r="Q105" t="str">
            <v>Joyaux</v>
          </cell>
          <cell r="R105" t="str">
            <v>« Tu ne devras pas t’allier par mariage avec elles » (10 min)</v>
          </cell>
          <cell r="S105" t="str">
            <v>« Tu ne devras pas t’allier par mariage avec elles »</v>
          </cell>
          <cell r="T105" t="str">
            <v>10 min</v>
          </cell>
          <cell r="U105">
            <v>0.81666666666666665</v>
          </cell>
          <cell r="V105" t="str">
            <v>Joyaux</v>
          </cell>
          <cell r="W105" t="str">
            <v>« Tu ne devras pas t’allier par mariage avec elles » (10 min)</v>
          </cell>
          <cell r="X105" t="str">
            <v>« Tu ne devras pas t’allier par mariage avec elles »</v>
          </cell>
          <cell r="Y105" t="str">
            <v>10 min</v>
          </cell>
          <cell r="Z105">
            <v>0.81666666666666665</v>
          </cell>
          <cell r="AA105" t="str">
            <v>Joyaux</v>
          </cell>
          <cell r="AB105" t="str">
            <v>« Le jugement appartient à Dieu » (10 min)</v>
          </cell>
          <cell r="AC105" t="str">
            <v>« Le jugement appartient à Dieu »</v>
          </cell>
          <cell r="AD105" t="str">
            <v>10 min</v>
          </cell>
          <cell r="AE105">
            <v>0.81666666666666665</v>
          </cell>
          <cell r="AF105" t="str">
            <v>Joyaux</v>
          </cell>
          <cell r="AG105" t="str">
            <v>« Les lois de Jéhovah sont sages et justes » (10 min)</v>
          </cell>
          <cell r="AH105" t="str">
            <v>« Les lois de Jéhovah sont sages et justes »</v>
          </cell>
          <cell r="AI105" t="str">
            <v>10 min</v>
          </cell>
          <cell r="AJ105">
            <v>0.81666666666666665</v>
          </cell>
          <cell r="AK105" t="str">
            <v>Joyaux</v>
          </cell>
          <cell r="AL105" t="str">
            <v>« Apprenons à nos enfants à aimer Jéhovah » (10 min)</v>
          </cell>
          <cell r="AM105" t="str">
            <v>« Apprenons à nos enfants à aimer Jéhovah »</v>
          </cell>
          <cell r="AN105" t="str">
            <v>10 min</v>
          </cell>
          <cell r="AO105">
            <v>0.81666666666666665</v>
          </cell>
          <cell r="AP105" t="str">
            <v>Joyaux</v>
          </cell>
          <cell r="AQ105" t="str">
            <v>« Tu ne devras pas t’allier par mariage avec elles » (10 min)</v>
          </cell>
          <cell r="AR105" t="str">
            <v>« Tu ne devras pas t’allier par mariage avec elles »</v>
          </cell>
          <cell r="AS105" t="str">
            <v>10 min</v>
          </cell>
          <cell r="AT105">
            <v>0.81666666666666665</v>
          </cell>
          <cell r="AU105" t="str">
            <v>Joyaux</v>
          </cell>
          <cell r="AV105" t="str">
            <v>« Tu ne devras pas t’allier par mariage avec elles » (10 min)</v>
          </cell>
          <cell r="AW105" t="str">
            <v>« Tu ne devras pas t’allier par mariage avec elles »</v>
          </cell>
          <cell r="AX105" t="str">
            <v>10 min</v>
          </cell>
          <cell r="AY105">
            <v>0.81666666666666665</v>
          </cell>
          <cell r="AZ105" t="str">
            <v>Joyaux</v>
          </cell>
          <cell r="BA105" t="str">
            <v>« Ce que l’organisation du camp d’Israël nous enseigne » (10 min)</v>
          </cell>
          <cell r="BB105" t="str">
            <v>« Ce que l’organisation du camp d’Israël nous enseigne »</v>
          </cell>
          <cell r="BC105" t="str">
            <v>10 min</v>
          </cell>
          <cell r="BD105">
            <v>0.81666666666666665</v>
          </cell>
          <cell r="BE105" t="str">
            <v>Joyaux</v>
          </cell>
          <cell r="BF105" t="str">
            <v>« La manière dont Jéhovah guide son peuple » (10 min)</v>
          </cell>
          <cell r="BG105" t="str">
            <v>« La manière dont Jéhovah guide son peuple »</v>
          </cell>
          <cell r="BH105" t="str">
            <v>10 min</v>
          </cell>
          <cell r="BI105">
            <v>0.81666666666666665</v>
          </cell>
          <cell r="BJ105" t="str">
            <v>Joyaux</v>
          </cell>
          <cell r="BK105" t="str">
            <v>« Pourquoi faut-​il rejeter la tendance à se plaindre ? » (10 min)</v>
          </cell>
          <cell r="BL105" t="str">
            <v>« Pourquoi faut-​il rejeter la tendance à se plaindre ? »</v>
          </cell>
          <cell r="BM105" t="str">
            <v>10 min</v>
          </cell>
          <cell r="BN105">
            <v>0.81666666666666665</v>
          </cell>
          <cell r="BO105" t="str">
            <v>Joyaux</v>
          </cell>
          <cell r="BP105" t="str">
            <v>« La manière dont la foi nous rend courageux » (10 min)</v>
          </cell>
          <cell r="BQ105" t="str">
            <v>« La manière dont la foi nous rend courageux »</v>
          </cell>
          <cell r="BR105" t="str">
            <v>10 min</v>
          </cell>
          <cell r="BS105">
            <v>0.81666666666666665</v>
          </cell>
          <cell r="BT105" t="str">
            <v>Joyaux</v>
          </cell>
          <cell r="BU105" t="str">
            <v>« Attention à l’orgueil et à la présomption » (10 min)</v>
          </cell>
          <cell r="BV105" t="str">
            <v>« Attention à l’orgueil et à la présomption »</v>
          </cell>
          <cell r="BW105" t="str">
            <v>10 min</v>
          </cell>
          <cell r="BX105">
            <v>0.81666666666666665</v>
          </cell>
          <cell r="BY105" t="str">
            <v>Joyaux</v>
          </cell>
          <cell r="BZ105" t="str">
            <v>« C’est moi qui suis ton héritage » (10 min)</v>
          </cell>
          <cell r="CA105" t="str">
            <v>« C’est moi qui suis ton héritage »</v>
          </cell>
          <cell r="CB105" t="str">
            <v>10 min</v>
          </cell>
          <cell r="CC105">
            <v>0.81666666666666665</v>
          </cell>
          <cell r="CD105" t="str">
            <v>Joyaux</v>
          </cell>
          <cell r="CE105" t="str">
            <v>« Restons humbles malgré les pressions » (10 min)</v>
          </cell>
          <cell r="CF105" t="str">
            <v>« Restons humbles malgré les pressions »</v>
          </cell>
          <cell r="CG105" t="str">
            <v>10 min</v>
          </cell>
          <cell r="CH105">
            <v>0.81666666666666665</v>
          </cell>
          <cell r="CI105" t="str">
            <v>Joyaux</v>
          </cell>
          <cell r="CJ105" t="str">
            <v>« Jéhovah transforme une malédiction en bénédiction » (10 min)</v>
          </cell>
          <cell r="CK105" t="str">
            <v>« Jéhovah transforme une malédiction en bénédiction »</v>
          </cell>
          <cell r="CL105" t="str">
            <v>10 min</v>
          </cell>
          <cell r="CM105">
            <v>0.81666666666666665</v>
          </cell>
          <cell r="CN105" t="str">
            <v>Joyaux</v>
          </cell>
          <cell r="CO105" t="str">
            <v>« Une seule personne peut-​elle tout changer ? » (10 min)</v>
          </cell>
          <cell r="CP105" t="str">
            <v>« Une seule personne peut-​elle tout changer ? »</v>
          </cell>
          <cell r="CQ105" t="str">
            <v>10 min</v>
          </cell>
          <cell r="CR105">
            <v>0.81666666666666665</v>
          </cell>
          <cell r="CS105" t="str">
            <v>Joyaux</v>
          </cell>
          <cell r="CT105" t="e">
            <v>#N/A</v>
          </cell>
          <cell r="CU105" t="e">
            <v>#N/A</v>
          </cell>
          <cell r="CV105" t="e">
            <v>#N/A</v>
          </cell>
          <cell r="CW105">
            <v>0.81666666666666665</v>
          </cell>
          <cell r="CX105" t="str">
            <v>Joyaux</v>
          </cell>
          <cell r="CY105" t="str">
            <v>« Imitons l’impartialité de Jéhovah » (10 min)</v>
          </cell>
          <cell r="CZ105" t="str">
            <v>« Imitons l’impartialité de Jéhovah »</v>
          </cell>
          <cell r="DA105" t="str">
            <v>10 min</v>
          </cell>
          <cell r="DB105">
            <v>0.81666666666666665</v>
          </cell>
          <cell r="DC105" t="str">
            <v>Joyaux</v>
          </cell>
          <cell r="DD105" t="str">
            <v>« Acquittons-​nous de nos vœux » (10 min)</v>
          </cell>
          <cell r="DE105" t="str">
            <v>« Acquittons-​nous de nos vœux »</v>
          </cell>
          <cell r="DF105" t="str">
            <v>10 min</v>
          </cell>
          <cell r="DG105">
            <v>0.81666666666666665</v>
          </cell>
          <cell r="DH105" t="str">
            <v>Joyaux</v>
          </cell>
          <cell r="DI105" t="str">
            <v>« Chassez tous les habitants du pays » (10 min)</v>
          </cell>
          <cell r="DJ105" t="str">
            <v>« Chassez tous les habitants du pays »</v>
          </cell>
          <cell r="DK105" t="str">
            <v>10 min</v>
          </cell>
          <cell r="DL105">
            <v>0.81666666666666665</v>
          </cell>
          <cell r="DM105" t="str">
            <v>Joyaux</v>
          </cell>
          <cell r="DN105" t="str">
            <v>« Réfugions-​nous en Jéhovah » (10 min)</v>
          </cell>
          <cell r="DO105" t="str">
            <v>« Réfugions-​nous en Jéhovah »</v>
          </cell>
          <cell r="DP105" t="str">
            <v>10 min</v>
          </cell>
          <cell r="DQ105">
            <v>0.81666666666666665</v>
          </cell>
          <cell r="DR105" t="str">
            <v>Joyaux</v>
          </cell>
          <cell r="DS105" t="e">
            <v>#N/A</v>
          </cell>
          <cell r="DT105" t="e">
            <v>#N/A</v>
          </cell>
          <cell r="DU105" t="e">
            <v>#N/A</v>
          </cell>
          <cell r="DV105">
            <v>0.81666666666666665</v>
          </cell>
          <cell r="DW105" t="str">
            <v>Joyaux</v>
          </cell>
          <cell r="DX105" t="str">
            <v>« Le jugement appartient à Dieu » (10 min)</v>
          </cell>
          <cell r="DY105" t="str">
            <v>« Le jugement appartient à Dieu »</v>
          </cell>
          <cell r="DZ105" t="str">
            <v>10 min</v>
          </cell>
          <cell r="EA105">
            <v>0.81666666666666665</v>
          </cell>
          <cell r="EB105" t="str">
            <v>Joyaux</v>
          </cell>
          <cell r="EC105" t="str">
            <v>« Les lois de Jéhovah sont sages et justes » (10 min)</v>
          </cell>
          <cell r="ED105" t="str">
            <v>« Les lois de Jéhovah sont sages et justes »</v>
          </cell>
          <cell r="EE105" t="str">
            <v>10 min</v>
          </cell>
          <cell r="EF105">
            <v>0.81666666666666665</v>
          </cell>
          <cell r="EG105" t="str">
            <v>Joyaux</v>
          </cell>
          <cell r="EH105" t="str">
            <v>« Apprenons à nos enfants à aimer Jéhovah » (10 min)</v>
          </cell>
          <cell r="EI105" t="str">
            <v>« Apprenons à nos enfants à aimer Jéhovah »</v>
          </cell>
          <cell r="EJ105" t="str">
            <v>10 min</v>
          </cell>
          <cell r="EK105">
            <v>0.81666666666666665</v>
          </cell>
          <cell r="EL105" t="str">
            <v>Joyaux</v>
          </cell>
          <cell r="EM105" t="str">
            <v>« Tu ne devras pas t’allier par mariage avec elles » (10 min)</v>
          </cell>
          <cell r="EN105" t="str">
            <v>« Tu ne devras pas t’allier par mariage avec elles »</v>
          </cell>
          <cell r="EO105" t="str">
            <v>10 min</v>
          </cell>
          <cell r="EP105">
            <v>0.81666666666666665</v>
          </cell>
          <cell r="EQ105" t="str">
            <v>Joyaux</v>
          </cell>
          <cell r="ER105" t="str">
            <v>« Qu’est-​ce que Jéhovah ton Dieu demande de toi ? » (10 min)</v>
          </cell>
          <cell r="ES105" t="str">
            <v>« Qu’est-​ce que Jéhovah ton Dieu demande de toi ? »</v>
          </cell>
          <cell r="ET105" t="str">
            <v>10 min</v>
          </cell>
          <cell r="EU105">
            <v>0.81666666666666665</v>
          </cell>
          <cell r="EV105" t="str">
            <v>Joyaux</v>
          </cell>
          <cell r="EW105" t="str">
            <v>« La manière dont Jéhovah veut être adoré » (10 min)</v>
          </cell>
          <cell r="EX105" t="str">
            <v>« La manière dont Jéhovah veut être adoré »</v>
          </cell>
          <cell r="EY105" t="str">
            <v>10 min</v>
          </cell>
          <cell r="EZ105">
            <v>0.81666666666666665</v>
          </cell>
          <cell r="FA105" t="str">
            <v>Joyaux</v>
          </cell>
          <cell r="FB105" t="str">
            <v>« Des preuves dans la Loi que Jéhovah se soucie des pauvres » (10 min)</v>
          </cell>
          <cell r="FC105" t="str">
            <v>« Des preuves dans la Loi que Jéhovah se soucie des pauvres »</v>
          </cell>
          <cell r="FD105" t="str">
            <v>10 min</v>
          </cell>
          <cell r="FE105">
            <v>0.81666666666666665</v>
          </cell>
          <cell r="FF105" t="str">
            <v>Joyaux</v>
          </cell>
          <cell r="FG105" t="str">
            <v>« Des principes pour juger avec justice » (10 min)</v>
          </cell>
          <cell r="FH105" t="str">
            <v>« Des principes pour juger avec justice »</v>
          </cell>
          <cell r="FI105" t="str">
            <v>10 min</v>
          </cell>
          <cell r="FJ105">
            <v>0.81666666666666665</v>
          </cell>
          <cell r="FK105" t="str">
            <v>Joyaux</v>
          </cell>
          <cell r="FL105" t="str">
            <v>« La vie humaine est précieuse pour Jéhovah » (10 min)</v>
          </cell>
          <cell r="FM105" t="str">
            <v>« La vie humaine est précieuse pour Jéhovah »</v>
          </cell>
          <cell r="FN105" t="str">
            <v>10 min</v>
          </cell>
          <cell r="FO105">
            <v>0.81666666666666665</v>
          </cell>
          <cell r="FP105" t="str">
            <v>Joyaux</v>
          </cell>
          <cell r="FQ105" t="e">
            <v>#N/A</v>
          </cell>
          <cell r="FR105" t="e">
            <v>#N/A</v>
          </cell>
          <cell r="FS105" t="e">
            <v>#N/A</v>
          </cell>
          <cell r="FT105">
            <v>0.81666666666666665</v>
          </cell>
          <cell r="FU105" t="str">
            <v>Joyaux</v>
          </cell>
          <cell r="FV105" t="str">
            <v>« Des preuves dans la Loi que Jéhovah veille sur les animaux » (10 min)</v>
          </cell>
          <cell r="FW105" t="str">
            <v>« Des preuves dans la Loi que Jéhovah veille sur les animaux »</v>
          </cell>
          <cell r="FX105" t="str">
            <v>10 min</v>
          </cell>
          <cell r="FY105">
            <v>0.81666666666666665</v>
          </cell>
          <cell r="FZ105" t="str">
            <v>Joyaux</v>
          </cell>
          <cell r="GA105" t="str">
            <v>« Des preuves dans la Loi que Jéhovah se soucie des femmes » (10 min)</v>
          </cell>
          <cell r="GB105" t="str">
            <v>« Des preuves dans la Loi que Jéhovah se soucie des femmes »</v>
          </cell>
          <cell r="GC105" t="str">
            <v>10 min</v>
          </cell>
          <cell r="GD105">
            <v>0.81666666666666665</v>
          </cell>
          <cell r="GE105" t="str">
            <v>Joyaux</v>
          </cell>
          <cell r="GF105" t="str">
            <v>« Toutes ces bénédictions t’atteindront » (10 min)</v>
          </cell>
          <cell r="GG105" t="str">
            <v>« Toutes ces bénédictions t’atteindront »</v>
          </cell>
          <cell r="GH105" t="str">
            <v>10 min</v>
          </cell>
          <cell r="GI105">
            <v>0.81666666666666665</v>
          </cell>
          <cell r="GJ105" t="str">
            <v>Joyaux</v>
          </cell>
          <cell r="GK105" t="str">
            <v>« Servir Jéhovah n’est pas trop difficile » (10 min)</v>
          </cell>
          <cell r="GL105" t="str">
            <v>« Servir Jéhovah n’est pas trop difficile »</v>
          </cell>
          <cell r="GM105" t="str">
            <v>10 min</v>
          </cell>
          <cell r="GN105">
            <v>0.81666666666666665</v>
          </cell>
          <cell r="GO105" t="str">
            <v>Joyaux</v>
          </cell>
          <cell r="GP105" t="str">
            <v>« Ce que les images d’un chant inspiré par Dieu nous enseignent » (10 min)</v>
          </cell>
          <cell r="GQ105" t="str">
            <v>« Ce que les images d’un chant inspiré par Dieu nous enseignent »</v>
          </cell>
          <cell r="GR105" t="str">
            <v>10 min</v>
          </cell>
          <cell r="GS105">
            <v>0.81666666666666665</v>
          </cell>
          <cell r="GT105" t="str">
            <v>Joyaux</v>
          </cell>
          <cell r="GU105" t="e">
            <v>#N/A</v>
          </cell>
          <cell r="GV105" t="e">
            <v>#N/A</v>
          </cell>
          <cell r="GW105" t="e">
            <v>#N/A</v>
          </cell>
          <cell r="GX105">
            <v>0.81666666666666665</v>
          </cell>
          <cell r="GY105" t="str">
            <v>Joyaux</v>
          </cell>
          <cell r="GZ105" t="e">
            <v>#N/A</v>
          </cell>
          <cell r="HA105" t="e">
            <v>#N/A</v>
          </cell>
          <cell r="HB105" t="e">
            <v>#N/A</v>
          </cell>
          <cell r="HC105">
            <v>0.81666666666666665</v>
          </cell>
          <cell r="HD105" t="str">
            <v>Joyaux</v>
          </cell>
          <cell r="HE105" t="e">
            <v>#N/A</v>
          </cell>
          <cell r="HF105" t="e">
            <v>#N/A</v>
          </cell>
          <cell r="HG105" t="e">
            <v>#N/A</v>
          </cell>
          <cell r="HH105">
            <v>0.81666666666666665</v>
          </cell>
          <cell r="HI105" t="str">
            <v>Joyaux</v>
          </cell>
          <cell r="HJ105" t="e">
            <v>#N/A</v>
          </cell>
          <cell r="HK105" t="e">
            <v>#N/A</v>
          </cell>
          <cell r="HL105" t="e">
            <v>#N/A</v>
          </cell>
          <cell r="HM105">
            <v>0.81666666666666665</v>
          </cell>
          <cell r="HN105" t="str">
            <v>Joyaux</v>
          </cell>
          <cell r="HO105" t="str">
            <v>« Tu ne devras pas t’allier par mariage avec elles » (10 min)</v>
          </cell>
          <cell r="HP105" t="str">
            <v>« Tu ne devras pas t’allier par mariage avec elles »</v>
          </cell>
          <cell r="HQ105" t="str">
            <v>10 min</v>
          </cell>
          <cell r="HR105">
            <v>0.81666666666666665</v>
          </cell>
          <cell r="HS105" t="str">
            <v>Joyaux</v>
          </cell>
          <cell r="HT105" t="e">
            <v>#N/A</v>
          </cell>
          <cell r="HU105" t="e">
            <v>#N/A</v>
          </cell>
          <cell r="HV105" t="e">
            <v>#N/A</v>
          </cell>
          <cell r="HW105">
            <v>0.81666666666666665</v>
          </cell>
          <cell r="HX105" t="str">
            <v>Joyaux</v>
          </cell>
          <cell r="HY105" t="e">
            <v>#N/A</v>
          </cell>
          <cell r="HZ105" t="e">
            <v>#N/A</v>
          </cell>
          <cell r="IA105" t="e">
            <v>#N/A</v>
          </cell>
          <cell r="IB105">
            <v>0.81666666666666665</v>
          </cell>
          <cell r="IC105" t="str">
            <v>Joyaux</v>
          </cell>
          <cell r="ID105" t="e">
            <v>#N/A</v>
          </cell>
          <cell r="IE105" t="e">
            <v>#N/A</v>
          </cell>
          <cell r="IF105" t="e">
            <v>#N/A</v>
          </cell>
          <cell r="IG105">
            <v>0.81666666666666665</v>
          </cell>
          <cell r="IH105" t="str">
            <v>Joyaux</v>
          </cell>
          <cell r="II105" t="e">
            <v>#N/A</v>
          </cell>
          <cell r="IJ105" t="e">
            <v>#N/A</v>
          </cell>
          <cell r="IK105" t="e">
            <v>#N/A</v>
          </cell>
          <cell r="IL105">
            <v>0.81666666666666665</v>
          </cell>
          <cell r="IM105" t="str">
            <v>Joyaux</v>
          </cell>
          <cell r="IN105" t="str">
            <v>« Tu ne devras pas t’allier par mariage avec elles » (10 min)</v>
          </cell>
          <cell r="IO105" t="str">
            <v>« Tu ne devras pas t’allier par mariage avec elles »</v>
          </cell>
          <cell r="IP105" t="str">
            <v>10 min</v>
          </cell>
          <cell r="IQ105">
            <v>0.81666666666666665</v>
          </cell>
          <cell r="IR105" t="str">
            <v>Joyaux</v>
          </cell>
          <cell r="IS105" t="e">
            <v>#N/A</v>
          </cell>
          <cell r="IT105" t="e">
            <v>#N/A</v>
          </cell>
          <cell r="IU105" t="e">
            <v>#N/A</v>
          </cell>
          <cell r="IV105">
            <v>0.81666666666666665</v>
          </cell>
          <cell r="IW105" t="str">
            <v>Joyaux</v>
          </cell>
          <cell r="IX105" t="e">
            <v>#N/A</v>
          </cell>
          <cell r="IY105" t="e">
            <v>#N/A</v>
          </cell>
          <cell r="IZ105" t="e">
            <v>#N/A</v>
          </cell>
          <cell r="JA105">
            <v>0.81666666666666665</v>
          </cell>
          <cell r="JB105" t="str">
            <v>Joyaux</v>
          </cell>
          <cell r="JC105" t="e">
            <v>#N/A</v>
          </cell>
          <cell r="JD105" t="e">
            <v>#N/A</v>
          </cell>
          <cell r="JE105" t="e">
            <v>#N/A</v>
          </cell>
          <cell r="JF105">
            <v>0.81666666666666665</v>
          </cell>
          <cell r="JG105" t="str">
            <v>Joyaux</v>
          </cell>
          <cell r="JH105" t="e">
            <v>#N/A</v>
          </cell>
          <cell r="JI105" t="e">
            <v>#N/A</v>
          </cell>
          <cell r="JJ105" t="e">
            <v>#N/A</v>
          </cell>
          <cell r="JK105">
            <v>0.81666666666666665</v>
          </cell>
          <cell r="JL105" t="str">
            <v>Joyaux</v>
          </cell>
          <cell r="JM105" t="e">
            <v>#N/A</v>
          </cell>
          <cell r="JN105" t="e">
            <v>#N/A</v>
          </cell>
          <cell r="JO105" t="e">
            <v>#N/A</v>
          </cell>
          <cell r="JP105">
            <v>0.81666666666666665</v>
          </cell>
          <cell r="JQ105" t="str">
            <v>Joyaux</v>
          </cell>
          <cell r="JR105" t="e">
            <v>#N/A</v>
          </cell>
          <cell r="JS105" t="e">
            <v>#N/A</v>
          </cell>
          <cell r="JT105" t="e">
            <v>#N/A</v>
          </cell>
          <cell r="JU105">
            <v>0.81666666666666665</v>
          </cell>
          <cell r="JV105" t="str">
            <v>Joyaux</v>
          </cell>
          <cell r="JW105" t="e">
            <v>#N/A</v>
          </cell>
          <cell r="JX105" t="e">
            <v>#N/A</v>
          </cell>
          <cell r="JY105" t="e">
            <v>#N/A</v>
          </cell>
          <cell r="JZ105">
            <v>0.81666666666666665</v>
          </cell>
          <cell r="KA105" t="str">
            <v>Joyaux</v>
          </cell>
          <cell r="KB105" t="e">
            <v>#N/A</v>
          </cell>
          <cell r="KC105" t="e">
            <v>#N/A</v>
          </cell>
          <cell r="KD105" t="e">
            <v>#N/A</v>
          </cell>
          <cell r="KE105">
            <v>0.81666666666666665</v>
          </cell>
          <cell r="KF105" t="str">
            <v>Joyaux</v>
          </cell>
          <cell r="KG105" t="e">
            <v>#N/A</v>
          </cell>
          <cell r="KH105" t="e">
            <v>#N/A</v>
          </cell>
          <cell r="KI105" t="e">
            <v>#N/A</v>
          </cell>
          <cell r="KJ105">
            <v>0.81666666666666665</v>
          </cell>
          <cell r="KK105" t="str">
            <v>Joyaux</v>
          </cell>
          <cell r="KL105" t="e">
            <v>#N/A</v>
          </cell>
          <cell r="KM105" t="e">
            <v>#N/A</v>
          </cell>
          <cell r="KN105" t="e">
            <v>#N/A</v>
          </cell>
        </row>
        <row r="106">
          <cell r="B106" t="str">
            <v>Perles</v>
          </cell>
          <cell r="C106" t="str">
            <v>Perles spirituelles (10 min) :</v>
          </cell>
          <cell r="D106" t="str">
            <v>Perles spirituelles</v>
          </cell>
          <cell r="E106" t="str">
            <v>10 min</v>
          </cell>
          <cell r="F106">
            <v>0.82361111111111107</v>
          </cell>
          <cell r="G106" t="str">
            <v>Perles</v>
          </cell>
          <cell r="H106" t="str">
            <v>Perles spirituelles (10 min) :</v>
          </cell>
          <cell r="I106" t="str">
            <v>Perles spirituelles</v>
          </cell>
          <cell r="J106" t="str">
            <v>10 min</v>
          </cell>
          <cell r="K106">
            <v>0.82361111111111107</v>
          </cell>
          <cell r="L106" t="str">
            <v>Perles</v>
          </cell>
          <cell r="M106" t="str">
            <v>Perles spirituelles (10 min) :</v>
          </cell>
          <cell r="N106" t="str">
            <v>Perles spirituelles</v>
          </cell>
          <cell r="O106" t="str">
            <v>10 min</v>
          </cell>
          <cell r="P106">
            <v>0.82361111111111107</v>
          </cell>
          <cell r="Q106" t="str">
            <v>Perles</v>
          </cell>
          <cell r="R106" t="str">
            <v>Perles spirituelles (10 min) :</v>
          </cell>
          <cell r="S106" t="str">
            <v>Perles spirituelles</v>
          </cell>
          <cell r="T106" t="str">
            <v>10 min</v>
          </cell>
          <cell r="U106">
            <v>0.82361111111111107</v>
          </cell>
          <cell r="V106" t="str">
            <v>Perles</v>
          </cell>
          <cell r="W106" t="str">
            <v>Perles spirituelles (10 min) :</v>
          </cell>
          <cell r="X106" t="str">
            <v>Perles spirituelles</v>
          </cell>
          <cell r="Y106" t="str">
            <v>10 min</v>
          </cell>
          <cell r="Z106">
            <v>0.82361111111111107</v>
          </cell>
          <cell r="AA106" t="str">
            <v>Perles</v>
          </cell>
          <cell r="AB106" t="str">
            <v>Perles spirituelles (10 min) :</v>
          </cell>
          <cell r="AC106" t="str">
            <v>Perles spirituelles</v>
          </cell>
          <cell r="AD106" t="str">
            <v>10 min</v>
          </cell>
          <cell r="AE106">
            <v>0.82361111111111107</v>
          </cell>
          <cell r="AF106" t="str">
            <v>Perles</v>
          </cell>
          <cell r="AG106" t="str">
            <v>Perles spirituelles (10 min) :</v>
          </cell>
          <cell r="AH106" t="str">
            <v>Perles spirituelles</v>
          </cell>
          <cell r="AI106" t="str">
            <v>10 min</v>
          </cell>
          <cell r="AJ106">
            <v>0.82361111111111107</v>
          </cell>
          <cell r="AK106" t="str">
            <v>Perles</v>
          </cell>
          <cell r="AL106" t="str">
            <v>Perles spirituelles (10 min) :</v>
          </cell>
          <cell r="AM106" t="str">
            <v>Perles spirituelles</v>
          </cell>
          <cell r="AN106" t="str">
            <v>10 min</v>
          </cell>
          <cell r="AO106">
            <v>0.82361111111111107</v>
          </cell>
          <cell r="AP106" t="str">
            <v>Perles</v>
          </cell>
          <cell r="AQ106" t="str">
            <v>Perles spirituelles (10 min) :</v>
          </cell>
          <cell r="AR106" t="str">
            <v>Perles spirituelles</v>
          </cell>
          <cell r="AS106" t="str">
            <v>10 min</v>
          </cell>
          <cell r="AT106">
            <v>0.82361111111111107</v>
          </cell>
          <cell r="AU106" t="str">
            <v>Perles</v>
          </cell>
          <cell r="AV106" t="str">
            <v>Perles spirituelles (10 min) :</v>
          </cell>
          <cell r="AW106" t="str">
            <v>Perles spirituelles</v>
          </cell>
          <cell r="AX106" t="str">
            <v>10 min</v>
          </cell>
          <cell r="AY106">
            <v>0.82361111111111107</v>
          </cell>
          <cell r="AZ106" t="str">
            <v>Perles</v>
          </cell>
          <cell r="BA106" t="str">
            <v>Perles spirituelles (10 min) :</v>
          </cell>
          <cell r="BB106" t="str">
            <v>Perles spirituelles</v>
          </cell>
          <cell r="BC106" t="str">
            <v>10 min</v>
          </cell>
          <cell r="BD106">
            <v>0.82361111111111107</v>
          </cell>
          <cell r="BE106" t="str">
            <v>Perles</v>
          </cell>
          <cell r="BF106" t="str">
            <v>Perles spirituelles (10 min) :</v>
          </cell>
          <cell r="BG106" t="str">
            <v>Perles spirituelles</v>
          </cell>
          <cell r="BH106" t="str">
            <v>10 min</v>
          </cell>
          <cell r="BI106">
            <v>0.82361111111111107</v>
          </cell>
          <cell r="BJ106" t="str">
            <v>Perles</v>
          </cell>
          <cell r="BK106" t="str">
            <v>Perles spirituelles (10 min) :</v>
          </cell>
          <cell r="BL106" t="str">
            <v>Perles spirituelles</v>
          </cell>
          <cell r="BM106" t="str">
            <v>10 min</v>
          </cell>
          <cell r="BN106">
            <v>0.82361111111111107</v>
          </cell>
          <cell r="BO106" t="str">
            <v>Perles</v>
          </cell>
          <cell r="BP106" t="str">
            <v>Perles spirituelles (10 min) :</v>
          </cell>
          <cell r="BQ106" t="str">
            <v>Perles spirituelles</v>
          </cell>
          <cell r="BR106" t="str">
            <v>10 min</v>
          </cell>
          <cell r="BS106">
            <v>0.82361111111111107</v>
          </cell>
          <cell r="BT106" t="str">
            <v>Perles</v>
          </cell>
          <cell r="BU106" t="str">
            <v>Perles spirituelles (10 min) :</v>
          </cell>
          <cell r="BV106" t="str">
            <v>Perles spirituelles</v>
          </cell>
          <cell r="BW106" t="str">
            <v>10 min</v>
          </cell>
          <cell r="BX106">
            <v>0.82361111111111107</v>
          </cell>
          <cell r="BY106" t="str">
            <v>Perles</v>
          </cell>
          <cell r="BZ106" t="str">
            <v>Perles spirituelles (10 min) :</v>
          </cell>
          <cell r="CA106" t="str">
            <v>Perles spirituelles</v>
          </cell>
          <cell r="CB106" t="str">
            <v>10 min</v>
          </cell>
          <cell r="CC106">
            <v>0.82361111111111107</v>
          </cell>
          <cell r="CD106" t="str">
            <v>Perles</v>
          </cell>
          <cell r="CE106" t="str">
            <v>Perles spirituelles (10 min) :</v>
          </cell>
          <cell r="CF106" t="str">
            <v>Perles spirituelles</v>
          </cell>
          <cell r="CG106" t="str">
            <v>10 min</v>
          </cell>
          <cell r="CH106">
            <v>0.82361111111111107</v>
          </cell>
          <cell r="CI106" t="str">
            <v>Perles</v>
          </cell>
          <cell r="CJ106" t="str">
            <v>Perles spirituelles (10 min) :</v>
          </cell>
          <cell r="CK106" t="str">
            <v>Perles spirituelles</v>
          </cell>
          <cell r="CL106" t="str">
            <v>10 min</v>
          </cell>
          <cell r="CM106">
            <v>0.82361111111111107</v>
          </cell>
          <cell r="CN106" t="str">
            <v>Perles</v>
          </cell>
          <cell r="CO106" t="str">
            <v>Perles spirituelles (10 min) :</v>
          </cell>
          <cell r="CP106" t="str">
            <v>Perles spirituelles</v>
          </cell>
          <cell r="CQ106" t="str">
            <v>10 min</v>
          </cell>
          <cell r="CR106">
            <v>0.82361111111111107</v>
          </cell>
          <cell r="CS106" t="str">
            <v>Perles</v>
          </cell>
          <cell r="CT106" t="e">
            <v>#N/A</v>
          </cell>
          <cell r="CU106" t="e">
            <v>#N/A</v>
          </cell>
          <cell r="CV106" t="e">
            <v>#N/A</v>
          </cell>
          <cell r="CW106" t="e">
            <v>#N/A</v>
          </cell>
          <cell r="CX106" t="str">
            <v>Perles</v>
          </cell>
          <cell r="CY106" t="str">
            <v>Perles spirituelles (10 min) :</v>
          </cell>
          <cell r="CZ106" t="str">
            <v>Perles spirituelles</v>
          </cell>
          <cell r="DA106" t="str">
            <v>10 min</v>
          </cell>
          <cell r="DB106">
            <v>0.82361111111111107</v>
          </cell>
          <cell r="DC106" t="str">
            <v>Perles</v>
          </cell>
          <cell r="DD106" t="str">
            <v>Perles spirituelles (10 min) :</v>
          </cell>
          <cell r="DE106" t="str">
            <v>Perles spirituelles</v>
          </cell>
          <cell r="DF106" t="str">
            <v>10 min</v>
          </cell>
          <cell r="DG106">
            <v>0.82361111111111107</v>
          </cell>
          <cell r="DH106" t="str">
            <v>Perles</v>
          </cell>
          <cell r="DI106" t="str">
            <v>Perles spirituelles (10 min) :</v>
          </cell>
          <cell r="DJ106" t="str">
            <v>Perles spirituelles</v>
          </cell>
          <cell r="DK106" t="str">
            <v>10 min</v>
          </cell>
          <cell r="DL106">
            <v>0.82361111111111107</v>
          </cell>
          <cell r="DM106" t="str">
            <v>Perles</v>
          </cell>
          <cell r="DN106" t="str">
            <v>Perles spirituelles (10 min) :</v>
          </cell>
          <cell r="DO106" t="str">
            <v>Perles spirituelles</v>
          </cell>
          <cell r="DP106" t="str">
            <v>10 min</v>
          </cell>
          <cell r="DQ106">
            <v>0.82361111111111107</v>
          </cell>
          <cell r="DR106" t="str">
            <v>Perles</v>
          </cell>
          <cell r="DS106" t="e">
            <v>#N/A</v>
          </cell>
          <cell r="DT106" t="e">
            <v>#N/A</v>
          </cell>
          <cell r="DU106" t="e">
            <v>#N/A</v>
          </cell>
          <cell r="DV106" t="e">
            <v>#N/A</v>
          </cell>
          <cell r="DW106" t="str">
            <v>Perles</v>
          </cell>
          <cell r="DX106" t="str">
            <v>Perles spirituelles (10 min) :</v>
          </cell>
          <cell r="DY106" t="str">
            <v>Perles spirituelles</v>
          </cell>
          <cell r="DZ106" t="str">
            <v>10 min</v>
          </cell>
          <cell r="EA106">
            <v>0.82361111111111107</v>
          </cell>
          <cell r="EB106" t="str">
            <v>Perles</v>
          </cell>
          <cell r="EC106" t="str">
            <v>Perles spirituelles (10 min) :</v>
          </cell>
          <cell r="ED106" t="str">
            <v>Perles spirituelles</v>
          </cell>
          <cell r="EE106" t="str">
            <v>10 min</v>
          </cell>
          <cell r="EF106">
            <v>0.82361111111111107</v>
          </cell>
          <cell r="EG106" t="str">
            <v>Perles</v>
          </cell>
          <cell r="EH106" t="str">
            <v>Perles spirituelles (10 min) :</v>
          </cell>
          <cell r="EI106" t="str">
            <v>Perles spirituelles</v>
          </cell>
          <cell r="EJ106" t="str">
            <v>10 min</v>
          </cell>
          <cell r="EK106">
            <v>0.82361111111111107</v>
          </cell>
          <cell r="EL106" t="str">
            <v>Perles</v>
          </cell>
          <cell r="EM106" t="str">
            <v>Perles spirituelles (10 min) :</v>
          </cell>
          <cell r="EN106" t="str">
            <v>Perles spirituelles</v>
          </cell>
          <cell r="EO106" t="str">
            <v>10 min</v>
          </cell>
          <cell r="EP106">
            <v>0.82361111111111107</v>
          </cell>
          <cell r="EQ106" t="str">
            <v>Perles</v>
          </cell>
          <cell r="ER106" t="str">
            <v>Perles spirituelles (10 min) :</v>
          </cell>
          <cell r="ES106" t="str">
            <v>Perles spirituelles</v>
          </cell>
          <cell r="ET106" t="str">
            <v>10 min</v>
          </cell>
          <cell r="EU106">
            <v>0.82361111111111107</v>
          </cell>
          <cell r="EV106" t="str">
            <v>Perles</v>
          </cell>
          <cell r="EW106" t="str">
            <v>Perles spirituelles (10 min) :</v>
          </cell>
          <cell r="EX106" t="str">
            <v>Perles spirituelles</v>
          </cell>
          <cell r="EY106" t="str">
            <v>10 min</v>
          </cell>
          <cell r="EZ106">
            <v>0.82361111111111107</v>
          </cell>
          <cell r="FA106" t="str">
            <v>Perles</v>
          </cell>
          <cell r="FB106" t="str">
            <v>Perles spirituelles (10 min) :</v>
          </cell>
          <cell r="FC106" t="str">
            <v>Perles spirituelles</v>
          </cell>
          <cell r="FD106" t="str">
            <v>10 min</v>
          </cell>
          <cell r="FE106">
            <v>0.82361111111111107</v>
          </cell>
          <cell r="FF106" t="str">
            <v>Perles</v>
          </cell>
          <cell r="FG106" t="str">
            <v>Perles spirituelles (10 min) :</v>
          </cell>
          <cell r="FH106" t="str">
            <v>Perles spirituelles</v>
          </cell>
          <cell r="FI106" t="str">
            <v>10 min</v>
          </cell>
          <cell r="FJ106">
            <v>0.82361111111111107</v>
          </cell>
          <cell r="FK106" t="str">
            <v>Perles</v>
          </cell>
          <cell r="FL106" t="str">
            <v>Perles spirituelles (10 min) :</v>
          </cell>
          <cell r="FM106" t="str">
            <v>Perles spirituelles</v>
          </cell>
          <cell r="FN106" t="str">
            <v>10 min</v>
          </cell>
          <cell r="FO106">
            <v>0.82361111111111107</v>
          </cell>
          <cell r="FP106" t="str">
            <v>Perles</v>
          </cell>
          <cell r="FQ106" t="e">
            <v>#N/A</v>
          </cell>
          <cell r="FR106" t="e">
            <v>#N/A</v>
          </cell>
          <cell r="FS106" t="e">
            <v>#N/A</v>
          </cell>
          <cell r="FT106" t="e">
            <v>#N/A</v>
          </cell>
          <cell r="FU106" t="str">
            <v>Perles</v>
          </cell>
          <cell r="FV106" t="str">
            <v>Perles spirituelles (10 min) :</v>
          </cell>
          <cell r="FW106" t="str">
            <v>Perles spirituelles</v>
          </cell>
          <cell r="FX106" t="str">
            <v>10 min</v>
          </cell>
          <cell r="FY106">
            <v>0.82361111111111107</v>
          </cell>
          <cell r="FZ106" t="str">
            <v>Perles</v>
          </cell>
          <cell r="GA106" t="str">
            <v>Perles spirituelles (10 min) :</v>
          </cell>
          <cell r="GB106" t="str">
            <v>Perles spirituelles</v>
          </cell>
          <cell r="GC106" t="str">
            <v>10 min</v>
          </cell>
          <cell r="GD106">
            <v>0.82361111111111107</v>
          </cell>
          <cell r="GE106" t="str">
            <v>Perles</v>
          </cell>
          <cell r="GF106" t="str">
            <v>Perles spirituelles (10 min) :</v>
          </cell>
          <cell r="GG106" t="str">
            <v>Perles spirituelles</v>
          </cell>
          <cell r="GH106" t="str">
            <v>10 min</v>
          </cell>
          <cell r="GI106">
            <v>0.82361111111111107</v>
          </cell>
          <cell r="GJ106" t="str">
            <v>Perles</v>
          </cell>
          <cell r="GK106" t="str">
            <v>Perles spirituelles (10 min) :</v>
          </cell>
          <cell r="GL106" t="str">
            <v>Perles spirituelles</v>
          </cell>
          <cell r="GM106" t="str">
            <v>10 min</v>
          </cell>
          <cell r="GN106">
            <v>0.82361111111111107</v>
          </cell>
          <cell r="GO106" t="str">
            <v>Perles</v>
          </cell>
          <cell r="GP106" t="str">
            <v>Perles spirituelles (10 min) :</v>
          </cell>
          <cell r="GQ106" t="str">
            <v>Perles spirituelles</v>
          </cell>
          <cell r="GR106" t="str">
            <v>10 min</v>
          </cell>
          <cell r="GS106">
            <v>0.82361111111111107</v>
          </cell>
          <cell r="GT106" t="str">
            <v>Perles</v>
          </cell>
          <cell r="GU106" t="e">
            <v>#N/A</v>
          </cell>
          <cell r="GV106" t="e">
            <v>#N/A</v>
          </cell>
          <cell r="GW106" t="e">
            <v>#N/A</v>
          </cell>
          <cell r="GX106" t="e">
            <v>#N/A</v>
          </cell>
          <cell r="GY106" t="str">
            <v>Perles</v>
          </cell>
          <cell r="GZ106" t="e">
            <v>#N/A</v>
          </cell>
          <cell r="HA106" t="e">
            <v>#N/A</v>
          </cell>
          <cell r="HB106" t="e">
            <v>#N/A</v>
          </cell>
          <cell r="HC106" t="e">
            <v>#N/A</v>
          </cell>
          <cell r="HD106" t="str">
            <v>Perles</v>
          </cell>
          <cell r="HE106" t="e">
            <v>#N/A</v>
          </cell>
          <cell r="HF106" t="e">
            <v>#N/A</v>
          </cell>
          <cell r="HG106" t="e">
            <v>#N/A</v>
          </cell>
          <cell r="HH106" t="e">
            <v>#N/A</v>
          </cell>
          <cell r="HI106" t="str">
            <v>Perles</v>
          </cell>
          <cell r="HJ106" t="e">
            <v>#N/A</v>
          </cell>
          <cell r="HK106" t="e">
            <v>#N/A</v>
          </cell>
          <cell r="HL106" t="e">
            <v>#N/A</v>
          </cell>
          <cell r="HM106" t="e">
            <v>#N/A</v>
          </cell>
          <cell r="HN106" t="str">
            <v>Perles</v>
          </cell>
          <cell r="HO106" t="str">
            <v>Perles spirituelles (10 min) :</v>
          </cell>
          <cell r="HP106" t="str">
            <v>Perles spirituelles</v>
          </cell>
          <cell r="HQ106" t="str">
            <v>10 min</v>
          </cell>
          <cell r="HR106">
            <v>0.82361111111111107</v>
          </cell>
          <cell r="HS106" t="str">
            <v>Perles</v>
          </cell>
          <cell r="HT106" t="e">
            <v>#N/A</v>
          </cell>
          <cell r="HU106" t="e">
            <v>#N/A</v>
          </cell>
          <cell r="HV106" t="e">
            <v>#N/A</v>
          </cell>
          <cell r="HW106" t="e">
            <v>#N/A</v>
          </cell>
          <cell r="HX106" t="str">
            <v>Perles</v>
          </cell>
          <cell r="HY106" t="e">
            <v>#N/A</v>
          </cell>
          <cell r="HZ106" t="e">
            <v>#N/A</v>
          </cell>
          <cell r="IA106" t="e">
            <v>#N/A</v>
          </cell>
          <cell r="IB106" t="e">
            <v>#N/A</v>
          </cell>
          <cell r="IC106" t="str">
            <v>Perles</v>
          </cell>
          <cell r="ID106" t="e">
            <v>#N/A</v>
          </cell>
          <cell r="IE106" t="e">
            <v>#N/A</v>
          </cell>
          <cell r="IF106" t="e">
            <v>#N/A</v>
          </cell>
          <cell r="IG106" t="e">
            <v>#N/A</v>
          </cell>
          <cell r="IH106" t="str">
            <v>Perles</v>
          </cell>
          <cell r="II106" t="e">
            <v>#N/A</v>
          </cell>
          <cell r="IJ106" t="e">
            <v>#N/A</v>
          </cell>
          <cell r="IK106" t="e">
            <v>#N/A</v>
          </cell>
          <cell r="IL106" t="e">
            <v>#N/A</v>
          </cell>
          <cell r="IM106" t="str">
            <v>Perles</v>
          </cell>
          <cell r="IN106" t="str">
            <v>Perles spirituelles (10 min) :</v>
          </cell>
          <cell r="IO106" t="str">
            <v>Perles spirituelles</v>
          </cell>
          <cell r="IP106" t="str">
            <v>10 min</v>
          </cell>
          <cell r="IQ106">
            <v>0.82361111111111107</v>
          </cell>
          <cell r="IR106" t="str">
            <v>Perles</v>
          </cell>
          <cell r="IS106" t="e">
            <v>#N/A</v>
          </cell>
          <cell r="IT106" t="e">
            <v>#N/A</v>
          </cell>
          <cell r="IU106" t="e">
            <v>#N/A</v>
          </cell>
          <cell r="IV106" t="e">
            <v>#N/A</v>
          </cell>
          <cell r="IW106" t="str">
            <v>Perles</v>
          </cell>
          <cell r="IX106" t="e">
            <v>#N/A</v>
          </cell>
          <cell r="IY106" t="e">
            <v>#N/A</v>
          </cell>
          <cell r="IZ106" t="e">
            <v>#N/A</v>
          </cell>
          <cell r="JA106" t="e">
            <v>#N/A</v>
          </cell>
          <cell r="JB106" t="str">
            <v>Perles</v>
          </cell>
          <cell r="JC106" t="e">
            <v>#N/A</v>
          </cell>
          <cell r="JD106" t="e">
            <v>#N/A</v>
          </cell>
          <cell r="JE106" t="e">
            <v>#N/A</v>
          </cell>
          <cell r="JF106" t="e">
            <v>#N/A</v>
          </cell>
          <cell r="JG106" t="str">
            <v>Perles</v>
          </cell>
          <cell r="JH106" t="e">
            <v>#N/A</v>
          </cell>
          <cell r="JI106" t="e">
            <v>#N/A</v>
          </cell>
          <cell r="JJ106" t="e">
            <v>#N/A</v>
          </cell>
          <cell r="JK106" t="e">
            <v>#N/A</v>
          </cell>
          <cell r="JL106" t="str">
            <v>Perles</v>
          </cell>
          <cell r="JM106" t="e">
            <v>#N/A</v>
          </cell>
          <cell r="JN106" t="e">
            <v>#N/A</v>
          </cell>
          <cell r="JO106" t="e">
            <v>#N/A</v>
          </cell>
          <cell r="JP106" t="e">
            <v>#N/A</v>
          </cell>
          <cell r="JQ106" t="str">
            <v>Perles</v>
          </cell>
          <cell r="JR106" t="e">
            <v>#N/A</v>
          </cell>
          <cell r="JS106" t="e">
            <v>#N/A</v>
          </cell>
          <cell r="JT106" t="e">
            <v>#N/A</v>
          </cell>
          <cell r="JU106" t="e">
            <v>#N/A</v>
          </cell>
          <cell r="JV106" t="str">
            <v>Perles</v>
          </cell>
          <cell r="JW106" t="e">
            <v>#N/A</v>
          </cell>
          <cell r="JX106" t="e">
            <v>#N/A</v>
          </cell>
          <cell r="JY106" t="e">
            <v>#N/A</v>
          </cell>
          <cell r="JZ106" t="e">
            <v>#N/A</v>
          </cell>
          <cell r="KA106" t="str">
            <v>Perles</v>
          </cell>
          <cell r="KB106" t="e">
            <v>#N/A</v>
          </cell>
          <cell r="KC106" t="e">
            <v>#N/A</v>
          </cell>
          <cell r="KD106" t="e">
            <v>#N/A</v>
          </cell>
          <cell r="KE106" t="e">
            <v>#N/A</v>
          </cell>
          <cell r="KF106" t="str">
            <v>Perles</v>
          </cell>
          <cell r="KG106" t="e">
            <v>#N/A</v>
          </cell>
          <cell r="KH106" t="e">
            <v>#N/A</v>
          </cell>
          <cell r="KI106" t="e">
            <v>#N/A</v>
          </cell>
          <cell r="KJ106" t="e">
            <v>#N/A</v>
          </cell>
          <cell r="KK106" t="str">
            <v>Perles</v>
          </cell>
          <cell r="KL106" t="e">
            <v>#N/A</v>
          </cell>
          <cell r="KM106" t="e">
            <v>#N/A</v>
          </cell>
          <cell r="KN106" t="e">
            <v>#N/A</v>
          </cell>
        </row>
        <row r="107">
          <cell r="B107" t="str">
            <v>PM</v>
          </cell>
          <cell r="C107" t="str">
            <v>Lecture de la Bible (4 min) : Dt 1:1-18 (th leçon 10)</v>
          </cell>
          <cell r="D107" t="str">
            <v>Lecture de la Bible</v>
          </cell>
          <cell r="E107" t="str">
            <v>4 min</v>
          </cell>
          <cell r="F107">
            <v>0.83055555555555549</v>
          </cell>
          <cell r="G107" t="str">
            <v>PM</v>
          </cell>
          <cell r="H107" t="str">
            <v>Lecture de la Bible (4 min) : Dt 3:1-13 (th leçon 10)</v>
          </cell>
          <cell r="I107" t="str">
            <v>Lecture de la Bible</v>
          </cell>
          <cell r="J107" t="str">
            <v>4 min</v>
          </cell>
          <cell r="K107">
            <v>0.83055555555555549</v>
          </cell>
          <cell r="L107" t="str">
            <v>PM</v>
          </cell>
          <cell r="M107" t="str">
            <v>Lecture de la Bible (4 min) : Dt 5:1-21 (th leçon 5)</v>
          </cell>
          <cell r="N107" t="str">
            <v>Lecture de la Bible</v>
          </cell>
          <cell r="O107" t="str">
            <v>4 min</v>
          </cell>
          <cell r="P107">
            <v>0.83055555555555549</v>
          </cell>
          <cell r="Q107" t="str">
            <v>PM</v>
          </cell>
          <cell r="R107" t="str">
            <v>Lecture de la Bible (4 min) : Dt 7:1-16 (th leçon 5)</v>
          </cell>
          <cell r="S107" t="str">
            <v>Lecture de la Bible</v>
          </cell>
          <cell r="T107" t="str">
            <v>4 min</v>
          </cell>
          <cell r="U107">
            <v>0.83055555555555549</v>
          </cell>
          <cell r="V107" t="str">
            <v>PM</v>
          </cell>
          <cell r="W107" t="str">
            <v>Lecture de la Bible (4 min) : Dt 7:1-16 (th leçon 5)</v>
          </cell>
          <cell r="X107" t="str">
            <v>Lecture de la Bible</v>
          </cell>
          <cell r="Y107" t="str">
            <v>4 min</v>
          </cell>
          <cell r="Z107">
            <v>0.83055555555555549</v>
          </cell>
          <cell r="AA107" t="str">
            <v>PM</v>
          </cell>
          <cell r="AB107" t="str">
            <v>Lecture de la Bible (4 min) : Dt 1:1-18 (th leçon 10)</v>
          </cell>
          <cell r="AC107" t="str">
            <v>Lecture de la Bible</v>
          </cell>
          <cell r="AD107" t="str">
            <v>4 min</v>
          </cell>
          <cell r="AE107">
            <v>0.83055555555555549</v>
          </cell>
          <cell r="AF107" t="str">
            <v>PM</v>
          </cell>
          <cell r="AG107" t="str">
            <v>Lecture de la Bible (4 min) : Dt 3:1-13 (th leçon 10)</v>
          </cell>
          <cell r="AH107" t="str">
            <v>Lecture de la Bible</v>
          </cell>
          <cell r="AI107" t="str">
            <v>4 min</v>
          </cell>
          <cell r="AJ107">
            <v>0.83055555555555549</v>
          </cell>
          <cell r="AK107" t="str">
            <v>PM</v>
          </cell>
          <cell r="AL107" t="str">
            <v>Lecture de la Bible (4 min) : Dt 5:1-21 (th leçon 5)</v>
          </cell>
          <cell r="AM107" t="str">
            <v>Lecture de la Bible</v>
          </cell>
          <cell r="AN107" t="str">
            <v>4 min</v>
          </cell>
          <cell r="AO107">
            <v>0.83055555555555549</v>
          </cell>
          <cell r="AP107" t="str">
            <v>PM</v>
          </cell>
          <cell r="AQ107" t="str">
            <v>Lecture de la Bible (4 min) : Dt 7:1-16 (th leçon 5)</v>
          </cell>
          <cell r="AR107" t="str">
            <v>Lecture de la Bible</v>
          </cell>
          <cell r="AS107" t="str">
            <v>4 min</v>
          </cell>
          <cell r="AT107">
            <v>0.83055555555555549</v>
          </cell>
          <cell r="AU107" t="str">
            <v>PM</v>
          </cell>
          <cell r="AV107" t="str">
            <v>Lecture de la Bible (4 min) : Dt 7:1-16 (th leçon 5)</v>
          </cell>
          <cell r="AW107" t="str">
            <v>Lecture de la Bible</v>
          </cell>
          <cell r="AX107" t="str">
            <v>4 min</v>
          </cell>
          <cell r="AY107">
            <v>0.83055555555555549</v>
          </cell>
          <cell r="AZ107" t="str">
            <v>PM</v>
          </cell>
          <cell r="BA107" t="str">
            <v>Lecture de la Bible (4 min) : Nb 7:1-17 (th leçon 5)</v>
          </cell>
          <cell r="BB107" t="str">
            <v>Lecture de la Bible</v>
          </cell>
          <cell r="BC107" t="str">
            <v>4 min</v>
          </cell>
          <cell r="BD107">
            <v>0.83055555555555549</v>
          </cell>
          <cell r="BE107" t="str">
            <v>PM</v>
          </cell>
          <cell r="BF107" t="str">
            <v>Lecture de la Bible (4 min) : Nb 10:17-36 (th leçon 5)</v>
          </cell>
          <cell r="BG107" t="str">
            <v>Lecture de la Bible</v>
          </cell>
          <cell r="BH107" t="str">
            <v>4 min</v>
          </cell>
          <cell r="BI107">
            <v>0.83055555555555549</v>
          </cell>
          <cell r="BJ107" t="str">
            <v>PM</v>
          </cell>
          <cell r="BK107" t="str">
            <v>Lecture de la Bible (4 min) : Nb 11:1-15 (th leçon 2)</v>
          </cell>
          <cell r="BL107" t="str">
            <v>Lecture de la Bible</v>
          </cell>
          <cell r="BM107" t="str">
            <v>4 min</v>
          </cell>
          <cell r="BN107">
            <v>0.83055555555555549</v>
          </cell>
          <cell r="BO107" t="str">
            <v>PM</v>
          </cell>
          <cell r="BP107" t="str">
            <v>Lecture de la Bible (4 min) : Nb 13:1-20 (th leçon 5)</v>
          </cell>
          <cell r="BQ107" t="str">
            <v>Lecture de la Bible</v>
          </cell>
          <cell r="BR107" t="str">
            <v>4 min</v>
          </cell>
          <cell r="BS107">
            <v>0.83055555555555549</v>
          </cell>
          <cell r="BT107" t="str">
            <v>PM</v>
          </cell>
          <cell r="BU107" t="str">
            <v>Lecture de la Bible (4 min) : Nb 15:1-16 (th leçon 10)</v>
          </cell>
          <cell r="BV107" t="str">
            <v>Lecture de la Bible</v>
          </cell>
          <cell r="BW107" t="str">
            <v>4 min</v>
          </cell>
          <cell r="BX107">
            <v>0.83055555555555549</v>
          </cell>
          <cell r="BY107" t="str">
            <v>PM</v>
          </cell>
          <cell r="BZ107" t="str">
            <v>Lecture de la Bible (4 min) : Nb 18:1-13 (th leçon 5)</v>
          </cell>
          <cell r="CA107" t="str">
            <v>Lecture de la Bible</v>
          </cell>
          <cell r="CB107" t="str">
            <v>4 min</v>
          </cell>
          <cell r="CC107">
            <v>0.83055555555555549</v>
          </cell>
          <cell r="CD107" t="str">
            <v>PM</v>
          </cell>
          <cell r="CE107" t="str">
            <v>Lecture de la Bible (4 min) : Nb 20:1-13 (th leçon 2)</v>
          </cell>
          <cell r="CF107" t="str">
            <v>Lecture de la Bible</v>
          </cell>
          <cell r="CG107" t="str">
            <v>4 min</v>
          </cell>
          <cell r="CH107">
            <v>0.83055555555555549</v>
          </cell>
          <cell r="CI107" t="str">
            <v>PM</v>
          </cell>
          <cell r="CJ107" t="str">
            <v>Lecture de la Bible (4 min) : Nb 23:11-26 (th leçon 2)</v>
          </cell>
          <cell r="CK107" t="str">
            <v>Lecture de la Bible</v>
          </cell>
          <cell r="CL107" t="str">
            <v>4 min</v>
          </cell>
          <cell r="CM107">
            <v>0.83055555555555549</v>
          </cell>
          <cell r="CN107" t="str">
            <v>PM</v>
          </cell>
          <cell r="CO107" t="str">
            <v>Lecture de la Bible (4 min) : Nb 25:1-18 (th leçon 10)</v>
          </cell>
          <cell r="CP107" t="str">
            <v>Lecture de la Bible</v>
          </cell>
          <cell r="CQ107" t="str">
            <v>4 min</v>
          </cell>
          <cell r="CR107">
            <v>0.83055555555555549</v>
          </cell>
          <cell r="CS107" t="str">
            <v>PM</v>
          </cell>
          <cell r="CT107" t="e">
            <v>#N/A</v>
          </cell>
          <cell r="CU107" t="e">
            <v>#N/A</v>
          </cell>
          <cell r="CV107" t="e">
            <v>#N/A</v>
          </cell>
          <cell r="CW107" t="e">
            <v>#N/A</v>
          </cell>
          <cell r="CX107" t="str">
            <v>PM</v>
          </cell>
          <cell r="CY107" t="str">
            <v>Lecture de la Bible (4 min) : Nb 28:11-31 (th leçon 5)</v>
          </cell>
          <cell r="CZ107" t="str">
            <v>Lecture de la Bible</v>
          </cell>
          <cell r="DA107" t="str">
            <v>4 min</v>
          </cell>
          <cell r="DB107">
            <v>0.83055555555555549</v>
          </cell>
          <cell r="DC107" t="str">
            <v>PM</v>
          </cell>
          <cell r="DD107" t="str">
            <v>Lecture de la Bible (4 min) : Nb 30:1-16 (th leçon 5)</v>
          </cell>
          <cell r="DE107" t="str">
            <v>Lecture de la Bible</v>
          </cell>
          <cell r="DF107" t="str">
            <v>4 min</v>
          </cell>
          <cell r="DG107">
            <v>0.83055555555555549</v>
          </cell>
          <cell r="DH107" t="str">
            <v>PM</v>
          </cell>
          <cell r="DI107" t="str">
            <v>Lecture de la Bible (4 min) : Nb 32:28-42 (th leçon 5)</v>
          </cell>
          <cell r="DJ107" t="str">
            <v>Lecture de la Bible</v>
          </cell>
          <cell r="DK107" t="str">
            <v>4 min</v>
          </cell>
          <cell r="DL107">
            <v>0.83055555555555549</v>
          </cell>
          <cell r="DM107" t="str">
            <v>PM</v>
          </cell>
          <cell r="DN107" t="str">
            <v>Lecture de la Bible (4 min) : Nb 34:1-15 (th leçon 10)</v>
          </cell>
          <cell r="DO107" t="str">
            <v>Lecture de la Bible</v>
          </cell>
          <cell r="DP107" t="str">
            <v>4 min</v>
          </cell>
          <cell r="DQ107">
            <v>0.83055555555555549</v>
          </cell>
          <cell r="DR107" t="str">
            <v>PM</v>
          </cell>
          <cell r="DS107" t="e">
            <v>#N/A</v>
          </cell>
          <cell r="DT107" t="e">
            <v>#N/A</v>
          </cell>
          <cell r="DU107" t="e">
            <v>#N/A</v>
          </cell>
          <cell r="DV107" t="e">
            <v>#N/A</v>
          </cell>
          <cell r="DW107" t="str">
            <v>PM</v>
          </cell>
          <cell r="DX107" t="str">
            <v>Lecture de la Bible (4 min) : Dt 1:1-18 (th leçon 10)</v>
          </cell>
          <cell r="DY107" t="str">
            <v>Lecture de la Bible</v>
          </cell>
          <cell r="DZ107" t="str">
            <v>4 min</v>
          </cell>
          <cell r="EA107">
            <v>0.83055555555555549</v>
          </cell>
          <cell r="EB107" t="str">
            <v>PM</v>
          </cell>
          <cell r="EC107" t="str">
            <v>Lecture de la Bible (4 min) : Dt 3:1-13 (th leçon 10)</v>
          </cell>
          <cell r="ED107" t="str">
            <v>Lecture de la Bible</v>
          </cell>
          <cell r="EE107" t="str">
            <v>4 min</v>
          </cell>
          <cell r="EF107">
            <v>0.83055555555555549</v>
          </cell>
          <cell r="EG107" t="str">
            <v>PM</v>
          </cell>
          <cell r="EH107" t="str">
            <v>Lecture de la Bible (4 min) : Dt 5:1-21 (th leçon 5)</v>
          </cell>
          <cell r="EI107" t="str">
            <v>Lecture de la Bible</v>
          </cell>
          <cell r="EJ107" t="str">
            <v>4 min</v>
          </cell>
          <cell r="EK107">
            <v>0.83055555555555549</v>
          </cell>
          <cell r="EL107" t="str">
            <v>PM</v>
          </cell>
          <cell r="EM107" t="str">
            <v>Lecture de la Bible (4 min) : Dt 7:1-16 (th leçon 5)</v>
          </cell>
          <cell r="EN107" t="str">
            <v>Lecture de la Bible</v>
          </cell>
          <cell r="EO107" t="str">
            <v>4 min</v>
          </cell>
          <cell r="EP107">
            <v>0.83055555555555549</v>
          </cell>
          <cell r="EQ107" t="str">
            <v>PM</v>
          </cell>
          <cell r="ER107" t="str">
            <v>Lecture de la Bible (4 min) : Dt 10:1-22 (th leçon 10)</v>
          </cell>
          <cell r="ES107" t="str">
            <v>Lecture de la Bible</v>
          </cell>
          <cell r="ET107" t="str">
            <v>4 min</v>
          </cell>
          <cell r="EU107">
            <v>0.83055555555555549</v>
          </cell>
          <cell r="EV107" t="str">
            <v>PM</v>
          </cell>
          <cell r="EW107" t="str">
            <v>Lecture de la Bible (4 min) : Dt 11:1-12 (th leçon 2)</v>
          </cell>
          <cell r="EX107" t="str">
            <v>Lecture de la Bible</v>
          </cell>
          <cell r="EY107" t="str">
            <v>4 min</v>
          </cell>
          <cell r="EZ107">
            <v>0.83055555555555549</v>
          </cell>
          <cell r="FA107" t="str">
            <v>PM</v>
          </cell>
          <cell r="FB107" t="str">
            <v>Lecture de la Bible (4 min) : Dt 13:1-18 (th leçon 5)</v>
          </cell>
          <cell r="FC107" t="str">
            <v>Lecture de la Bible</v>
          </cell>
          <cell r="FD107" t="str">
            <v>4 min</v>
          </cell>
          <cell r="FE107">
            <v>0.83055555555555549</v>
          </cell>
          <cell r="FF107" t="str">
            <v>PM</v>
          </cell>
          <cell r="FG107" t="str">
            <v>Lecture de la Bible (4 min) : Dt 16:9-22 (th leçon 5)</v>
          </cell>
          <cell r="FH107" t="str">
            <v>Lecture de la Bible</v>
          </cell>
          <cell r="FI107" t="str">
            <v>4 min</v>
          </cell>
          <cell r="FJ107">
            <v>0.83055555555555549</v>
          </cell>
          <cell r="FK107" t="str">
            <v>PM</v>
          </cell>
          <cell r="FL107" t="str">
            <v>Lecture de la Bible (4 min) : Dt 19:1-14 (th leçon 10)</v>
          </cell>
          <cell r="FM107" t="str">
            <v>Lecture de la Bible</v>
          </cell>
          <cell r="FN107" t="str">
            <v>4 min</v>
          </cell>
          <cell r="FO107">
            <v>0.83055555555555549</v>
          </cell>
          <cell r="FP107" t="str">
            <v>PM</v>
          </cell>
          <cell r="FQ107" t="e">
            <v>#N/A</v>
          </cell>
          <cell r="FR107" t="e">
            <v>#N/A</v>
          </cell>
          <cell r="FS107" t="e">
            <v>#N/A</v>
          </cell>
          <cell r="FT107" t="e">
            <v>#N/A</v>
          </cell>
          <cell r="FU107" t="str">
            <v>PM</v>
          </cell>
          <cell r="FV107" t="str">
            <v>Lecture de la Bible (4 min) : Dt 23:1-14 (th leçon 5)</v>
          </cell>
          <cell r="FW107" t="str">
            <v>Lecture de la Bible</v>
          </cell>
          <cell r="FX107" t="str">
            <v>4 min</v>
          </cell>
          <cell r="FY107">
            <v>0.83055555555555549</v>
          </cell>
          <cell r="FZ107" t="str">
            <v>PM</v>
          </cell>
          <cell r="GA107" t="str">
            <v>Lecture de la Bible (4 min) : Dt 26:4-19 (th leçon 10)</v>
          </cell>
          <cell r="GB107" t="str">
            <v>Lecture de la Bible</v>
          </cell>
          <cell r="GC107" t="str">
            <v>4 min</v>
          </cell>
          <cell r="GD107">
            <v>0.83055555555555549</v>
          </cell>
          <cell r="GE107" t="str">
            <v>PM</v>
          </cell>
          <cell r="GF107" t="str">
            <v>Lecture de la Bible (4 min) : Dt 28:1-14 (th leçon 11)</v>
          </cell>
          <cell r="GG107" t="str">
            <v>Lecture de la Bible</v>
          </cell>
          <cell r="GH107" t="str">
            <v>4 min</v>
          </cell>
          <cell r="GI107">
            <v>0.83055555555555549</v>
          </cell>
          <cell r="GJ107" t="str">
            <v>PM</v>
          </cell>
          <cell r="GK107" t="str">
            <v>Lecture de la Bible (4 min) : Dt 29:1-18 (th leçon 2)</v>
          </cell>
          <cell r="GL107" t="str">
            <v>Lecture de la Bible</v>
          </cell>
          <cell r="GM107" t="str">
            <v>4 min</v>
          </cell>
          <cell r="GN107">
            <v>0.83055555555555549</v>
          </cell>
          <cell r="GO107" t="str">
            <v>PM</v>
          </cell>
          <cell r="GP107" t="str">
            <v>Lecture de la Bible (4 min) : Dt 32:36-52 (th leçon 2)</v>
          </cell>
          <cell r="GQ107" t="str">
            <v>Lecture de la Bible</v>
          </cell>
          <cell r="GR107" t="str">
            <v>4 min</v>
          </cell>
          <cell r="GS107">
            <v>0.83055555555555549</v>
          </cell>
          <cell r="GT107" t="str">
            <v>PM</v>
          </cell>
          <cell r="GU107" t="e">
            <v>#N/A</v>
          </cell>
          <cell r="GV107" t="e">
            <v>#N/A</v>
          </cell>
          <cell r="GW107" t="e">
            <v>#N/A</v>
          </cell>
          <cell r="GX107" t="e">
            <v>#N/A</v>
          </cell>
          <cell r="GY107" t="str">
            <v>PM</v>
          </cell>
          <cell r="GZ107" t="e">
            <v>#N/A</v>
          </cell>
          <cell r="HA107" t="e">
            <v>#N/A</v>
          </cell>
          <cell r="HB107" t="e">
            <v>#N/A</v>
          </cell>
          <cell r="HC107" t="e">
            <v>#N/A</v>
          </cell>
          <cell r="HD107" t="str">
            <v>PM</v>
          </cell>
          <cell r="HE107" t="e">
            <v>#N/A</v>
          </cell>
          <cell r="HF107" t="e">
            <v>#N/A</v>
          </cell>
          <cell r="HG107" t="e">
            <v>#N/A</v>
          </cell>
          <cell r="HH107" t="e">
            <v>#N/A</v>
          </cell>
          <cell r="HI107" t="str">
            <v>PM</v>
          </cell>
          <cell r="HJ107" t="e">
            <v>#N/A</v>
          </cell>
          <cell r="HK107" t="e">
            <v>#N/A</v>
          </cell>
          <cell r="HL107" t="e">
            <v>#N/A</v>
          </cell>
          <cell r="HM107" t="e">
            <v>#N/A</v>
          </cell>
          <cell r="HN107" t="str">
            <v>PM</v>
          </cell>
          <cell r="HO107" t="str">
            <v>Lecture de la Bible (4 min) : Dt 7:1-16 (th leçon 5)</v>
          </cell>
          <cell r="HP107" t="str">
            <v>Lecture de la Bible</v>
          </cell>
          <cell r="HQ107" t="str">
            <v>4 min</v>
          </cell>
          <cell r="HR107">
            <v>0.83055555555555549</v>
          </cell>
          <cell r="HS107" t="str">
            <v>PM</v>
          </cell>
          <cell r="HT107" t="e">
            <v>#N/A</v>
          </cell>
          <cell r="HU107" t="e">
            <v>#N/A</v>
          </cell>
          <cell r="HV107" t="e">
            <v>#N/A</v>
          </cell>
          <cell r="HW107" t="e">
            <v>#N/A</v>
          </cell>
          <cell r="HX107" t="str">
            <v>PM</v>
          </cell>
          <cell r="HY107" t="e">
            <v>#N/A</v>
          </cell>
          <cell r="HZ107" t="e">
            <v>#N/A</v>
          </cell>
          <cell r="IA107" t="e">
            <v>#N/A</v>
          </cell>
          <cell r="IB107" t="e">
            <v>#N/A</v>
          </cell>
          <cell r="IC107" t="str">
            <v>PM</v>
          </cell>
          <cell r="ID107" t="e">
            <v>#N/A</v>
          </cell>
          <cell r="IE107" t="e">
            <v>#N/A</v>
          </cell>
          <cell r="IF107" t="e">
            <v>#N/A</v>
          </cell>
          <cell r="IG107" t="e">
            <v>#N/A</v>
          </cell>
          <cell r="IH107" t="str">
            <v>PM</v>
          </cell>
          <cell r="II107" t="e">
            <v>#N/A</v>
          </cell>
          <cell r="IJ107" t="e">
            <v>#N/A</v>
          </cell>
          <cell r="IK107" t="e">
            <v>#N/A</v>
          </cell>
          <cell r="IL107" t="e">
            <v>#N/A</v>
          </cell>
          <cell r="IM107" t="str">
            <v>PM</v>
          </cell>
          <cell r="IN107" t="str">
            <v>Lecture de la Bible (4 min) : Dt 7:1-16 (th leçon 5)</v>
          </cell>
          <cell r="IO107" t="str">
            <v>Lecture de la Bible</v>
          </cell>
          <cell r="IP107" t="str">
            <v>4 min</v>
          </cell>
          <cell r="IQ107">
            <v>0.83055555555555549</v>
          </cell>
          <cell r="IR107" t="str">
            <v>PM</v>
          </cell>
          <cell r="IS107" t="e">
            <v>#N/A</v>
          </cell>
          <cell r="IT107" t="e">
            <v>#N/A</v>
          </cell>
          <cell r="IU107" t="e">
            <v>#N/A</v>
          </cell>
          <cell r="IV107" t="e">
            <v>#N/A</v>
          </cell>
          <cell r="IW107" t="str">
            <v>PM</v>
          </cell>
          <cell r="IX107" t="e">
            <v>#N/A</v>
          </cell>
          <cell r="IY107" t="e">
            <v>#N/A</v>
          </cell>
          <cell r="IZ107" t="e">
            <v>#N/A</v>
          </cell>
          <cell r="JA107" t="e">
            <v>#N/A</v>
          </cell>
          <cell r="JB107" t="str">
            <v>PM</v>
          </cell>
          <cell r="JC107" t="e">
            <v>#N/A</v>
          </cell>
          <cell r="JD107" t="e">
            <v>#N/A</v>
          </cell>
          <cell r="JE107" t="e">
            <v>#N/A</v>
          </cell>
          <cell r="JF107" t="e">
            <v>#N/A</v>
          </cell>
          <cell r="JG107" t="str">
            <v>PM</v>
          </cell>
          <cell r="JH107" t="e">
            <v>#N/A</v>
          </cell>
          <cell r="JI107" t="e">
            <v>#N/A</v>
          </cell>
          <cell r="JJ107" t="e">
            <v>#N/A</v>
          </cell>
          <cell r="JK107" t="e">
            <v>#N/A</v>
          </cell>
          <cell r="JL107" t="str">
            <v>PM</v>
          </cell>
          <cell r="JM107" t="e">
            <v>#N/A</v>
          </cell>
          <cell r="JN107" t="e">
            <v>#N/A</v>
          </cell>
          <cell r="JO107" t="e">
            <v>#N/A</v>
          </cell>
          <cell r="JP107" t="e">
            <v>#N/A</v>
          </cell>
          <cell r="JQ107" t="str">
            <v>PM</v>
          </cell>
          <cell r="JR107" t="e">
            <v>#N/A</v>
          </cell>
          <cell r="JS107" t="e">
            <v>#N/A</v>
          </cell>
          <cell r="JT107" t="e">
            <v>#N/A</v>
          </cell>
          <cell r="JU107" t="e">
            <v>#N/A</v>
          </cell>
          <cell r="JV107" t="str">
            <v>PM</v>
          </cell>
          <cell r="JW107" t="e">
            <v>#N/A</v>
          </cell>
          <cell r="JX107" t="e">
            <v>#N/A</v>
          </cell>
          <cell r="JY107" t="e">
            <v>#N/A</v>
          </cell>
          <cell r="JZ107" t="e">
            <v>#N/A</v>
          </cell>
          <cell r="KA107" t="str">
            <v>PM</v>
          </cell>
          <cell r="KB107" t="e">
            <v>#N/A</v>
          </cell>
          <cell r="KC107" t="e">
            <v>#N/A</v>
          </cell>
          <cell r="KD107" t="e">
            <v>#N/A</v>
          </cell>
          <cell r="KE107" t="e">
            <v>#N/A</v>
          </cell>
          <cell r="KF107" t="str">
            <v>PM</v>
          </cell>
          <cell r="KG107" t="e">
            <v>#N/A</v>
          </cell>
          <cell r="KH107" t="e">
            <v>#N/A</v>
          </cell>
          <cell r="KI107" t="e">
            <v>#N/A</v>
          </cell>
          <cell r="KJ107" t="e">
            <v>#N/A</v>
          </cell>
          <cell r="KK107" t="str">
            <v>PM</v>
          </cell>
          <cell r="KL107" t="e">
            <v>#N/A</v>
          </cell>
          <cell r="KM107" t="e">
            <v>#N/A</v>
          </cell>
          <cell r="KN107" t="e">
            <v>#N/A</v>
          </cell>
        </row>
        <row r="108">
          <cell r="B108" t="str">
            <v/>
          </cell>
          <cell r="C108" t="str">
            <v/>
          </cell>
          <cell r="D108" t="str">
            <v/>
          </cell>
          <cell r="E108" t="str">
            <v>0 min</v>
          </cell>
          <cell r="F108">
            <v>0.8340277777777777</v>
          </cell>
          <cell r="G108" t="str">
            <v/>
          </cell>
          <cell r="H108" t="str">
            <v/>
          </cell>
          <cell r="I108" t="str">
            <v/>
          </cell>
          <cell r="J108" t="str">
            <v>0 min</v>
          </cell>
          <cell r="K108">
            <v>0.8340277777777777</v>
          </cell>
          <cell r="L108" t="str">
            <v/>
          </cell>
          <cell r="M108" t="str">
            <v/>
          </cell>
          <cell r="N108" t="str">
            <v/>
          </cell>
          <cell r="O108" t="str">
            <v>0 min</v>
          </cell>
          <cell r="P108">
            <v>0.8340277777777777</v>
          </cell>
          <cell r="Q108" t="str">
            <v/>
          </cell>
          <cell r="R108" t="str">
            <v/>
          </cell>
          <cell r="S108" t="str">
            <v/>
          </cell>
          <cell r="T108" t="str">
            <v>0 min</v>
          </cell>
          <cell r="U108">
            <v>0.8340277777777777</v>
          </cell>
          <cell r="V108" t="str">
            <v/>
          </cell>
          <cell r="W108" t="str">
            <v/>
          </cell>
          <cell r="X108" t="str">
            <v/>
          </cell>
          <cell r="Y108" t="str">
            <v>0 min</v>
          </cell>
          <cell r="Z108">
            <v>0.8340277777777777</v>
          </cell>
          <cell r="AA108" t="str">
            <v/>
          </cell>
          <cell r="AB108" t="str">
            <v/>
          </cell>
          <cell r="AC108" t="str">
            <v/>
          </cell>
          <cell r="AD108" t="str">
            <v>0 min</v>
          </cell>
          <cell r="AE108">
            <v>0.8340277777777777</v>
          </cell>
          <cell r="AF108" t="str">
            <v/>
          </cell>
          <cell r="AG108" t="str">
            <v/>
          </cell>
          <cell r="AH108" t="str">
            <v/>
          </cell>
          <cell r="AI108" t="str">
            <v>0 min</v>
          </cell>
          <cell r="AJ108">
            <v>0.8340277777777777</v>
          </cell>
          <cell r="AK108" t="str">
            <v/>
          </cell>
          <cell r="AL108" t="str">
            <v/>
          </cell>
          <cell r="AM108" t="str">
            <v/>
          </cell>
          <cell r="AN108" t="str">
            <v>0 min</v>
          </cell>
          <cell r="AO108">
            <v>0.8340277777777777</v>
          </cell>
          <cell r="AP108" t="str">
            <v/>
          </cell>
          <cell r="AQ108" t="str">
            <v/>
          </cell>
          <cell r="AR108" t="str">
            <v/>
          </cell>
          <cell r="AS108" t="str">
            <v>0 min</v>
          </cell>
          <cell r="AT108">
            <v>0.8340277777777777</v>
          </cell>
          <cell r="AU108" t="str">
            <v/>
          </cell>
          <cell r="AV108" t="str">
            <v/>
          </cell>
          <cell r="AW108" t="str">
            <v/>
          </cell>
          <cell r="AX108" t="str">
            <v>0 min</v>
          </cell>
          <cell r="AY108">
            <v>0.8340277777777777</v>
          </cell>
          <cell r="AZ108" t="str">
            <v/>
          </cell>
          <cell r="BA108" t="str">
            <v/>
          </cell>
          <cell r="BB108" t="str">
            <v/>
          </cell>
          <cell r="BC108" t="str">
            <v>0 min</v>
          </cell>
          <cell r="BD108">
            <v>0.8340277777777777</v>
          </cell>
          <cell r="BE108" t="str">
            <v/>
          </cell>
          <cell r="BF108" t="str">
            <v/>
          </cell>
          <cell r="BG108" t="str">
            <v/>
          </cell>
          <cell r="BH108" t="str">
            <v>0 min</v>
          </cell>
          <cell r="BI108">
            <v>0.8340277777777777</v>
          </cell>
          <cell r="BJ108" t="str">
            <v/>
          </cell>
          <cell r="BK108" t="str">
            <v/>
          </cell>
          <cell r="BL108" t="str">
            <v/>
          </cell>
          <cell r="BM108" t="str">
            <v>0 min</v>
          </cell>
          <cell r="BN108">
            <v>0.8340277777777777</v>
          </cell>
          <cell r="BO108" t="str">
            <v/>
          </cell>
          <cell r="BP108" t="str">
            <v/>
          </cell>
          <cell r="BQ108" t="str">
            <v/>
          </cell>
          <cell r="BR108" t="str">
            <v>0 min</v>
          </cell>
          <cell r="BS108">
            <v>0.8340277777777777</v>
          </cell>
          <cell r="BT108" t="str">
            <v/>
          </cell>
          <cell r="BU108" t="str">
            <v/>
          </cell>
          <cell r="BV108" t="str">
            <v/>
          </cell>
          <cell r="BW108" t="str">
            <v>0 min</v>
          </cell>
          <cell r="BX108">
            <v>0.8340277777777777</v>
          </cell>
          <cell r="BY108" t="str">
            <v/>
          </cell>
          <cell r="BZ108" t="str">
            <v/>
          </cell>
          <cell r="CA108" t="str">
            <v/>
          </cell>
          <cell r="CB108" t="str">
            <v>0 min</v>
          </cell>
          <cell r="CC108">
            <v>0.8340277777777777</v>
          </cell>
          <cell r="CD108" t="str">
            <v/>
          </cell>
          <cell r="CE108" t="str">
            <v/>
          </cell>
          <cell r="CF108" t="str">
            <v/>
          </cell>
          <cell r="CG108" t="str">
            <v>0 min</v>
          </cell>
          <cell r="CH108">
            <v>0.8340277777777777</v>
          </cell>
          <cell r="CI108" t="str">
            <v/>
          </cell>
          <cell r="CJ108" t="str">
            <v/>
          </cell>
          <cell r="CK108" t="str">
            <v/>
          </cell>
          <cell r="CL108" t="str">
            <v>0 min</v>
          </cell>
          <cell r="CM108">
            <v>0.8340277777777777</v>
          </cell>
          <cell r="CN108" t="str">
            <v/>
          </cell>
          <cell r="CO108" t="str">
            <v/>
          </cell>
          <cell r="CP108" t="str">
            <v/>
          </cell>
          <cell r="CQ108" t="str">
            <v>0 min</v>
          </cell>
          <cell r="CR108">
            <v>0.8340277777777777</v>
          </cell>
          <cell r="CS108" t="str">
            <v/>
          </cell>
          <cell r="CT108" t="str">
            <v/>
          </cell>
          <cell r="CU108" t="str">
            <v/>
          </cell>
          <cell r="CV108" t="str">
            <v>0 min</v>
          </cell>
          <cell r="CW108" t="e">
            <v>#N/A</v>
          </cell>
          <cell r="CX108" t="str">
            <v/>
          </cell>
          <cell r="CY108" t="str">
            <v/>
          </cell>
          <cell r="CZ108" t="str">
            <v/>
          </cell>
          <cell r="DA108" t="str">
            <v>0 min</v>
          </cell>
          <cell r="DB108">
            <v>0.8340277777777777</v>
          </cell>
          <cell r="DC108" t="str">
            <v/>
          </cell>
          <cell r="DD108" t="str">
            <v/>
          </cell>
          <cell r="DE108" t="str">
            <v/>
          </cell>
          <cell r="DF108" t="str">
            <v>0 min</v>
          </cell>
          <cell r="DG108">
            <v>0.8340277777777777</v>
          </cell>
          <cell r="DH108" t="str">
            <v/>
          </cell>
          <cell r="DI108" t="str">
            <v/>
          </cell>
          <cell r="DJ108" t="str">
            <v/>
          </cell>
          <cell r="DK108" t="str">
            <v>0 min</v>
          </cell>
          <cell r="DL108">
            <v>0.8340277777777777</v>
          </cell>
          <cell r="DM108" t="str">
            <v/>
          </cell>
          <cell r="DN108" t="str">
            <v/>
          </cell>
          <cell r="DO108" t="str">
            <v/>
          </cell>
          <cell r="DP108" t="str">
            <v>0 min</v>
          </cell>
          <cell r="DQ108">
            <v>0.8340277777777777</v>
          </cell>
          <cell r="DR108" t="str">
            <v/>
          </cell>
          <cell r="DS108" t="str">
            <v/>
          </cell>
          <cell r="DT108" t="str">
            <v/>
          </cell>
          <cell r="DU108" t="str">
            <v>0 min</v>
          </cell>
          <cell r="DV108" t="e">
            <v>#N/A</v>
          </cell>
          <cell r="DW108" t="str">
            <v/>
          </cell>
          <cell r="DX108" t="str">
            <v/>
          </cell>
          <cell r="DY108" t="str">
            <v/>
          </cell>
          <cell r="DZ108" t="str">
            <v>0 min</v>
          </cell>
          <cell r="EA108">
            <v>0.8340277777777777</v>
          </cell>
          <cell r="EB108" t="str">
            <v/>
          </cell>
          <cell r="EC108" t="str">
            <v/>
          </cell>
          <cell r="ED108" t="str">
            <v/>
          </cell>
          <cell r="EE108" t="str">
            <v>0 min</v>
          </cell>
          <cell r="EF108">
            <v>0.8340277777777777</v>
          </cell>
          <cell r="EG108" t="str">
            <v/>
          </cell>
          <cell r="EH108" t="str">
            <v/>
          </cell>
          <cell r="EI108" t="str">
            <v/>
          </cell>
          <cell r="EJ108" t="str">
            <v>0 min</v>
          </cell>
          <cell r="EK108">
            <v>0.8340277777777777</v>
          </cell>
          <cell r="EL108" t="str">
            <v/>
          </cell>
          <cell r="EM108" t="str">
            <v/>
          </cell>
          <cell r="EN108" t="str">
            <v/>
          </cell>
          <cell r="EO108" t="str">
            <v>0 min</v>
          </cell>
          <cell r="EP108">
            <v>0.8340277777777777</v>
          </cell>
          <cell r="EQ108" t="str">
            <v/>
          </cell>
          <cell r="ER108" t="str">
            <v/>
          </cell>
          <cell r="ES108" t="str">
            <v/>
          </cell>
          <cell r="ET108" t="str">
            <v>0 min</v>
          </cell>
          <cell r="EU108">
            <v>0.8340277777777777</v>
          </cell>
          <cell r="EV108" t="str">
            <v/>
          </cell>
          <cell r="EW108" t="str">
            <v/>
          </cell>
          <cell r="EX108" t="str">
            <v/>
          </cell>
          <cell r="EY108" t="str">
            <v>0 min</v>
          </cell>
          <cell r="EZ108">
            <v>0.8340277777777777</v>
          </cell>
          <cell r="FA108" t="str">
            <v/>
          </cell>
          <cell r="FB108" t="str">
            <v/>
          </cell>
          <cell r="FC108" t="str">
            <v/>
          </cell>
          <cell r="FD108" t="str">
            <v>0 min</v>
          </cell>
          <cell r="FE108">
            <v>0.8340277777777777</v>
          </cell>
          <cell r="FF108" t="str">
            <v/>
          </cell>
          <cell r="FG108" t="str">
            <v/>
          </cell>
          <cell r="FH108" t="str">
            <v/>
          </cell>
          <cell r="FI108" t="str">
            <v>0 min</v>
          </cell>
          <cell r="FJ108">
            <v>0.8340277777777777</v>
          </cell>
          <cell r="FK108" t="str">
            <v/>
          </cell>
          <cell r="FL108" t="str">
            <v/>
          </cell>
          <cell r="FM108" t="str">
            <v/>
          </cell>
          <cell r="FN108" t="str">
            <v>0 min</v>
          </cell>
          <cell r="FO108">
            <v>0.8340277777777777</v>
          </cell>
          <cell r="FP108" t="str">
            <v/>
          </cell>
          <cell r="FQ108" t="str">
            <v/>
          </cell>
          <cell r="FR108" t="str">
            <v/>
          </cell>
          <cell r="FS108" t="str">
            <v>0 min</v>
          </cell>
          <cell r="FT108" t="e">
            <v>#N/A</v>
          </cell>
          <cell r="FU108" t="str">
            <v/>
          </cell>
          <cell r="FV108" t="str">
            <v/>
          </cell>
          <cell r="FW108" t="str">
            <v/>
          </cell>
          <cell r="FX108" t="str">
            <v>0 min</v>
          </cell>
          <cell r="FY108">
            <v>0.8340277777777777</v>
          </cell>
          <cell r="FZ108" t="str">
            <v/>
          </cell>
          <cell r="GA108" t="str">
            <v/>
          </cell>
          <cell r="GB108" t="str">
            <v/>
          </cell>
          <cell r="GC108" t="str">
            <v>0 min</v>
          </cell>
          <cell r="GD108">
            <v>0.8340277777777777</v>
          </cell>
          <cell r="GE108" t="str">
            <v/>
          </cell>
          <cell r="GF108" t="str">
            <v/>
          </cell>
          <cell r="GG108" t="str">
            <v/>
          </cell>
          <cell r="GH108" t="str">
            <v>0 min</v>
          </cell>
          <cell r="GI108">
            <v>0.8340277777777777</v>
          </cell>
          <cell r="GJ108" t="str">
            <v/>
          </cell>
          <cell r="GK108" t="str">
            <v/>
          </cell>
          <cell r="GL108" t="str">
            <v/>
          </cell>
          <cell r="GM108" t="str">
            <v>0 min</v>
          </cell>
          <cell r="GN108">
            <v>0.8340277777777777</v>
          </cell>
          <cell r="GO108" t="str">
            <v/>
          </cell>
          <cell r="GP108" t="str">
            <v/>
          </cell>
          <cell r="GQ108" t="str">
            <v/>
          </cell>
          <cell r="GR108" t="str">
            <v>0 min</v>
          </cell>
          <cell r="GS108">
            <v>0.8340277777777777</v>
          </cell>
          <cell r="GT108" t="str">
            <v/>
          </cell>
          <cell r="GU108" t="str">
            <v/>
          </cell>
          <cell r="GV108" t="str">
            <v/>
          </cell>
          <cell r="GW108" t="str">
            <v>0 min</v>
          </cell>
          <cell r="GX108" t="e">
            <v>#N/A</v>
          </cell>
          <cell r="GY108" t="str">
            <v/>
          </cell>
          <cell r="GZ108" t="str">
            <v/>
          </cell>
          <cell r="HA108" t="str">
            <v/>
          </cell>
          <cell r="HB108" t="str">
            <v>0 min</v>
          </cell>
          <cell r="HC108" t="e">
            <v>#N/A</v>
          </cell>
          <cell r="HD108" t="str">
            <v/>
          </cell>
          <cell r="HE108" t="str">
            <v/>
          </cell>
          <cell r="HF108" t="str">
            <v/>
          </cell>
          <cell r="HG108" t="str">
            <v>0 min</v>
          </cell>
          <cell r="HH108" t="e">
            <v>#N/A</v>
          </cell>
          <cell r="HI108" t="str">
            <v/>
          </cell>
          <cell r="HJ108" t="str">
            <v/>
          </cell>
          <cell r="HK108" t="str">
            <v/>
          </cell>
          <cell r="HL108" t="str">
            <v>0 min</v>
          </cell>
          <cell r="HM108" t="e">
            <v>#N/A</v>
          </cell>
          <cell r="HN108" t="str">
            <v/>
          </cell>
          <cell r="HO108" t="str">
            <v/>
          </cell>
          <cell r="HP108" t="str">
            <v/>
          </cell>
          <cell r="HQ108" t="str">
            <v>0 min</v>
          </cell>
          <cell r="HR108">
            <v>0.8340277777777777</v>
          </cell>
          <cell r="HS108" t="str">
            <v/>
          </cell>
          <cell r="HT108" t="str">
            <v/>
          </cell>
          <cell r="HU108" t="str">
            <v/>
          </cell>
          <cell r="HV108" t="str">
            <v>0 min</v>
          </cell>
          <cell r="HW108" t="e">
            <v>#N/A</v>
          </cell>
          <cell r="HX108" t="str">
            <v/>
          </cell>
          <cell r="HY108" t="str">
            <v/>
          </cell>
          <cell r="HZ108" t="str">
            <v/>
          </cell>
          <cell r="IA108" t="str">
            <v>0 min</v>
          </cell>
          <cell r="IB108" t="e">
            <v>#N/A</v>
          </cell>
          <cell r="IC108" t="str">
            <v/>
          </cell>
          <cell r="ID108" t="str">
            <v/>
          </cell>
          <cell r="IE108" t="str">
            <v/>
          </cell>
          <cell r="IF108" t="str">
            <v>0 min</v>
          </cell>
          <cell r="IG108" t="e">
            <v>#N/A</v>
          </cell>
          <cell r="IH108" t="str">
            <v/>
          </cell>
          <cell r="II108" t="str">
            <v/>
          </cell>
          <cell r="IJ108" t="str">
            <v/>
          </cell>
          <cell r="IK108" t="str">
            <v>0 min</v>
          </cell>
          <cell r="IL108" t="e">
            <v>#N/A</v>
          </cell>
          <cell r="IM108" t="str">
            <v/>
          </cell>
          <cell r="IN108" t="str">
            <v/>
          </cell>
          <cell r="IO108" t="str">
            <v/>
          </cell>
          <cell r="IP108" t="str">
            <v>0 min</v>
          </cell>
          <cell r="IQ108">
            <v>0.8340277777777777</v>
          </cell>
          <cell r="IR108" t="str">
            <v/>
          </cell>
          <cell r="IS108" t="str">
            <v/>
          </cell>
          <cell r="IT108" t="str">
            <v/>
          </cell>
          <cell r="IU108" t="str">
            <v>0 min</v>
          </cell>
          <cell r="IV108" t="e">
            <v>#N/A</v>
          </cell>
          <cell r="IW108" t="str">
            <v/>
          </cell>
          <cell r="IX108" t="str">
            <v/>
          </cell>
          <cell r="IY108" t="str">
            <v/>
          </cell>
          <cell r="IZ108" t="str">
            <v>0 min</v>
          </cell>
          <cell r="JA108" t="e">
            <v>#N/A</v>
          </cell>
          <cell r="JB108" t="str">
            <v/>
          </cell>
          <cell r="JC108" t="str">
            <v/>
          </cell>
          <cell r="JD108" t="str">
            <v/>
          </cell>
          <cell r="JE108" t="str">
            <v>0 min</v>
          </cell>
          <cell r="JF108" t="e">
            <v>#N/A</v>
          </cell>
          <cell r="JG108" t="str">
            <v/>
          </cell>
          <cell r="JH108" t="str">
            <v/>
          </cell>
          <cell r="JI108" t="str">
            <v/>
          </cell>
          <cell r="JJ108" t="str">
            <v>0 min</v>
          </cell>
          <cell r="JK108" t="e">
            <v>#N/A</v>
          </cell>
          <cell r="JL108" t="str">
            <v/>
          </cell>
          <cell r="JM108" t="str">
            <v/>
          </cell>
          <cell r="JN108" t="str">
            <v/>
          </cell>
          <cell r="JO108" t="str">
            <v>0 min</v>
          </cell>
          <cell r="JP108" t="e">
            <v>#N/A</v>
          </cell>
          <cell r="JQ108" t="str">
            <v/>
          </cell>
          <cell r="JR108" t="str">
            <v/>
          </cell>
          <cell r="JS108" t="str">
            <v/>
          </cell>
          <cell r="JT108" t="str">
            <v>0 min</v>
          </cell>
          <cell r="JU108" t="e">
            <v>#N/A</v>
          </cell>
          <cell r="JV108" t="str">
            <v/>
          </cell>
          <cell r="JW108" t="str">
            <v/>
          </cell>
          <cell r="JX108" t="str">
            <v/>
          </cell>
          <cell r="JY108" t="str">
            <v>0 min</v>
          </cell>
          <cell r="JZ108" t="e">
            <v>#N/A</v>
          </cell>
          <cell r="KA108" t="str">
            <v/>
          </cell>
          <cell r="KB108" t="str">
            <v/>
          </cell>
          <cell r="KC108" t="str">
            <v/>
          </cell>
          <cell r="KD108" t="str">
            <v>0 min</v>
          </cell>
          <cell r="KE108" t="e">
            <v>#N/A</v>
          </cell>
          <cell r="KF108" t="str">
            <v/>
          </cell>
          <cell r="KG108" t="str">
            <v/>
          </cell>
          <cell r="KH108" t="str">
            <v/>
          </cell>
          <cell r="KI108" t="str">
            <v>0 min</v>
          </cell>
          <cell r="KJ108" t="e">
            <v>#N/A</v>
          </cell>
          <cell r="KK108" t="str">
            <v/>
          </cell>
          <cell r="KL108" t="str">
            <v/>
          </cell>
          <cell r="KM108" t="str">
            <v/>
          </cell>
          <cell r="KN108" t="str">
            <v>0 min</v>
          </cell>
        </row>
        <row r="109">
          <cell r="B109" t="str">
            <v/>
          </cell>
          <cell r="C109" t="str">
            <v>Premier contact (3 min) : Utilise la suggestion de conversation. Surmonte une objection courante (th leçon 16).</v>
          </cell>
          <cell r="D109" t="str">
            <v>Premier contact</v>
          </cell>
          <cell r="E109" t="str">
            <v>3 min</v>
          </cell>
          <cell r="F109">
            <v>0.8340277777777777</v>
          </cell>
          <cell r="G109" t="str">
            <v/>
          </cell>
          <cell r="H109" t="str">
            <v>« Augmente ta joie à prêcher : Enseigne avec enthousiasme » (10 min) : Discussion. Montrer la vidéo Pour éprouver de la joie à faire des disciples, devenons plus habiles : En enseignant avec enthousiasme.</v>
          </cell>
          <cell r="I109" t="str">
            <v>« Augmente ta joie à prêcher : Enseigne avec enthousiasme »</v>
          </cell>
          <cell r="J109" t="str">
            <v>10 min</v>
          </cell>
          <cell r="K109">
            <v>0.8340277777777777</v>
          </cell>
          <cell r="L109" t="str">
            <v/>
          </cell>
          <cell r="M109" t="str">
            <v>Premier contact (3 min) : Commence par la suggestion de conversation. Propose un cours biblique et présente (sans la visionner) la vidéo Comment se passe un cours biblique ? (th leçon 9).</v>
          </cell>
          <cell r="N109" t="str">
            <v>Premier contact</v>
          </cell>
          <cell r="O109" t="str">
            <v>3 min</v>
          </cell>
          <cell r="P109">
            <v>0.8340277777777777</v>
          </cell>
          <cell r="Q109" t="str">
            <v/>
          </cell>
          <cell r="R109" t="str">
            <v>Premier contact (3 min) : Commence par la suggestion de conversation. Invite la personne à nos réunions (th leçon 15).</v>
          </cell>
          <cell r="S109" t="str">
            <v>Premier contact</v>
          </cell>
          <cell r="T109" t="str">
            <v>3 min</v>
          </cell>
          <cell r="U109">
            <v>0.8340277777777777</v>
          </cell>
          <cell r="V109" t="str">
            <v/>
          </cell>
          <cell r="W109" t="str">
            <v>Premier contact (3 min) : Commence par la suggestion de conversation. Invite la personne à nos réunions (th leçon 15).</v>
          </cell>
          <cell r="X109" t="str">
            <v>Premier contact</v>
          </cell>
          <cell r="Y109" t="str">
            <v>3 min</v>
          </cell>
          <cell r="Z109">
            <v>0.8340277777777777</v>
          </cell>
          <cell r="AA109" t="str">
            <v/>
          </cell>
          <cell r="AB109" t="str">
            <v>Premier contact (3 min) : Utilise la suggestion de conversation. Surmonte une objection courante (th leçon 16).</v>
          </cell>
          <cell r="AC109" t="str">
            <v>Premier contact</v>
          </cell>
          <cell r="AD109" t="str">
            <v>3 min</v>
          </cell>
          <cell r="AE109">
            <v>0.8340277777777777</v>
          </cell>
          <cell r="AF109" t="str">
            <v/>
          </cell>
          <cell r="AG109" t="str">
            <v>« Augmente ta joie à prêcher : Enseigne avec enthousiasme » (10 min) : Discussion. Montrer la vidéo Pour éprouver de la joie à faire des disciples, devenons plus habiles : En enseignant avec enthousiasme.</v>
          </cell>
          <cell r="AH109" t="str">
            <v>« Augmente ta joie à prêcher : Enseigne avec enthousiasme »</v>
          </cell>
          <cell r="AI109" t="str">
            <v>10 min</v>
          </cell>
          <cell r="AJ109">
            <v>0.8340277777777777</v>
          </cell>
          <cell r="AK109" t="str">
            <v/>
          </cell>
          <cell r="AL109" t="str">
            <v>Premier contact (3 min) : Commence par la suggestion de conversation. Propose un cours biblique et présente (sans la visionner) la vidéo Comment se passe un cours biblique ? (th leçon 9).</v>
          </cell>
          <cell r="AM109" t="str">
            <v>Premier contact</v>
          </cell>
          <cell r="AN109" t="str">
            <v>3 min</v>
          </cell>
          <cell r="AO109">
            <v>0.8340277777777777</v>
          </cell>
          <cell r="AP109" t="str">
            <v/>
          </cell>
          <cell r="AQ109" t="str">
            <v>Premier contact (3 min) : Commence par la suggestion de conversation. Invite la personne à nos réunions (th leçon 15).</v>
          </cell>
          <cell r="AR109" t="str">
            <v>Premier contact</v>
          </cell>
          <cell r="AS109" t="str">
            <v>3 min</v>
          </cell>
          <cell r="AT109">
            <v>0.8340277777777777</v>
          </cell>
          <cell r="AU109" t="str">
            <v/>
          </cell>
          <cell r="AV109" t="str">
            <v>Premier contact (3 min) : Commence par la suggestion de conversation. Invite la personne à nos réunions (th leçon 15).</v>
          </cell>
          <cell r="AW109" t="str">
            <v>Premier contact</v>
          </cell>
          <cell r="AX109" t="str">
            <v>3 min</v>
          </cell>
          <cell r="AY109">
            <v>0.8340277777777777</v>
          </cell>
          <cell r="AZ109" t="str">
            <v/>
          </cell>
          <cell r="BA109" t="str">
            <v>Invitation au Mémorial (2 min) : Utilise la suggestion de conversation (th leçon 11).</v>
          </cell>
          <cell r="BB109" t="str">
            <v>Invitation au Mémorial</v>
          </cell>
          <cell r="BC109" t="str">
            <v>2 min</v>
          </cell>
          <cell r="BD109">
            <v>0.8340277777777777</v>
          </cell>
          <cell r="BE109" t="str">
            <v/>
          </cell>
          <cell r="BF109" t="str">
            <v>Invitation au Mémorial (3 min) : Commence par la suggestion de conversation. L’interlocuteur manifestant de l’intérêt, présente-​lui (sans la visionner) la vidéo En souvenir du sacrifice de Jésus, puis discutes-​en avec lui (th leçon 11).</v>
          </cell>
          <cell r="BG109" t="str">
            <v>Invitation au Mémorial</v>
          </cell>
          <cell r="BH109" t="str">
            <v>3 min</v>
          </cell>
          <cell r="BI109">
            <v>0.8340277777777777</v>
          </cell>
          <cell r="BJ109" t="str">
            <v/>
          </cell>
          <cell r="BK109" t="str">
            <v>Invitation au Mémorial (3 min) : Commence par la suggestion de conversation. L’interlocuteur manifestant de l’intérêt, présente-​lui (sans la visionner) la vidéo En souvenir du sacrifice de Jésus, puis discutes-​en avec lui (th leçon 11).</v>
          </cell>
          <cell r="BL109" t="str">
            <v>Invitation au Mémorial</v>
          </cell>
          <cell r="BM109" t="str">
            <v>3 min</v>
          </cell>
          <cell r="BN109">
            <v>0.8340277777777777</v>
          </cell>
          <cell r="BO109" t="str">
            <v/>
          </cell>
          <cell r="BP109" t="str">
            <v>Discours (5 min) : w15 15/9 14-16 § 8-12. Thème : Des questions utiles pour examiner notre foi (th leçon 14).</v>
          </cell>
          <cell r="BQ109" t="str">
            <v>Discours</v>
          </cell>
          <cell r="BR109" t="str">
            <v>5 min</v>
          </cell>
          <cell r="BS109">
            <v>0.8340277777777777</v>
          </cell>
          <cell r="BT109" t="str">
            <v/>
          </cell>
          <cell r="BU109" t="str">
            <v>Vidéo du premier contact (5 min) : Discussion. Montrer la vidéo Premier contact : Jésus (Mt 16:16). À chaque pause, arrêter la vidéo et poser les questions qui s’affichent.</v>
          </cell>
          <cell r="BV109" t="str">
            <v>Vidéo du premier contact</v>
          </cell>
          <cell r="BW109" t="str">
            <v>5 min</v>
          </cell>
          <cell r="BX109">
            <v>0.8340277777777777</v>
          </cell>
          <cell r="BY109" t="str">
            <v/>
          </cell>
          <cell r="BZ109" t="str">
            <v>Vidéo de la nouvelle visite (4 min) : Discussion. Montrer la vidéo Nouvelle visite : Jésus (Mt 20:28). À chaque pause, arrêter la vidéo et poser les questions qui s’affichent.</v>
          </cell>
          <cell r="CA109" t="str">
            <v>Vidéo de la nouvelle visite</v>
          </cell>
          <cell r="CB109" t="str">
            <v>4 min</v>
          </cell>
          <cell r="CC109">
            <v>0.8340277777777777</v>
          </cell>
          <cell r="CD109" t="str">
            <v/>
          </cell>
          <cell r="CE109" t="str">
            <v>Premier contact (3 min) : Commence par la suggestion de conversation. Surmonte une objection courante (th leçon 12).</v>
          </cell>
          <cell r="CF109" t="str">
            <v>Premier contact</v>
          </cell>
          <cell r="CG109" t="str">
            <v>3 min</v>
          </cell>
          <cell r="CH109">
            <v>0.8340277777777777</v>
          </cell>
          <cell r="CI109" t="str">
            <v/>
          </cell>
          <cell r="CJ109" t="str">
            <v>« Augmente ta joie à prêcher : Sers-​toi de la Parole de Dieu » (10 min) : Discussion. Montrer la vidéo Pour éprouver de la joie à faire des disciples, devenons plus habiles : En laissant agir la puissance de la Parole de Dieu.</v>
          </cell>
          <cell r="CK109" t="str">
            <v>« Augmente ta joie à prêcher : Sers-​toi de la Parole de Dieu »</v>
          </cell>
          <cell r="CL109" t="str">
            <v>10 min</v>
          </cell>
          <cell r="CM109">
            <v>0.8340277777777777</v>
          </cell>
          <cell r="CN109" t="str">
            <v/>
          </cell>
          <cell r="CO109" t="str">
            <v>Premier contact (3 min) : Utilise la suggestion de conversation (th leçon 1).</v>
          </cell>
          <cell r="CP109" t="str">
            <v>Premier contact</v>
          </cell>
          <cell r="CQ109" t="str">
            <v>3 min</v>
          </cell>
          <cell r="CR109">
            <v>0.8340277777777777</v>
          </cell>
          <cell r="CS109" t="str">
            <v/>
          </cell>
          <cell r="CT109" t="e">
            <v>#N/A</v>
          </cell>
          <cell r="CU109" t="str">
            <v/>
          </cell>
          <cell r="CV109" t="str">
            <v>0 min</v>
          </cell>
          <cell r="CW109" t="e">
            <v>#N/A</v>
          </cell>
          <cell r="CX109" t="str">
            <v/>
          </cell>
          <cell r="CY109" t="str">
            <v>Vidéo du premier contact (5 min) : Discussion. Montrer la vidéo Premier contact : Le projet de Dieu (Gn 1:28). À chaque pause, arrêter la vidéo et poser à l’auditoire les questions qui s’affichent.</v>
          </cell>
          <cell r="CZ109" t="str">
            <v>Vidéo du premier contact</v>
          </cell>
          <cell r="DA109" t="str">
            <v>5 min</v>
          </cell>
          <cell r="DB109">
            <v>0.8340277777777777</v>
          </cell>
          <cell r="DC109" t="str">
            <v/>
          </cell>
          <cell r="DD109" t="str">
            <v>Vidéo de la nouvelle visite (5 min) : Discussion. Montrer la vidéo Nouvelle visite : Le projet de Dieu (Is 55:11). À chaque pause, arrêter la vidéo et poser les questions qui s’affichent.</v>
          </cell>
          <cell r="DE109" t="str">
            <v>Vidéo de la nouvelle visite</v>
          </cell>
          <cell r="DF109" t="str">
            <v>5 min</v>
          </cell>
          <cell r="DG109">
            <v>0.8340277777777777</v>
          </cell>
          <cell r="DH109" t="str">
            <v/>
          </cell>
          <cell r="DI109" t="str">
            <v>« Augmente ta joie à prêcher : Explique les idées principales par des exemples » (10 min) : Discussion. Montrer la vidéo Pour éprouver de la joie à faire des disciples, devenons plus habiles : En expliquant les idées principales par des exemples.</v>
          </cell>
          <cell r="DJ109" t="str">
            <v>« Augmente ta joie à prêcher : Explique les idées principales par des exemples »</v>
          </cell>
          <cell r="DK109" t="str">
            <v>10 min</v>
          </cell>
          <cell r="DL109">
            <v>0.8340277777777777</v>
          </cell>
          <cell r="DM109" t="str">
            <v/>
          </cell>
          <cell r="DN109" t="str">
            <v>Premier contact (3 min) : Utilise la suggestion de conversation. Surmonte une objection courante (th leçon 12).</v>
          </cell>
          <cell r="DO109" t="str">
            <v>Premier contact</v>
          </cell>
          <cell r="DP109" t="str">
            <v>3 min</v>
          </cell>
          <cell r="DQ109">
            <v>0.8340277777777777</v>
          </cell>
          <cell r="DR109" t="str">
            <v/>
          </cell>
          <cell r="DS109" t="e">
            <v>#N/A</v>
          </cell>
          <cell r="DT109" t="str">
            <v/>
          </cell>
          <cell r="DU109" t="str">
            <v>0 min</v>
          </cell>
          <cell r="DV109" t="e">
            <v>#N/A</v>
          </cell>
          <cell r="DW109" t="str">
            <v/>
          </cell>
          <cell r="DX109" t="str">
            <v>Premier contact (3 min) : Utilise la suggestion de conversation. Surmonte une objection courante (th leçon 16).</v>
          </cell>
          <cell r="DY109" t="str">
            <v>Premier contact</v>
          </cell>
          <cell r="DZ109" t="str">
            <v>3 min</v>
          </cell>
          <cell r="EA109">
            <v>0.8340277777777777</v>
          </cell>
          <cell r="EB109" t="str">
            <v/>
          </cell>
          <cell r="EC109" t="str">
            <v>« Augmente ta joie à prêcher : Enseigne avec enthousiasme » (10 min) : Discussion. Montrer la vidéo Pour éprouver de la joie à faire des disciples, devenons plus habiles : En enseignant avec enthousiasme.</v>
          </cell>
          <cell r="ED109" t="str">
            <v>« Augmente ta joie à prêcher : Enseigne avec enthousiasme »</v>
          </cell>
          <cell r="EE109" t="str">
            <v>10 min</v>
          </cell>
          <cell r="EF109">
            <v>0.8340277777777777</v>
          </cell>
          <cell r="EG109" t="str">
            <v/>
          </cell>
          <cell r="EH109" t="str">
            <v>Premier contact (3 min) : Commence par la suggestion de conversation. Propose un cours biblique et présente (sans la visionner) la vidéo Comment se passe un cours biblique ? (th leçon 9).</v>
          </cell>
          <cell r="EI109" t="str">
            <v>Premier contact</v>
          </cell>
          <cell r="EJ109" t="str">
            <v>3 min</v>
          </cell>
          <cell r="EK109">
            <v>0.8340277777777777</v>
          </cell>
          <cell r="EL109" t="str">
            <v/>
          </cell>
          <cell r="EM109" t="str">
            <v>Premier contact (3 min) : Commence par la suggestion de conversation. Invite la personne à nos réunions (th leçon 15).</v>
          </cell>
          <cell r="EN109" t="str">
            <v>Premier contact</v>
          </cell>
          <cell r="EO109" t="str">
            <v>3 min</v>
          </cell>
          <cell r="EP109">
            <v>0.8340277777777777</v>
          </cell>
          <cell r="EQ109" t="str">
            <v/>
          </cell>
          <cell r="ER109" t="str">
            <v>Premier contact (3 min) : Commence par la suggestion de conversation. Propose une publication de la panoplie d’enseignant (th leçon 3).</v>
          </cell>
          <cell r="ES109" t="str">
            <v>Premier contact</v>
          </cell>
          <cell r="ET109" t="str">
            <v>3 min</v>
          </cell>
          <cell r="EU109">
            <v>0.8340277777777777</v>
          </cell>
          <cell r="EV109" t="str">
            <v/>
          </cell>
          <cell r="EW109" t="str">
            <v>« Augmente ta joie à prêcher : Manifeste de l’empathie » (8 min) : Discussion. Montrer la vidéo Pour éprouver de la joie à faire des disciples, devenons plus habiles : En manifestant de l’empathie.</v>
          </cell>
          <cell r="EX109" t="str">
            <v>« Augmente ta joie à prêcher : Manifeste de l’empathie »</v>
          </cell>
          <cell r="EY109" t="str">
            <v>8 min</v>
          </cell>
          <cell r="EZ109">
            <v>0.8340277777777777</v>
          </cell>
          <cell r="FA109" t="str">
            <v/>
          </cell>
          <cell r="FB109" t="str">
            <v>Vidéo de la nouvelle visite (5 min) : Discussion. Montrer la vidéo Nouvelle visite : Les souffrances (1J 5:19). À chaque pause, arrêter la vidéo et poser à l’auditoire les questions qui s’affichent.</v>
          </cell>
          <cell r="FC109" t="str">
            <v>Vidéo de la nouvelle visite</v>
          </cell>
          <cell r="FD109" t="str">
            <v>5 min</v>
          </cell>
          <cell r="FE109">
            <v>0.8340277777777777</v>
          </cell>
          <cell r="FF109" t="str">
            <v/>
          </cell>
          <cell r="FG109" t="str">
            <v>Premier contact (3 min) : Commence par la suggestion de conversation. Propose une revue qui traite d’un sujet abordé par ton interlocuteur (th leçon 3).</v>
          </cell>
          <cell r="FH109" t="str">
            <v>Premier contact</v>
          </cell>
          <cell r="FI109" t="str">
            <v>3 min</v>
          </cell>
          <cell r="FJ109">
            <v>0.8340277777777777</v>
          </cell>
          <cell r="FK109" t="str">
            <v/>
          </cell>
          <cell r="FL109" t="str">
            <v>Premier contact (3 min) : Commence par la suggestion de conversation. Surmonte une objection courante (th leçon 12).</v>
          </cell>
          <cell r="FM109" t="str">
            <v>Premier contact</v>
          </cell>
          <cell r="FN109" t="str">
            <v>3 min</v>
          </cell>
          <cell r="FO109">
            <v>0.8340277777777777</v>
          </cell>
          <cell r="FP109" t="str">
            <v/>
          </cell>
          <cell r="FQ109" t="e">
            <v>#N/A</v>
          </cell>
          <cell r="FR109" t="str">
            <v/>
          </cell>
          <cell r="FS109" t="str">
            <v>0 min</v>
          </cell>
          <cell r="FT109" t="e">
            <v>#N/A</v>
          </cell>
          <cell r="FU109" t="str">
            <v/>
          </cell>
          <cell r="FV109" t="str">
            <v>« Augmente ta joie à prêcher : Touche le cœur » (9 min) : Discussion. Montrer la vidéo Pour éprouver de la joie à faire des disciples, devenons plus habiles : En touchant le cœur.</v>
          </cell>
          <cell r="FW109" t="str">
            <v>« Augmente ta joie à prêcher : Touche le cœur »</v>
          </cell>
          <cell r="FX109" t="str">
            <v>9 min</v>
          </cell>
          <cell r="FY109">
            <v>0.8340277777777777</v>
          </cell>
          <cell r="FZ109" t="str">
            <v/>
          </cell>
          <cell r="GA109" t="str">
            <v>Premier contact (3 min) : Commence par la suggestion de conversation. Surmonte une objection courante (th leçon 1).</v>
          </cell>
          <cell r="GB109" t="str">
            <v>Premier contact</v>
          </cell>
          <cell r="GC109" t="str">
            <v>3 min</v>
          </cell>
          <cell r="GD109">
            <v>0.8340277777777777</v>
          </cell>
          <cell r="GE109" t="str">
            <v/>
          </cell>
          <cell r="GF109" t="str">
            <v>Premier contact (3 min) : Commence par la suggestion de conversation. Propose une publication de la panoplie d’enseignant (th leçon 6).</v>
          </cell>
          <cell r="GG109" t="str">
            <v>Premier contact</v>
          </cell>
          <cell r="GH109" t="str">
            <v>3 min</v>
          </cell>
          <cell r="GI109">
            <v>0.8340277777777777</v>
          </cell>
          <cell r="GJ109" t="str">
            <v/>
          </cell>
          <cell r="GK109" t="str">
            <v>Premier contact (3 min) : Commence par la suggestion de conversation. Donne à ton interlocuteur une carte de visite jw.org (th leçon 1).</v>
          </cell>
          <cell r="GL109" t="str">
            <v>Premier contact</v>
          </cell>
          <cell r="GM109" t="str">
            <v>3 min</v>
          </cell>
          <cell r="GN109">
            <v>0.8340277777777777</v>
          </cell>
          <cell r="GO109" t="str">
            <v/>
          </cell>
          <cell r="GP109" t="str">
            <v>Premier contact (3 min) : Commence par la suggestion de conversation. Surmonte une objection courante (th leçon 3).</v>
          </cell>
          <cell r="GQ109" t="str">
            <v>Premier contact</v>
          </cell>
          <cell r="GR109" t="str">
            <v>3 min</v>
          </cell>
          <cell r="GS109">
            <v>0.8340277777777777</v>
          </cell>
          <cell r="GT109" t="str">
            <v/>
          </cell>
          <cell r="GU109" t="e">
            <v>#N/A</v>
          </cell>
          <cell r="GV109" t="str">
            <v/>
          </cell>
          <cell r="GW109" t="str">
            <v>0 min</v>
          </cell>
          <cell r="GX109" t="e">
            <v>#N/A</v>
          </cell>
          <cell r="GY109" t="str">
            <v/>
          </cell>
          <cell r="GZ109" t="e">
            <v>#N/A</v>
          </cell>
          <cell r="HA109" t="str">
            <v/>
          </cell>
          <cell r="HB109" t="str">
            <v>0 min</v>
          </cell>
          <cell r="HC109" t="e">
            <v>#N/A</v>
          </cell>
          <cell r="HD109" t="str">
            <v/>
          </cell>
          <cell r="HE109" t="e">
            <v>#N/A</v>
          </cell>
          <cell r="HF109" t="str">
            <v/>
          </cell>
          <cell r="HG109" t="str">
            <v>0 min</v>
          </cell>
          <cell r="HH109" t="e">
            <v>#N/A</v>
          </cell>
          <cell r="HI109" t="str">
            <v/>
          </cell>
          <cell r="HJ109" t="e">
            <v>#N/A</v>
          </cell>
          <cell r="HK109" t="str">
            <v/>
          </cell>
          <cell r="HL109" t="str">
            <v>0 min</v>
          </cell>
          <cell r="HM109" t="e">
            <v>#N/A</v>
          </cell>
          <cell r="HN109" t="str">
            <v/>
          </cell>
          <cell r="HO109" t="str">
            <v>Premier contact (3 min) : Commence par la suggestion de conversation. Invite la personne à nos réunions (th leçon 15).</v>
          </cell>
          <cell r="HP109" t="str">
            <v>Premier contact</v>
          </cell>
          <cell r="HQ109" t="str">
            <v>3 min</v>
          </cell>
          <cell r="HR109">
            <v>0.8340277777777777</v>
          </cell>
          <cell r="HS109" t="str">
            <v/>
          </cell>
          <cell r="HT109" t="e">
            <v>#N/A</v>
          </cell>
          <cell r="HU109" t="str">
            <v/>
          </cell>
          <cell r="HV109" t="str">
            <v>0 min</v>
          </cell>
          <cell r="HW109" t="e">
            <v>#N/A</v>
          </cell>
          <cell r="HX109" t="str">
            <v/>
          </cell>
          <cell r="HY109" t="e">
            <v>#N/A</v>
          </cell>
          <cell r="HZ109" t="str">
            <v/>
          </cell>
          <cell r="IA109" t="str">
            <v>0 min</v>
          </cell>
          <cell r="IB109" t="e">
            <v>#N/A</v>
          </cell>
          <cell r="IC109" t="str">
            <v/>
          </cell>
          <cell r="ID109" t="e">
            <v>#N/A</v>
          </cell>
          <cell r="IE109" t="str">
            <v/>
          </cell>
          <cell r="IF109" t="str">
            <v>0 min</v>
          </cell>
          <cell r="IG109" t="e">
            <v>#N/A</v>
          </cell>
          <cell r="IH109" t="str">
            <v/>
          </cell>
          <cell r="II109" t="e">
            <v>#N/A</v>
          </cell>
          <cell r="IJ109" t="str">
            <v/>
          </cell>
          <cell r="IK109" t="str">
            <v>0 min</v>
          </cell>
          <cell r="IL109" t="e">
            <v>#N/A</v>
          </cell>
          <cell r="IM109" t="str">
            <v/>
          </cell>
          <cell r="IN109" t="str">
            <v>Premier contact (3 min) : Commence par la suggestion de conversation. Invite la personne à nos réunions (th leçon 15).</v>
          </cell>
          <cell r="IO109" t="str">
            <v>Premier contact</v>
          </cell>
          <cell r="IP109" t="str">
            <v>3 min</v>
          </cell>
          <cell r="IQ109">
            <v>0.8340277777777777</v>
          </cell>
          <cell r="IR109" t="str">
            <v/>
          </cell>
          <cell r="IS109" t="e">
            <v>#N/A</v>
          </cell>
          <cell r="IT109" t="str">
            <v/>
          </cell>
          <cell r="IU109" t="str">
            <v>0 min</v>
          </cell>
          <cell r="IV109" t="e">
            <v>#N/A</v>
          </cell>
          <cell r="IW109" t="str">
            <v/>
          </cell>
          <cell r="IX109" t="e">
            <v>#N/A</v>
          </cell>
          <cell r="IY109" t="str">
            <v/>
          </cell>
          <cell r="IZ109" t="str">
            <v>0 min</v>
          </cell>
          <cell r="JA109" t="e">
            <v>#N/A</v>
          </cell>
          <cell r="JB109" t="str">
            <v/>
          </cell>
          <cell r="JC109" t="e">
            <v>#N/A</v>
          </cell>
          <cell r="JD109" t="str">
            <v/>
          </cell>
          <cell r="JE109" t="str">
            <v>0 min</v>
          </cell>
          <cell r="JF109" t="e">
            <v>#N/A</v>
          </cell>
          <cell r="JG109" t="str">
            <v/>
          </cell>
          <cell r="JH109" t="e">
            <v>#N/A</v>
          </cell>
          <cell r="JI109" t="str">
            <v/>
          </cell>
          <cell r="JJ109" t="str">
            <v>0 min</v>
          </cell>
          <cell r="JK109" t="e">
            <v>#N/A</v>
          </cell>
          <cell r="JL109" t="str">
            <v/>
          </cell>
          <cell r="JM109" t="e">
            <v>#N/A</v>
          </cell>
          <cell r="JN109" t="str">
            <v/>
          </cell>
          <cell r="JO109" t="str">
            <v>0 min</v>
          </cell>
          <cell r="JP109" t="e">
            <v>#N/A</v>
          </cell>
          <cell r="JQ109" t="str">
            <v/>
          </cell>
          <cell r="JR109" t="e">
            <v>#N/A</v>
          </cell>
          <cell r="JS109" t="str">
            <v/>
          </cell>
          <cell r="JT109" t="str">
            <v>0 min</v>
          </cell>
          <cell r="JU109" t="e">
            <v>#N/A</v>
          </cell>
          <cell r="JV109" t="str">
            <v/>
          </cell>
          <cell r="JW109" t="e">
            <v>#N/A</v>
          </cell>
          <cell r="JX109" t="str">
            <v/>
          </cell>
          <cell r="JY109" t="str">
            <v>0 min</v>
          </cell>
          <cell r="JZ109" t="e">
            <v>#N/A</v>
          </cell>
          <cell r="KA109" t="str">
            <v/>
          </cell>
          <cell r="KB109" t="e">
            <v>#N/A</v>
          </cell>
          <cell r="KC109" t="str">
            <v/>
          </cell>
          <cell r="KD109" t="str">
            <v>0 min</v>
          </cell>
          <cell r="KE109" t="e">
            <v>#N/A</v>
          </cell>
          <cell r="KF109" t="str">
            <v/>
          </cell>
          <cell r="KG109" t="e">
            <v>#N/A</v>
          </cell>
          <cell r="KH109" t="str">
            <v/>
          </cell>
          <cell r="KI109" t="str">
            <v>0 min</v>
          </cell>
          <cell r="KJ109" t="e">
            <v>#N/A</v>
          </cell>
          <cell r="KK109" t="str">
            <v/>
          </cell>
          <cell r="KL109" t="e">
            <v>#N/A</v>
          </cell>
          <cell r="KM109" t="str">
            <v/>
          </cell>
          <cell r="KN109" t="str">
            <v>0 min</v>
          </cell>
        </row>
        <row r="110">
          <cell r="C110" t="str">
            <v>Nouvelle visite (4 min) : Commence par la suggestion de conversation. Donne à ton interlocuteur une invitation aux réunions et présente (sans la visionner) la vidéo Que se passe-​t-​il dans une Salle du Royaume ? (th leçon 11).</v>
          </cell>
          <cell r="D110" t="str">
            <v>Nouvelle visite</v>
          </cell>
          <cell r="E110" t="str">
            <v>4 min</v>
          </cell>
          <cell r="F110">
            <v>0.83680555555555547</v>
          </cell>
          <cell r="H110" t="str">
            <v>Cours biblique (5 min) : fg leçon 5 § 1-2 (th leçon 11)</v>
          </cell>
          <cell r="I110" t="str">
            <v>Cours biblique</v>
          </cell>
          <cell r="J110" t="str">
            <v>5 min</v>
          </cell>
          <cell r="K110">
            <v>0.84166666666666656</v>
          </cell>
          <cell r="M110" t="str">
            <v>Nouvelle visite (4 min) : Commence par la suggestion de conversation. Adapte-​toi aux besoins de ton interlocuteur et lis un verset approprié (th leçon 12).</v>
          </cell>
          <cell r="N110" t="str">
            <v>Nouvelle visite</v>
          </cell>
          <cell r="O110" t="str">
            <v>4 min</v>
          </cell>
          <cell r="P110">
            <v>0.83680555555555547</v>
          </cell>
          <cell r="R110" t="str">
            <v>Nouvelle visite (4 min) : Commence par la suggestion de conversation. Propose une publication de la panoplie d’enseignant (th leçon 9).</v>
          </cell>
          <cell r="S110" t="str">
            <v>Nouvelle visite</v>
          </cell>
          <cell r="T110" t="str">
            <v>4 min</v>
          </cell>
          <cell r="U110">
            <v>0.83680555555555547</v>
          </cell>
          <cell r="W110" t="str">
            <v>Nouvelle visite (4 min) : Commence par la suggestion de conversation. Propose une publication de la panoplie d’enseignant (th leçon 9).</v>
          </cell>
          <cell r="X110" t="str">
            <v>Nouvelle visite</v>
          </cell>
          <cell r="Y110" t="str">
            <v>4 min</v>
          </cell>
          <cell r="Z110">
            <v>0.83680555555555547</v>
          </cell>
          <cell r="AB110" t="str">
            <v>Nouvelle visite (4 min) : Commence par la suggestion de conversation. Donne à ton interlocuteur une invitation aux réunions et présente (sans la visionner) la vidéo Que se passe-​t-​il dans une Salle du Royaume ? (th leçon 11).</v>
          </cell>
          <cell r="AC110" t="str">
            <v>Nouvelle visite</v>
          </cell>
          <cell r="AD110" t="str">
            <v>4 min</v>
          </cell>
          <cell r="AE110">
            <v>0.83680555555555547</v>
          </cell>
          <cell r="AG110" t="str">
            <v>Cours biblique (5 min) : fg leçon 5 § 1-2 (th leçon 11)</v>
          </cell>
          <cell r="AH110" t="str">
            <v>Cours biblique</v>
          </cell>
          <cell r="AI110" t="str">
            <v>5 min</v>
          </cell>
          <cell r="AJ110">
            <v>0.84166666666666656</v>
          </cell>
          <cell r="AL110" t="str">
            <v>Nouvelle visite (4 min) : Commence par la suggestion de conversation. Adapte-​toi aux besoins de ton interlocuteur et lis un verset approprié (th leçon 12).</v>
          </cell>
          <cell r="AM110" t="str">
            <v>Nouvelle visite</v>
          </cell>
          <cell r="AN110" t="str">
            <v>4 min</v>
          </cell>
          <cell r="AO110">
            <v>0.83680555555555547</v>
          </cell>
          <cell r="AQ110" t="str">
            <v>Nouvelle visite (4 min) : Commence par la suggestion de conversation. Propose une publication de la panoplie d’enseignant (th leçon 9).</v>
          </cell>
          <cell r="AR110" t="str">
            <v>Nouvelle visite</v>
          </cell>
          <cell r="AS110" t="str">
            <v>4 min</v>
          </cell>
          <cell r="AT110">
            <v>0.83680555555555547</v>
          </cell>
          <cell r="AV110" t="str">
            <v>Nouvelle visite (4 min) : Commence par la suggestion de conversation. Propose une publication de la panoplie d’enseignant (th leçon 9).</v>
          </cell>
          <cell r="AW110" t="str">
            <v>Nouvelle visite</v>
          </cell>
          <cell r="AX110" t="str">
            <v>4 min</v>
          </cell>
          <cell r="AY110">
            <v>0.83680555555555547</v>
          </cell>
          <cell r="BA110" t="str">
            <v>Nouvelle visite (3 min) : Nouvelle visite à une personne qui a manifesté de l’intérêt et accepté l’invitation au Mémorial (th leçon 6).</v>
          </cell>
          <cell r="BB110" t="str">
            <v>Nouvelle visite</v>
          </cell>
          <cell r="BC110" t="str">
            <v>3 min</v>
          </cell>
          <cell r="BD110">
            <v>0.83611111111111103</v>
          </cell>
          <cell r="BF110" t="str">
            <v>Nouvelle visite (3 min) : Invite au Mémorial un collègue de travail ou un camarade à qui tu as prêché par le passé (th leçon 2).</v>
          </cell>
          <cell r="BG110" t="str">
            <v>Nouvelle visite</v>
          </cell>
          <cell r="BH110" t="str">
            <v>3 min</v>
          </cell>
          <cell r="BI110">
            <v>0.83680555555555547</v>
          </cell>
          <cell r="BK110" t="str">
            <v>Nouvelle visite (3 min) : Nouvelle visite à une personne qui a manifesté de l’intérêt et accepté l’invitation au Mémorial (th leçon 4).</v>
          </cell>
          <cell r="BL110" t="str">
            <v>Nouvelle visite</v>
          </cell>
          <cell r="BM110" t="str">
            <v>3 min</v>
          </cell>
          <cell r="BN110">
            <v>0.83680555555555547</v>
          </cell>
          <cell r="BP110" t="str">
            <v>« Augmente ta joie à prêcher : Pose des questions » (10 min) : Discussion. Montrer la vidéo Pour éprouver de la joie à faire des disciples, devenons plus habiles : En posant des questions.</v>
          </cell>
          <cell r="BQ110" t="str">
            <v>« Augmente ta joie à prêcher : Pose des questions »</v>
          </cell>
          <cell r="BR110" t="str">
            <v>10 min</v>
          </cell>
          <cell r="BS110">
            <v>0.83819444444444435</v>
          </cell>
          <cell r="BU110" t="str">
            <v>Premier contact (3 min) : Utilise la suggestion de conversation (th leçon 1).</v>
          </cell>
          <cell r="BV110" t="str">
            <v>Premier contact</v>
          </cell>
          <cell r="BW110" t="str">
            <v>3 min</v>
          </cell>
          <cell r="BX110">
            <v>0.83819444444444435</v>
          </cell>
          <cell r="BZ110" t="str">
            <v>Nouvelle visite (4 min) : Commence par la suggestion de conversation. Présente une publication de la panoplie d’enseignant (th leçon 6).</v>
          </cell>
          <cell r="CA110" t="str">
            <v>Nouvelle visite</v>
          </cell>
          <cell r="CB110" t="str">
            <v>4 min</v>
          </cell>
          <cell r="CC110">
            <v>0.83749999999999991</v>
          </cell>
          <cell r="CE110" t="str">
            <v>Nouvelle visite (4 min) : Commence par la suggestion de conversation. Propose une publication de la panoplie d’enseignant (th leçon 3).</v>
          </cell>
          <cell r="CF110" t="str">
            <v>Nouvelle visite</v>
          </cell>
          <cell r="CG110" t="str">
            <v>4 min</v>
          </cell>
          <cell r="CH110">
            <v>0.83680555555555547</v>
          </cell>
          <cell r="CJ110" t="str">
            <v>Cours biblique (5 min) : fg leçon 5 § 3-4 (th leçon 6)</v>
          </cell>
          <cell r="CK110" t="str">
            <v>Cours biblique</v>
          </cell>
          <cell r="CL110" t="str">
            <v>5 min</v>
          </cell>
          <cell r="CM110">
            <v>0.84166666666666656</v>
          </cell>
          <cell r="CO110" t="str">
            <v>Nouvelle visite (4 min) : Commence par la suggestion de conversation. Présente une vidéo (sans la visionner) puis discutes-​en avec ton interlocuteur (th leçon 3).</v>
          </cell>
          <cell r="CP110" t="str">
            <v>Nouvelle visite</v>
          </cell>
          <cell r="CQ110" t="str">
            <v>4 min</v>
          </cell>
          <cell r="CR110">
            <v>0.83680555555555547</v>
          </cell>
          <cell r="CT110" t="e">
            <v>#N/A</v>
          </cell>
          <cell r="CU110" t="str">
            <v/>
          </cell>
          <cell r="CV110" t="str">
            <v>0 min</v>
          </cell>
          <cell r="CW110" t="e">
            <v>#N/A</v>
          </cell>
          <cell r="CY110" t="str">
            <v>Premier contact (3 min) : Utilise la suggestion de conversation (th leçon 4).</v>
          </cell>
          <cell r="CZ110" t="str">
            <v>Premier contact</v>
          </cell>
          <cell r="DA110" t="str">
            <v>3 min</v>
          </cell>
          <cell r="DB110">
            <v>0.83819444444444435</v>
          </cell>
          <cell r="DD110" t="str">
            <v>Nouvelle visite (3 min) : Utilise la suggestion de conversation (th leçon 6).</v>
          </cell>
          <cell r="DE110" t="str">
            <v>Nouvelle visite</v>
          </cell>
          <cell r="DF110" t="str">
            <v>3 min</v>
          </cell>
          <cell r="DG110">
            <v>0.83819444444444435</v>
          </cell>
          <cell r="DI110" t="str">
            <v>Discours (5 min) : w09 1/10 30, encadré. Thème : Pourquoi Jéhovah bénissait-​il les guerres menées par l’Israël antique ? (th leçon 13).</v>
          </cell>
          <cell r="DJ110" t="str">
            <v>Discours</v>
          </cell>
          <cell r="DK110" t="str">
            <v>5 min</v>
          </cell>
          <cell r="DL110">
            <v>0.84166666666666656</v>
          </cell>
          <cell r="DN110" t="str">
            <v>Nouvelle visite (4 min) : Commence par la suggestion de conversation. Ensuite, présente (sans la visionner) la vidéo Pourquoi étudier la Bible ? (th leçon 9).</v>
          </cell>
          <cell r="DO110" t="str">
            <v>Nouvelle visite</v>
          </cell>
          <cell r="DP110" t="str">
            <v>4 min</v>
          </cell>
          <cell r="DQ110">
            <v>0.83680555555555547</v>
          </cell>
          <cell r="DS110" t="e">
            <v>#N/A</v>
          </cell>
          <cell r="DT110" t="str">
            <v/>
          </cell>
          <cell r="DU110" t="str">
            <v>0 min</v>
          </cell>
          <cell r="DV110" t="e">
            <v>#N/A</v>
          </cell>
          <cell r="DX110" t="str">
            <v>Nouvelle visite (4 min) : Commence par la suggestion de conversation. Donne à ton interlocuteur une invitation aux réunions et présente (sans la visionner) la vidéo Que se passe-​t-​il dans une Salle du Royaume ? (th leçon 11).</v>
          </cell>
          <cell r="DY110" t="str">
            <v>Nouvelle visite</v>
          </cell>
          <cell r="DZ110" t="str">
            <v>4 min</v>
          </cell>
          <cell r="EA110">
            <v>0.83680555555555547</v>
          </cell>
          <cell r="EC110" t="str">
            <v>Cours biblique (5 min) : fg leçon 5 § 1-2 (th leçon 11)</v>
          </cell>
          <cell r="ED110" t="str">
            <v>Cours biblique</v>
          </cell>
          <cell r="EE110" t="str">
            <v>5 min</v>
          </cell>
          <cell r="EF110">
            <v>0.84166666666666656</v>
          </cell>
          <cell r="EH110" t="str">
            <v>Nouvelle visite (4 min) : Commence par la suggestion de conversation. Adapte-​toi aux besoins de ton interlocuteur et lis un verset approprié (th leçon 12).</v>
          </cell>
          <cell r="EI110" t="str">
            <v>Nouvelle visite</v>
          </cell>
          <cell r="EJ110" t="str">
            <v>4 min</v>
          </cell>
          <cell r="EK110">
            <v>0.83680555555555547</v>
          </cell>
          <cell r="EM110" t="str">
            <v>Nouvelle visite (4 min) : Commence par la suggestion de conversation. Propose une publication de la panoplie d’enseignant (th leçon 9).</v>
          </cell>
          <cell r="EN110" t="str">
            <v>Nouvelle visite</v>
          </cell>
          <cell r="EO110" t="str">
            <v>4 min</v>
          </cell>
          <cell r="EP110">
            <v>0.83680555555555547</v>
          </cell>
          <cell r="ER110" t="str">
            <v>Nouvelle visite (4 min) : Commence par la suggestion de conversation. Présente (sans la visionner) la vidéo Pourquoi étudier la Bible ? (th leçon 9).</v>
          </cell>
          <cell r="ES110" t="str">
            <v>Nouvelle visite</v>
          </cell>
          <cell r="ET110" t="str">
            <v>4 min</v>
          </cell>
          <cell r="EU110">
            <v>0.83680555555555547</v>
          </cell>
          <cell r="EW110" t="str">
            <v>Vidéo du premier contact (4 min) : Discussion. Montrer la vidéo Premier contact : Les souffrances (Jb 34:10b). À chaque pause, arrêter la vidéo et poser à l’auditoire les questions qui s’affichent.</v>
          </cell>
          <cell r="EX110" t="str">
            <v>Vidéo du premier contact</v>
          </cell>
          <cell r="EY110" t="str">
            <v>4 min</v>
          </cell>
          <cell r="EZ110">
            <v>0.84027777777777768</v>
          </cell>
          <cell r="FB110" t="str">
            <v>Nouvelle visite (3 min) : Utilise la suggestion de conversation (th leçon 6).</v>
          </cell>
          <cell r="FC110" t="str">
            <v>Nouvelle visite</v>
          </cell>
          <cell r="FD110" t="str">
            <v>3 min</v>
          </cell>
          <cell r="FE110">
            <v>0.83819444444444435</v>
          </cell>
          <cell r="FG110" t="str">
            <v>Nouvelle visite (4 min) : Commence par la suggestion de conversation. Propose une publication de la panoplie d’enseignant (th leçon 4).</v>
          </cell>
          <cell r="FH110" t="str">
            <v>Nouvelle visite</v>
          </cell>
          <cell r="FI110" t="str">
            <v>4 min</v>
          </cell>
          <cell r="FJ110">
            <v>0.83680555555555547</v>
          </cell>
          <cell r="FL110" t="str">
            <v>Nouvelle visite (4 min) : Commence par la suggestion de conversation. Présente (sans la visionner) la vidéo Pourquoi étudier la Bible ? (th leçon 6).</v>
          </cell>
          <cell r="FM110" t="str">
            <v>Nouvelle visite</v>
          </cell>
          <cell r="FN110" t="str">
            <v>4 min</v>
          </cell>
          <cell r="FO110">
            <v>0.83680555555555547</v>
          </cell>
          <cell r="FQ110" t="e">
            <v>#N/A</v>
          </cell>
          <cell r="FR110" t="str">
            <v/>
          </cell>
          <cell r="FS110" t="str">
            <v>0 min</v>
          </cell>
          <cell r="FT110" t="e">
            <v>#N/A</v>
          </cell>
          <cell r="FV110" t="str">
            <v>Discours (5 min) : g 4/15 13. Thème : Est-​il mal de tuer des animaux ? (th leçon 14).</v>
          </cell>
          <cell r="FW110" t="str">
            <v>Discours</v>
          </cell>
          <cell r="FX110" t="str">
            <v>5 min</v>
          </cell>
          <cell r="FY110">
            <v>0.84097222222222212</v>
          </cell>
          <cell r="GA110" t="str">
            <v>Nouvelle visite (4 min) : Commence par la suggestion de conversation. Propose une publication de la panoplie d’enseignant (th leçon 2).</v>
          </cell>
          <cell r="GB110" t="str">
            <v>Nouvelle visite</v>
          </cell>
          <cell r="GC110" t="str">
            <v>4 min</v>
          </cell>
          <cell r="GD110">
            <v>0.83680555555555547</v>
          </cell>
          <cell r="GF110" t="str">
            <v>Nouvelle visite (4 min) : Commence par la suggestion de conversation. Donne à ton interlocuteur une invitation aux réunions, puis présente (sans la visionner) la vidéo Que se passe-​t-​il dans une Salle du Royaume ? (th leçon 3).</v>
          </cell>
          <cell r="GG110" t="str">
            <v>Nouvelle visite</v>
          </cell>
          <cell r="GH110" t="str">
            <v>4 min</v>
          </cell>
          <cell r="GI110">
            <v>0.83680555555555547</v>
          </cell>
          <cell r="GK110" t="str">
            <v>Nouvelle visite (4 min) : Commence par la suggestion de conversation. Propose un cours biblique, puis présente (sans la visionner) la vidéo Comment se passe un cours biblique ? (th leçon 6).</v>
          </cell>
          <cell r="GL110" t="str">
            <v>Nouvelle visite</v>
          </cell>
          <cell r="GM110" t="str">
            <v>4 min</v>
          </cell>
          <cell r="GN110">
            <v>0.83680555555555547</v>
          </cell>
          <cell r="GP110" t="str">
            <v>Nouvelle visite (4 min) : Commence par la suggestion de conversation. Adapte ton message à ce qui préoccupe ton interlocuteur et lis un verset approprié (th leçon 12).</v>
          </cell>
          <cell r="GQ110" t="str">
            <v>Nouvelle visite</v>
          </cell>
          <cell r="GR110" t="str">
            <v>4 min</v>
          </cell>
          <cell r="GS110">
            <v>0.83680555555555547</v>
          </cell>
          <cell r="GU110" t="e">
            <v>#N/A</v>
          </cell>
          <cell r="GV110" t="str">
            <v/>
          </cell>
          <cell r="GW110" t="str">
            <v>0 min</v>
          </cell>
          <cell r="GX110" t="e">
            <v>#N/A</v>
          </cell>
          <cell r="GZ110" t="e">
            <v>#N/A</v>
          </cell>
          <cell r="HA110" t="str">
            <v/>
          </cell>
          <cell r="HB110" t="str">
            <v>0 min</v>
          </cell>
          <cell r="HC110" t="e">
            <v>#N/A</v>
          </cell>
          <cell r="HE110" t="e">
            <v>#N/A</v>
          </cell>
          <cell r="HF110" t="str">
            <v/>
          </cell>
          <cell r="HG110" t="str">
            <v>0 min</v>
          </cell>
          <cell r="HH110" t="e">
            <v>#N/A</v>
          </cell>
          <cell r="HJ110" t="e">
            <v>#N/A</v>
          </cell>
          <cell r="HK110" t="str">
            <v/>
          </cell>
          <cell r="HL110" t="str">
            <v>0 min</v>
          </cell>
          <cell r="HM110" t="e">
            <v>#N/A</v>
          </cell>
          <cell r="HO110" t="str">
            <v>Nouvelle visite (4 min) : Commence par la suggestion de conversation. Propose une publication de la panoplie d’enseignant (th leçon 9).</v>
          </cell>
          <cell r="HP110" t="str">
            <v>Nouvelle visite</v>
          </cell>
          <cell r="HQ110" t="str">
            <v>4 min</v>
          </cell>
          <cell r="HR110">
            <v>0.83680555555555547</v>
          </cell>
          <cell r="HT110" t="e">
            <v>#N/A</v>
          </cell>
          <cell r="HU110" t="str">
            <v/>
          </cell>
          <cell r="HV110" t="str">
            <v>0 min</v>
          </cell>
          <cell r="HW110" t="e">
            <v>#N/A</v>
          </cell>
          <cell r="HY110" t="e">
            <v>#N/A</v>
          </cell>
          <cell r="HZ110" t="str">
            <v/>
          </cell>
          <cell r="IA110" t="str">
            <v>0 min</v>
          </cell>
          <cell r="IB110" t="e">
            <v>#N/A</v>
          </cell>
          <cell r="ID110" t="e">
            <v>#N/A</v>
          </cell>
          <cell r="IE110" t="str">
            <v/>
          </cell>
          <cell r="IF110" t="str">
            <v>0 min</v>
          </cell>
          <cell r="IG110" t="e">
            <v>#N/A</v>
          </cell>
          <cell r="II110" t="e">
            <v>#N/A</v>
          </cell>
          <cell r="IJ110" t="str">
            <v/>
          </cell>
          <cell r="IK110" t="str">
            <v>0 min</v>
          </cell>
          <cell r="IL110" t="e">
            <v>#N/A</v>
          </cell>
          <cell r="IN110" t="str">
            <v>Nouvelle visite (4 min) : Commence par la suggestion de conversation. Propose une publication de la panoplie d’enseignant (th leçon 9).</v>
          </cell>
          <cell r="IO110" t="str">
            <v>Nouvelle visite</v>
          </cell>
          <cell r="IP110" t="str">
            <v>4 min</v>
          </cell>
          <cell r="IQ110">
            <v>0.83680555555555547</v>
          </cell>
          <cell r="IS110" t="e">
            <v>#N/A</v>
          </cell>
          <cell r="IT110" t="str">
            <v/>
          </cell>
          <cell r="IU110" t="str">
            <v>0 min</v>
          </cell>
          <cell r="IV110" t="e">
            <v>#N/A</v>
          </cell>
          <cell r="IX110" t="e">
            <v>#N/A</v>
          </cell>
          <cell r="IY110" t="str">
            <v/>
          </cell>
          <cell r="IZ110" t="str">
            <v>0 min</v>
          </cell>
          <cell r="JA110" t="e">
            <v>#N/A</v>
          </cell>
          <cell r="JC110" t="e">
            <v>#N/A</v>
          </cell>
          <cell r="JD110" t="str">
            <v/>
          </cell>
          <cell r="JE110" t="str">
            <v>0 min</v>
          </cell>
          <cell r="JF110" t="e">
            <v>#N/A</v>
          </cell>
          <cell r="JH110" t="e">
            <v>#N/A</v>
          </cell>
          <cell r="JI110" t="str">
            <v/>
          </cell>
          <cell r="JJ110" t="str">
            <v>0 min</v>
          </cell>
          <cell r="JK110" t="e">
            <v>#N/A</v>
          </cell>
          <cell r="JM110" t="e">
            <v>#N/A</v>
          </cell>
          <cell r="JN110" t="str">
            <v/>
          </cell>
          <cell r="JO110" t="str">
            <v>0 min</v>
          </cell>
          <cell r="JP110" t="e">
            <v>#N/A</v>
          </cell>
          <cell r="JR110" t="e">
            <v>#N/A</v>
          </cell>
          <cell r="JS110" t="str">
            <v/>
          </cell>
          <cell r="JT110" t="str">
            <v>0 min</v>
          </cell>
          <cell r="JU110" t="e">
            <v>#N/A</v>
          </cell>
          <cell r="JW110" t="e">
            <v>#N/A</v>
          </cell>
          <cell r="JX110" t="str">
            <v/>
          </cell>
          <cell r="JY110" t="str">
            <v>0 min</v>
          </cell>
          <cell r="JZ110" t="e">
            <v>#N/A</v>
          </cell>
          <cell r="KB110" t="e">
            <v>#N/A</v>
          </cell>
          <cell r="KC110" t="str">
            <v/>
          </cell>
          <cell r="KD110" t="str">
            <v>0 min</v>
          </cell>
          <cell r="KE110" t="e">
            <v>#N/A</v>
          </cell>
          <cell r="KG110" t="e">
            <v>#N/A</v>
          </cell>
          <cell r="KH110" t="str">
            <v/>
          </cell>
          <cell r="KI110" t="str">
            <v>0 min</v>
          </cell>
          <cell r="KJ110" t="e">
            <v>#N/A</v>
          </cell>
          <cell r="KL110" t="e">
            <v>#N/A</v>
          </cell>
          <cell r="KM110" t="str">
            <v/>
          </cell>
          <cell r="KN110" t="str">
            <v>0 min</v>
          </cell>
        </row>
        <row r="111">
          <cell r="C111" t="str">
            <v>Discours (5 min) : w13 15/8 11 § 7. Thème : Ne disons pas et n’écoutons pas de propos négatifs (th leçon 13).</v>
          </cell>
          <cell r="D111" t="str">
            <v>Discours</v>
          </cell>
          <cell r="E111" t="str">
            <v>5 min</v>
          </cell>
          <cell r="F111">
            <v>0.84027777777777768</v>
          </cell>
          <cell r="H111" t="e">
            <v>#N/A</v>
          </cell>
          <cell r="I111" t="str">
            <v/>
          </cell>
          <cell r="J111" t="str">
            <v>0 min</v>
          </cell>
          <cell r="K111">
            <v>0.84583333333333321</v>
          </cell>
          <cell r="M111" t="str">
            <v>Cours biblique (5 min) : fg leçon 9 § 6-7 (th leçon 8)</v>
          </cell>
          <cell r="N111" t="str">
            <v>Cours biblique</v>
          </cell>
          <cell r="O111" t="str">
            <v>5 min</v>
          </cell>
          <cell r="P111">
            <v>0.84027777777777768</v>
          </cell>
          <cell r="R111" t="str">
            <v>Discours (5 min) : w06 1/1 28 § 14-15. Thème : N’oublions pas Jéhovah (th leçon 7).</v>
          </cell>
          <cell r="S111" t="str">
            <v>Discours</v>
          </cell>
          <cell r="T111" t="str">
            <v>5 min</v>
          </cell>
          <cell r="U111">
            <v>0.84027777777777768</v>
          </cell>
          <cell r="W111" t="str">
            <v>Discours (5 min) : w06 1/1 28 § 14-15. Thème : N’oublions pas Jéhovah (th leçon 7).</v>
          </cell>
          <cell r="X111" t="str">
            <v>Discours</v>
          </cell>
          <cell r="Y111" t="str">
            <v>5 min</v>
          </cell>
          <cell r="Z111">
            <v>0.84027777777777768</v>
          </cell>
          <cell r="AB111" t="str">
            <v>Discours (5 min) : w13 15/8 11 § 7. Thème : Ne disons pas et n’écoutons pas de propos négatifs (th leçon 13).</v>
          </cell>
          <cell r="AC111" t="str">
            <v>Discours</v>
          </cell>
          <cell r="AD111" t="str">
            <v>5 min</v>
          </cell>
          <cell r="AE111">
            <v>0.84027777777777768</v>
          </cell>
          <cell r="AG111" t="e">
            <v>#N/A</v>
          </cell>
          <cell r="AH111" t="str">
            <v/>
          </cell>
          <cell r="AI111" t="str">
            <v>0 min</v>
          </cell>
          <cell r="AJ111">
            <v>0.84583333333333321</v>
          </cell>
          <cell r="AL111" t="str">
            <v>Cours biblique (5 min) : fg leçon 9 § 6-7 (th leçon 8)</v>
          </cell>
          <cell r="AM111" t="str">
            <v>Cours biblique</v>
          </cell>
          <cell r="AN111" t="str">
            <v>5 min</v>
          </cell>
          <cell r="AO111">
            <v>0.84027777777777768</v>
          </cell>
          <cell r="AQ111" t="str">
            <v>Discours (5 min) : w06 1/1 28 § 14-15. Thème : N’oublions pas Jéhovah (th leçon 7).</v>
          </cell>
          <cell r="AR111" t="str">
            <v>Discours</v>
          </cell>
          <cell r="AS111" t="str">
            <v>5 min</v>
          </cell>
          <cell r="AT111">
            <v>0.84027777777777768</v>
          </cell>
          <cell r="AV111" t="str">
            <v>Discours (5 min) : w06 1/1 28 § 14-15. Thème : N’oublions pas Jéhovah (th leçon 7).</v>
          </cell>
          <cell r="AW111" t="str">
            <v>Discours</v>
          </cell>
          <cell r="AX111" t="str">
            <v>5 min</v>
          </cell>
          <cell r="AY111">
            <v>0.84027777777777768</v>
          </cell>
          <cell r="BA111" t="str">
            <v>Nouvelle visite (3 min) : Invite au Mémorial un ancien étudiant de la Bible (th leçon 12).</v>
          </cell>
          <cell r="BB111" t="str">
            <v>Nouvelle visite</v>
          </cell>
          <cell r="BC111" t="str">
            <v>3 min</v>
          </cell>
          <cell r="BD111">
            <v>0.8388888888888888</v>
          </cell>
          <cell r="BF111" t="str">
            <v>Cours biblique (5 min) : bhs 214, note 16. Invite l’étudiant au Mémorial. Explique-​lui pourquoi selon la Bible il ne doit pas consommer les emblèmes (th leçon 17).</v>
          </cell>
          <cell r="BG111" t="str">
            <v>Cours biblique</v>
          </cell>
          <cell r="BH111" t="str">
            <v>5 min</v>
          </cell>
          <cell r="BI111">
            <v>0.83958333333333324</v>
          </cell>
          <cell r="BK111" t="str">
            <v>Nouvelle visite (5 min) : Après le discours du Mémorial, engage la conversation avec un non-Témoin présent et réponds à une question qu’il pose au sujet du programme (th leçon 2).</v>
          </cell>
          <cell r="BL111" t="str">
            <v>Nouvelle visite</v>
          </cell>
          <cell r="BM111" t="str">
            <v>5 min</v>
          </cell>
          <cell r="BN111">
            <v>0.83958333333333324</v>
          </cell>
          <cell r="BP111" t="e">
            <v>#N/A</v>
          </cell>
          <cell r="BQ111" t="str">
            <v/>
          </cell>
          <cell r="BR111" t="str">
            <v>0 min</v>
          </cell>
          <cell r="BS111">
            <v>0.84583333333333321</v>
          </cell>
          <cell r="BU111" t="str">
            <v>Discours (5 min) : w15 15/5 15 § 5-6. Thème : Quelle est la différence entre l’orgueil et une saine fierté ? (th leçon 8).</v>
          </cell>
          <cell r="BV111" t="str">
            <v>Discours</v>
          </cell>
          <cell r="BW111" t="str">
            <v>5 min</v>
          </cell>
          <cell r="BX111">
            <v>0.84097222222222212</v>
          </cell>
          <cell r="BZ111" t="str">
            <v>Discours (5 min) : w18.01 18 § 4-6. Thème : Pourquoi donner à Jéhovah ? (th leçon 20).</v>
          </cell>
          <cell r="CA111" t="str">
            <v>Discours</v>
          </cell>
          <cell r="CB111" t="str">
            <v>5 min</v>
          </cell>
          <cell r="CC111">
            <v>0.84097222222222212</v>
          </cell>
          <cell r="CE111" t="str">
            <v>Discours (5 min) : g 1/15 9. Thème : Comment maîtriser mon tempérament coléreux ? (th leçon 16).</v>
          </cell>
          <cell r="CF111" t="str">
            <v>Discours</v>
          </cell>
          <cell r="CG111" t="str">
            <v>5 min</v>
          </cell>
          <cell r="CH111">
            <v>0.84027777777777768</v>
          </cell>
          <cell r="CJ111" t="e">
            <v>#N/A</v>
          </cell>
          <cell r="CK111" t="str">
            <v/>
          </cell>
          <cell r="CL111" t="str">
            <v>0 min</v>
          </cell>
          <cell r="CM111">
            <v>0.84583333333333321</v>
          </cell>
          <cell r="CO111" t="str">
            <v>Discours (5 min) : w04 1/4 29. Thème : Pourquoi Nombres 25:9 et 1 Corinthiens 10:8 ne donnent-​ils pas les mêmes chiffres ? (th leçon 17).</v>
          </cell>
          <cell r="CP111" t="str">
            <v>Discours</v>
          </cell>
          <cell r="CQ111" t="str">
            <v>5 min</v>
          </cell>
          <cell r="CR111">
            <v>0.84027777777777768</v>
          </cell>
          <cell r="CT111" t="e">
            <v>#N/A</v>
          </cell>
          <cell r="CU111" t="str">
            <v/>
          </cell>
          <cell r="CV111" t="str">
            <v>0 min</v>
          </cell>
          <cell r="CW111" t="e">
            <v>#N/A</v>
          </cell>
          <cell r="CY111" t="str">
            <v>Discours (5 min) : w07 1/4 17-18. Thème : À quelles offrandes et à quels sacrifices Jéhovah prend-​il plaisir ? (th leçon 16).</v>
          </cell>
          <cell r="CZ111" t="str">
            <v>Discours</v>
          </cell>
          <cell r="DA111" t="str">
            <v>5 min</v>
          </cell>
          <cell r="DB111">
            <v>0.84097222222222212</v>
          </cell>
          <cell r="DD111" t="str">
            <v>Nouvelle visite (5 min) : Commence par la suggestion de conversation. Propose une publication d’étude, puis commence un cours biblique (th leçon 19).</v>
          </cell>
          <cell r="DE111" t="str">
            <v>Nouvelle visite</v>
          </cell>
          <cell r="DF111" t="str">
            <v>5 min</v>
          </cell>
          <cell r="DG111">
            <v>0.84097222222222212</v>
          </cell>
          <cell r="DI111" t="e">
            <v>#N/A</v>
          </cell>
          <cell r="DJ111" t="str">
            <v/>
          </cell>
          <cell r="DK111" t="str">
            <v>0 min</v>
          </cell>
          <cell r="DL111">
            <v>0.84583333333333321</v>
          </cell>
          <cell r="DN111" t="str">
            <v>Cours biblique (5 min) : fg leçon 2 § 9-10 (th leçon 19)</v>
          </cell>
          <cell r="DO111" t="str">
            <v>Cours biblique</v>
          </cell>
          <cell r="DP111" t="str">
            <v>5 min</v>
          </cell>
          <cell r="DQ111">
            <v>0.84027777777777768</v>
          </cell>
          <cell r="DS111" t="e">
            <v>#N/A</v>
          </cell>
          <cell r="DT111" t="str">
            <v/>
          </cell>
          <cell r="DU111" t="str">
            <v>0 min</v>
          </cell>
          <cell r="DV111" t="e">
            <v>#N/A</v>
          </cell>
          <cell r="DX111" t="str">
            <v>Discours (5 min) : w13 15/8 11 § 7. Thème : Ne disons pas et n’écoutons pas de propos négatifs (th leçon 13).</v>
          </cell>
          <cell r="DY111" t="str">
            <v>Discours</v>
          </cell>
          <cell r="DZ111" t="str">
            <v>5 min</v>
          </cell>
          <cell r="EA111">
            <v>0.84027777777777768</v>
          </cell>
          <cell r="EC111" t="e">
            <v>#N/A</v>
          </cell>
          <cell r="ED111" t="str">
            <v/>
          </cell>
          <cell r="EE111" t="str">
            <v>0 min</v>
          </cell>
          <cell r="EF111">
            <v>0.84583333333333321</v>
          </cell>
          <cell r="EH111" t="str">
            <v>Cours biblique (5 min) : fg leçon 9 § 6-7 (th leçon 8)</v>
          </cell>
          <cell r="EI111" t="str">
            <v>Cours biblique</v>
          </cell>
          <cell r="EJ111" t="str">
            <v>5 min</v>
          </cell>
          <cell r="EK111">
            <v>0.84027777777777768</v>
          </cell>
          <cell r="EM111" t="str">
            <v>Discours (5 min) : w06 1/1 28 § 14-15. Thème : N’oublions pas Jéhovah (th leçon 7).</v>
          </cell>
          <cell r="EN111" t="str">
            <v>Discours</v>
          </cell>
          <cell r="EO111" t="str">
            <v>5 min</v>
          </cell>
          <cell r="EP111">
            <v>0.84027777777777768</v>
          </cell>
          <cell r="ER111" t="str">
            <v>Cours biblique (5 min) : fg leçon 12 § 4-5 (th leçon 18)</v>
          </cell>
          <cell r="ES111" t="str">
            <v>Cours biblique</v>
          </cell>
          <cell r="ET111" t="str">
            <v>5 min</v>
          </cell>
          <cell r="EU111">
            <v>0.84027777777777768</v>
          </cell>
          <cell r="EW111" t="str">
            <v>Premier contact (2 min) : Utilise la suggestion de conversation (th leçon 1).</v>
          </cell>
          <cell r="EX111" t="str">
            <v>Premier contact</v>
          </cell>
          <cell r="EY111" t="str">
            <v>2 min</v>
          </cell>
          <cell r="EZ111">
            <v>0.84374999999999989</v>
          </cell>
          <cell r="FB111" t="str">
            <v>Nouvelle visite (5 min) : Commence par la suggestion de conversation. Propose une publication de la panoplie d’enseignant (th leçon 11).</v>
          </cell>
          <cell r="FC111" t="str">
            <v>Nouvelle visite</v>
          </cell>
          <cell r="FD111" t="str">
            <v>5 min</v>
          </cell>
          <cell r="FE111">
            <v>0.84097222222222212</v>
          </cell>
          <cell r="FG111" t="str">
            <v>Discours (5 min) : it-2 1107 § 4. Thème : Certains exercent-​ils la fonction de juge dans l’assemblée chrétienne ? (th leçon 18).</v>
          </cell>
          <cell r="FH111" t="str">
            <v>Discours</v>
          </cell>
          <cell r="FI111" t="str">
            <v>5 min</v>
          </cell>
          <cell r="FJ111">
            <v>0.84027777777777768</v>
          </cell>
          <cell r="FL111" t="str">
            <v>Cours biblique (5 min) : bhs 138 § 8 (th leçon 13).</v>
          </cell>
          <cell r="FM111" t="str">
            <v>Cours biblique</v>
          </cell>
          <cell r="FN111" t="str">
            <v>5 min</v>
          </cell>
          <cell r="FO111">
            <v>0.84027777777777768</v>
          </cell>
          <cell r="FQ111" t="e">
            <v>#N/A</v>
          </cell>
          <cell r="FR111" t="str">
            <v/>
          </cell>
          <cell r="FS111" t="str">
            <v>0 min</v>
          </cell>
          <cell r="FT111" t="e">
            <v>#N/A</v>
          </cell>
          <cell r="FV111" t="e">
            <v>#N/A</v>
          </cell>
          <cell r="FW111" t="str">
            <v/>
          </cell>
          <cell r="FX111" t="str">
            <v>0 min</v>
          </cell>
          <cell r="FY111">
            <v>0.84513888888888877</v>
          </cell>
          <cell r="GA111" t="str">
            <v>Discours (5 min) : w19.06 23-24 § 13-16. Thème : Comment pouvons-​nous consoler et soutenir les veuves et les veufs ? (th leçon 20).</v>
          </cell>
          <cell r="GB111" t="str">
            <v>Discours</v>
          </cell>
          <cell r="GC111" t="str">
            <v>5 min</v>
          </cell>
          <cell r="GD111">
            <v>0.84027777777777768</v>
          </cell>
          <cell r="GF111" t="str">
            <v>Cours biblique (5 min) : lvs 234 § 21-22 (th leçon 9)</v>
          </cell>
          <cell r="GG111" t="str">
            <v>Cours biblique</v>
          </cell>
          <cell r="GH111" t="str">
            <v>5 min</v>
          </cell>
          <cell r="GI111">
            <v>0.84027777777777768</v>
          </cell>
          <cell r="GK111" t="str">
            <v>Cours biblique (5 min) : lvs 226-227 § 3-5 (th leçon 13)</v>
          </cell>
          <cell r="GL111" t="str">
            <v>Cours biblique</v>
          </cell>
          <cell r="GM111" t="str">
            <v>5 min</v>
          </cell>
          <cell r="GN111">
            <v>0.84027777777777768</v>
          </cell>
          <cell r="GP111" t="str">
            <v>Discours (5 min) : w07 15/5 15. Thème : Vos enfants vous observent ! (th leçon 16).</v>
          </cell>
          <cell r="GQ111" t="str">
            <v>Discours</v>
          </cell>
          <cell r="GR111" t="str">
            <v>5 min</v>
          </cell>
          <cell r="GS111">
            <v>0.84027777777777768</v>
          </cell>
          <cell r="GU111" t="e">
            <v>#N/A</v>
          </cell>
          <cell r="GV111" t="str">
            <v/>
          </cell>
          <cell r="GW111" t="str">
            <v>0 min</v>
          </cell>
          <cell r="GX111" t="e">
            <v>#N/A</v>
          </cell>
          <cell r="GZ111" t="e">
            <v>#N/A</v>
          </cell>
          <cell r="HA111" t="str">
            <v/>
          </cell>
          <cell r="HB111" t="str">
            <v>0 min</v>
          </cell>
          <cell r="HC111" t="e">
            <v>#N/A</v>
          </cell>
          <cell r="HE111" t="e">
            <v>#N/A</v>
          </cell>
          <cell r="HF111" t="str">
            <v/>
          </cell>
          <cell r="HG111" t="str">
            <v>0 min</v>
          </cell>
          <cell r="HH111" t="e">
            <v>#N/A</v>
          </cell>
          <cell r="HJ111" t="e">
            <v>#N/A</v>
          </cell>
          <cell r="HK111" t="str">
            <v/>
          </cell>
          <cell r="HL111" t="str">
            <v>0 min</v>
          </cell>
          <cell r="HM111" t="e">
            <v>#N/A</v>
          </cell>
          <cell r="HO111" t="str">
            <v>Discours (5 min) : w06 1/1 28 § 14-15. Thème : N’oublions pas Jéhovah (th leçon 7).</v>
          </cell>
          <cell r="HP111" t="str">
            <v>Discours</v>
          </cell>
          <cell r="HQ111" t="str">
            <v>5 min</v>
          </cell>
          <cell r="HR111">
            <v>0.84027777777777768</v>
          </cell>
          <cell r="HT111" t="e">
            <v>#N/A</v>
          </cell>
          <cell r="HU111" t="str">
            <v/>
          </cell>
          <cell r="HV111" t="str">
            <v>0 min</v>
          </cell>
          <cell r="HW111" t="e">
            <v>#N/A</v>
          </cell>
          <cell r="HY111" t="e">
            <v>#N/A</v>
          </cell>
          <cell r="HZ111" t="str">
            <v/>
          </cell>
          <cell r="IA111" t="str">
            <v>0 min</v>
          </cell>
          <cell r="IB111" t="e">
            <v>#N/A</v>
          </cell>
          <cell r="ID111" t="e">
            <v>#N/A</v>
          </cell>
          <cell r="IE111" t="str">
            <v/>
          </cell>
          <cell r="IF111" t="str">
            <v>0 min</v>
          </cell>
          <cell r="IG111" t="e">
            <v>#N/A</v>
          </cell>
          <cell r="II111" t="e">
            <v>#N/A</v>
          </cell>
          <cell r="IJ111" t="str">
            <v/>
          </cell>
          <cell r="IK111" t="str">
            <v>0 min</v>
          </cell>
          <cell r="IL111" t="e">
            <v>#N/A</v>
          </cell>
          <cell r="IN111" t="str">
            <v>Discours (5 min) : w06 1/1 28 § 14-15. Thème : N’oublions pas Jéhovah (th leçon 7).</v>
          </cell>
          <cell r="IO111" t="str">
            <v>Discours</v>
          </cell>
          <cell r="IP111" t="str">
            <v>5 min</v>
          </cell>
          <cell r="IQ111">
            <v>0.84027777777777768</v>
          </cell>
          <cell r="IS111" t="e">
            <v>#N/A</v>
          </cell>
          <cell r="IT111" t="str">
            <v/>
          </cell>
          <cell r="IU111" t="str">
            <v>0 min</v>
          </cell>
          <cell r="IV111" t="e">
            <v>#N/A</v>
          </cell>
          <cell r="IX111" t="e">
            <v>#N/A</v>
          </cell>
          <cell r="IY111" t="str">
            <v/>
          </cell>
          <cell r="IZ111" t="str">
            <v>0 min</v>
          </cell>
          <cell r="JA111" t="e">
            <v>#N/A</v>
          </cell>
          <cell r="JC111" t="e">
            <v>#N/A</v>
          </cell>
          <cell r="JD111" t="str">
            <v/>
          </cell>
          <cell r="JE111" t="str">
            <v>0 min</v>
          </cell>
          <cell r="JF111" t="e">
            <v>#N/A</v>
          </cell>
          <cell r="JH111" t="e">
            <v>#N/A</v>
          </cell>
          <cell r="JI111" t="str">
            <v/>
          </cell>
          <cell r="JJ111" t="str">
            <v>0 min</v>
          </cell>
          <cell r="JK111" t="e">
            <v>#N/A</v>
          </cell>
          <cell r="JM111" t="e">
            <v>#N/A</v>
          </cell>
          <cell r="JN111" t="str">
            <v/>
          </cell>
          <cell r="JO111" t="str">
            <v>0 min</v>
          </cell>
          <cell r="JP111" t="e">
            <v>#N/A</v>
          </cell>
          <cell r="JR111" t="e">
            <v>#N/A</v>
          </cell>
          <cell r="JS111" t="str">
            <v/>
          </cell>
          <cell r="JT111" t="str">
            <v>0 min</v>
          </cell>
          <cell r="JU111" t="e">
            <v>#N/A</v>
          </cell>
          <cell r="JW111" t="e">
            <v>#N/A</v>
          </cell>
          <cell r="JX111" t="str">
            <v/>
          </cell>
          <cell r="JY111" t="str">
            <v>0 min</v>
          </cell>
          <cell r="JZ111" t="e">
            <v>#N/A</v>
          </cell>
          <cell r="KB111" t="e">
            <v>#N/A</v>
          </cell>
          <cell r="KC111" t="str">
            <v/>
          </cell>
          <cell r="KD111" t="str">
            <v>0 min</v>
          </cell>
          <cell r="KE111" t="e">
            <v>#N/A</v>
          </cell>
          <cell r="KG111" t="e">
            <v>#N/A</v>
          </cell>
          <cell r="KH111" t="str">
            <v/>
          </cell>
          <cell r="KI111" t="str">
            <v>0 min</v>
          </cell>
          <cell r="KJ111" t="e">
            <v>#N/A</v>
          </cell>
          <cell r="KL111" t="e">
            <v>#N/A</v>
          </cell>
          <cell r="KM111" t="str">
            <v/>
          </cell>
          <cell r="KN111" t="str">
            <v>0 min</v>
          </cell>
        </row>
        <row r="112">
          <cell r="B112" t="str">
            <v>Cant 2</v>
          </cell>
          <cell r="C112" t="str">
            <v>Cantique 30</v>
          </cell>
          <cell r="D112">
            <v>30</v>
          </cell>
          <cell r="E112" t="str">
            <v>4 min</v>
          </cell>
          <cell r="F112">
            <v>0.84374999999999989</v>
          </cell>
          <cell r="G112" t="str">
            <v>Cant 2</v>
          </cell>
          <cell r="H112" t="str">
            <v>Cantique 68</v>
          </cell>
          <cell r="I112">
            <v>68</v>
          </cell>
          <cell r="J112" t="str">
            <v>4 min</v>
          </cell>
          <cell r="K112">
            <v>0.84583333333333321</v>
          </cell>
          <cell r="L112" t="str">
            <v>Cant 2</v>
          </cell>
          <cell r="M112" t="str">
            <v>Cantique 105</v>
          </cell>
          <cell r="N112">
            <v>105</v>
          </cell>
          <cell r="O112" t="str">
            <v>4 min</v>
          </cell>
          <cell r="P112">
            <v>0.84374999999999989</v>
          </cell>
          <cell r="Q112" t="str">
            <v>Cant 2</v>
          </cell>
          <cell r="R112" t="str">
            <v>Cantique 35</v>
          </cell>
          <cell r="S112">
            <v>35</v>
          </cell>
          <cell r="T112" t="str">
            <v>4 min</v>
          </cell>
          <cell r="U112">
            <v>0.84374999999999989</v>
          </cell>
          <cell r="V112" t="str">
            <v>Cant 2</v>
          </cell>
          <cell r="W112" t="str">
            <v>Cantique 35</v>
          </cell>
          <cell r="X112">
            <v>35</v>
          </cell>
          <cell r="Y112" t="str">
            <v>4 min</v>
          </cell>
          <cell r="Z112">
            <v>0.84374999999999989</v>
          </cell>
          <cell r="AA112" t="str">
            <v>Cant 2</v>
          </cell>
          <cell r="AB112" t="str">
            <v>Cantique 30</v>
          </cell>
          <cell r="AC112">
            <v>30</v>
          </cell>
          <cell r="AD112" t="str">
            <v>4 min</v>
          </cell>
          <cell r="AE112">
            <v>0.84374999999999989</v>
          </cell>
          <cell r="AF112" t="str">
            <v>Cant 2</v>
          </cell>
          <cell r="AG112" t="str">
            <v>Cantique 68</v>
          </cell>
          <cell r="AH112">
            <v>68</v>
          </cell>
          <cell r="AI112" t="str">
            <v>4 min</v>
          </cell>
          <cell r="AJ112">
            <v>0.84583333333333321</v>
          </cell>
          <cell r="AK112" t="str">
            <v>Cant 2</v>
          </cell>
          <cell r="AL112" t="str">
            <v>Cantique 105</v>
          </cell>
          <cell r="AM112">
            <v>105</v>
          </cell>
          <cell r="AN112" t="str">
            <v>4 min</v>
          </cell>
          <cell r="AO112">
            <v>0.84374999999999989</v>
          </cell>
          <cell r="AP112" t="str">
            <v>Cant 2</v>
          </cell>
          <cell r="AQ112" t="str">
            <v>Cantique 35</v>
          </cell>
          <cell r="AR112">
            <v>35</v>
          </cell>
          <cell r="AS112" t="str">
            <v>4 min</v>
          </cell>
          <cell r="AT112">
            <v>0.84374999999999989</v>
          </cell>
          <cell r="AU112" t="str">
            <v>Cant 2</v>
          </cell>
          <cell r="AV112" t="str">
            <v>Cantique 35</v>
          </cell>
          <cell r="AW112">
            <v>35</v>
          </cell>
          <cell r="AX112" t="str">
            <v>4 min</v>
          </cell>
          <cell r="AY112">
            <v>0.84374999999999989</v>
          </cell>
          <cell r="AZ112" t="str">
            <v>Cant 2</v>
          </cell>
          <cell r="BA112" t="str">
            <v>Cantique 54</v>
          </cell>
          <cell r="BB112">
            <v>54</v>
          </cell>
          <cell r="BC112" t="str">
            <v>4 min</v>
          </cell>
          <cell r="BD112">
            <v>0.84097222222222212</v>
          </cell>
          <cell r="BE112" t="str">
            <v>Cant 2</v>
          </cell>
          <cell r="BF112" t="str">
            <v>Cantique 84</v>
          </cell>
          <cell r="BG112">
            <v>84</v>
          </cell>
          <cell r="BH112" t="str">
            <v>4 min</v>
          </cell>
          <cell r="BI112">
            <v>0.84305555555555545</v>
          </cell>
          <cell r="BJ112" t="str">
            <v>Cant 2</v>
          </cell>
          <cell r="BK112" t="str">
            <v>Cantique 19</v>
          </cell>
          <cell r="BL112">
            <v>19</v>
          </cell>
          <cell r="BM112" t="str">
            <v>4 min</v>
          </cell>
          <cell r="BN112">
            <v>0.84305555555555545</v>
          </cell>
          <cell r="BO112" t="str">
            <v>Cant 2</v>
          </cell>
          <cell r="BP112" t="str">
            <v>Cantique 73</v>
          </cell>
          <cell r="BQ112">
            <v>73</v>
          </cell>
          <cell r="BR112" t="str">
            <v>4 min</v>
          </cell>
          <cell r="BS112">
            <v>0.84583333333333321</v>
          </cell>
          <cell r="BT112" t="str">
            <v>Cant 2</v>
          </cell>
          <cell r="BU112" t="str">
            <v>Cantique 124</v>
          </cell>
          <cell r="BV112">
            <v>124</v>
          </cell>
          <cell r="BW112" t="str">
            <v>4 min</v>
          </cell>
          <cell r="BX112">
            <v>0.84444444444444433</v>
          </cell>
          <cell r="BY112" t="str">
            <v>Cant 2</v>
          </cell>
          <cell r="BZ112" t="str">
            <v>Cantique 117</v>
          </cell>
          <cell r="CA112">
            <v>117</v>
          </cell>
          <cell r="CB112" t="str">
            <v>4 min</v>
          </cell>
          <cell r="CC112">
            <v>0.84444444444444433</v>
          </cell>
          <cell r="CD112" t="str">
            <v>Cant 2</v>
          </cell>
          <cell r="CE112" t="str">
            <v>Cantique 90</v>
          </cell>
          <cell r="CF112">
            <v>90</v>
          </cell>
          <cell r="CG112" t="str">
            <v>4 min</v>
          </cell>
          <cell r="CH112">
            <v>0.84374999999999989</v>
          </cell>
          <cell r="CI112" t="str">
            <v>Cant 2</v>
          </cell>
          <cell r="CJ112" t="str">
            <v>Cantique 38</v>
          </cell>
          <cell r="CK112">
            <v>38</v>
          </cell>
          <cell r="CL112" t="str">
            <v>4 min</v>
          </cell>
          <cell r="CM112">
            <v>0.84583333333333321</v>
          </cell>
          <cell r="CN112" t="str">
            <v>Cant 2</v>
          </cell>
          <cell r="CO112" t="str">
            <v>Cantique 28</v>
          </cell>
          <cell r="CP112">
            <v>28</v>
          </cell>
          <cell r="CQ112" t="str">
            <v>4 min</v>
          </cell>
          <cell r="CR112">
            <v>0.84374999999999989</v>
          </cell>
          <cell r="CS112" t="str">
            <v>Cant 2</v>
          </cell>
          <cell r="CT112" t="e">
            <v>#N/A</v>
          </cell>
          <cell r="CU112" t="e">
            <v>#N/A</v>
          </cell>
          <cell r="CV112" t="str">
            <v>4 min</v>
          </cell>
          <cell r="CW112" t="e">
            <v>#N/A</v>
          </cell>
          <cell r="CX112" t="str">
            <v>Cant 2</v>
          </cell>
          <cell r="CY112" t="str">
            <v>Cantique 82</v>
          </cell>
          <cell r="CZ112">
            <v>82</v>
          </cell>
          <cell r="DA112" t="str">
            <v>4 min</v>
          </cell>
          <cell r="DB112">
            <v>0.84444444444444433</v>
          </cell>
          <cell r="DC112" t="str">
            <v>Cant 2</v>
          </cell>
          <cell r="DD112" t="str">
            <v>Cantique 5</v>
          </cell>
          <cell r="DE112">
            <v>5</v>
          </cell>
          <cell r="DF112" t="str">
            <v>4 min</v>
          </cell>
          <cell r="DG112">
            <v>0.84444444444444433</v>
          </cell>
          <cell r="DH112" t="str">
            <v>Cant 2</v>
          </cell>
          <cell r="DI112" t="str">
            <v>Cantique 58</v>
          </cell>
          <cell r="DJ112">
            <v>58</v>
          </cell>
          <cell r="DK112" t="str">
            <v>4 min</v>
          </cell>
          <cell r="DL112">
            <v>0.84583333333333321</v>
          </cell>
          <cell r="DM112" t="str">
            <v>Cant 2</v>
          </cell>
          <cell r="DN112" t="str">
            <v>Cantique 88</v>
          </cell>
          <cell r="DO112">
            <v>88</v>
          </cell>
          <cell r="DP112" t="str">
            <v>4 min</v>
          </cell>
          <cell r="DQ112">
            <v>0.84374999999999989</v>
          </cell>
          <cell r="DR112" t="str">
            <v>Cant 2</v>
          </cell>
          <cell r="DS112" t="e">
            <v>#N/A</v>
          </cell>
          <cell r="DT112" t="e">
            <v>#N/A</v>
          </cell>
          <cell r="DU112" t="str">
            <v>4 min</v>
          </cell>
          <cell r="DV112" t="e">
            <v>#N/A</v>
          </cell>
          <cell r="DW112" t="str">
            <v>Cant 2</v>
          </cell>
          <cell r="DX112" t="str">
            <v>Cantique 30</v>
          </cell>
          <cell r="DY112">
            <v>30</v>
          </cell>
          <cell r="DZ112" t="str">
            <v>4 min</v>
          </cell>
          <cell r="EA112">
            <v>0.84374999999999989</v>
          </cell>
          <cell r="EB112" t="str">
            <v>Cant 2</v>
          </cell>
          <cell r="EC112" t="str">
            <v>Cantique 68</v>
          </cell>
          <cell r="ED112">
            <v>68</v>
          </cell>
          <cell r="EE112" t="str">
            <v>4 min</v>
          </cell>
          <cell r="EF112">
            <v>0.84583333333333321</v>
          </cell>
          <cell r="EG112" t="str">
            <v>Cant 2</v>
          </cell>
          <cell r="EH112" t="str">
            <v>Cantique 105</v>
          </cell>
          <cell r="EI112">
            <v>105</v>
          </cell>
          <cell r="EJ112" t="str">
            <v>4 min</v>
          </cell>
          <cell r="EK112">
            <v>0.84374999999999989</v>
          </cell>
          <cell r="EL112" t="str">
            <v>Cant 2</v>
          </cell>
          <cell r="EM112" t="str">
            <v>Cantique 35</v>
          </cell>
          <cell r="EN112">
            <v>35</v>
          </cell>
          <cell r="EO112" t="str">
            <v>4 min</v>
          </cell>
          <cell r="EP112">
            <v>0.84374999999999989</v>
          </cell>
          <cell r="EQ112" t="str">
            <v>Cant 2</v>
          </cell>
          <cell r="ER112" t="str">
            <v>Cantique 135</v>
          </cell>
          <cell r="ES112">
            <v>135</v>
          </cell>
          <cell r="ET112" t="str">
            <v>4 min</v>
          </cell>
          <cell r="EU112">
            <v>0.84374999999999989</v>
          </cell>
          <cell r="EV112" t="str">
            <v>Cant 2</v>
          </cell>
          <cell r="EW112" t="str">
            <v>Cantique 103</v>
          </cell>
          <cell r="EX112">
            <v>103</v>
          </cell>
          <cell r="EY112" t="str">
            <v>4 min</v>
          </cell>
          <cell r="EZ112">
            <v>0.84513888888888877</v>
          </cell>
          <cell r="FA112" t="str">
            <v>Cant 2</v>
          </cell>
          <cell r="FB112" t="str">
            <v>Cantique 7</v>
          </cell>
          <cell r="FC112">
            <v>7</v>
          </cell>
          <cell r="FD112" t="str">
            <v>4 min</v>
          </cell>
          <cell r="FE112">
            <v>0.84444444444444433</v>
          </cell>
          <cell r="FF112" t="str">
            <v>Cant 2</v>
          </cell>
          <cell r="FG112" t="str">
            <v>Cantique 81</v>
          </cell>
          <cell r="FH112">
            <v>81</v>
          </cell>
          <cell r="FI112" t="str">
            <v>4 min</v>
          </cell>
          <cell r="FJ112">
            <v>0.84374999999999989</v>
          </cell>
          <cell r="FK112" t="str">
            <v>Cant 2</v>
          </cell>
          <cell r="FL112" t="str">
            <v>Cantique 37</v>
          </cell>
          <cell r="FM112">
            <v>37</v>
          </cell>
          <cell r="FN112" t="str">
            <v>4 min</v>
          </cell>
          <cell r="FO112">
            <v>0.84374999999999989</v>
          </cell>
          <cell r="FP112" t="str">
            <v>Cant 2</v>
          </cell>
          <cell r="FQ112" t="e">
            <v>#N/A</v>
          </cell>
          <cell r="FR112" t="e">
            <v>#N/A</v>
          </cell>
          <cell r="FS112" t="str">
            <v>4 min</v>
          </cell>
          <cell r="FT112" t="e">
            <v>#N/A</v>
          </cell>
          <cell r="FU112" t="str">
            <v>Cant 2</v>
          </cell>
          <cell r="FV112" t="str">
            <v>Cantique 62</v>
          </cell>
          <cell r="FW112">
            <v>62</v>
          </cell>
          <cell r="FX112" t="str">
            <v>4 min</v>
          </cell>
          <cell r="FY112">
            <v>0.84513888888888877</v>
          </cell>
          <cell r="FZ112" t="str">
            <v>Cant 2</v>
          </cell>
          <cell r="GA112" t="str">
            <v>Cantique 100</v>
          </cell>
          <cell r="GB112">
            <v>100</v>
          </cell>
          <cell r="GC112" t="str">
            <v>4 min</v>
          </cell>
          <cell r="GD112">
            <v>0.84374999999999989</v>
          </cell>
          <cell r="GE112" t="str">
            <v>Cant 2</v>
          </cell>
          <cell r="GF112" t="str">
            <v>Cantique 11</v>
          </cell>
          <cell r="GG112">
            <v>11</v>
          </cell>
          <cell r="GH112" t="str">
            <v>4 min</v>
          </cell>
          <cell r="GI112">
            <v>0.84374999999999989</v>
          </cell>
          <cell r="GJ112" t="str">
            <v>Cant 2</v>
          </cell>
          <cell r="GK112" t="str">
            <v>Cantique 73</v>
          </cell>
          <cell r="GL112">
            <v>73</v>
          </cell>
          <cell r="GM112" t="str">
            <v>4 min</v>
          </cell>
          <cell r="GN112">
            <v>0.84374999999999989</v>
          </cell>
          <cell r="GO112" t="str">
            <v>Cant 2</v>
          </cell>
          <cell r="GP112" t="str">
            <v>Cantique 25</v>
          </cell>
          <cell r="GQ112">
            <v>25</v>
          </cell>
          <cell r="GR112" t="str">
            <v>4 min</v>
          </cell>
          <cell r="GS112">
            <v>0.84374999999999989</v>
          </cell>
          <cell r="GT112" t="str">
            <v>Cant 2</v>
          </cell>
          <cell r="GU112" t="e">
            <v>#N/A</v>
          </cell>
          <cell r="GV112" t="e">
            <v>#N/A</v>
          </cell>
          <cell r="GW112" t="str">
            <v>4 min</v>
          </cell>
          <cell r="GX112" t="e">
            <v>#N/A</v>
          </cell>
          <cell r="GY112" t="str">
            <v>Cant 2</v>
          </cell>
          <cell r="GZ112" t="e">
            <v>#N/A</v>
          </cell>
          <cell r="HA112" t="e">
            <v>#N/A</v>
          </cell>
          <cell r="HB112" t="str">
            <v>4 min</v>
          </cell>
          <cell r="HC112" t="e">
            <v>#N/A</v>
          </cell>
          <cell r="HD112" t="str">
            <v>Cant 2</v>
          </cell>
          <cell r="HE112" t="e">
            <v>#N/A</v>
          </cell>
          <cell r="HF112" t="e">
            <v>#N/A</v>
          </cell>
          <cell r="HG112" t="str">
            <v>4 min</v>
          </cell>
          <cell r="HH112" t="e">
            <v>#N/A</v>
          </cell>
          <cell r="HI112" t="str">
            <v>Cant 2</v>
          </cell>
          <cell r="HJ112" t="e">
            <v>#N/A</v>
          </cell>
          <cell r="HK112" t="e">
            <v>#N/A</v>
          </cell>
          <cell r="HL112" t="str">
            <v>4 min</v>
          </cell>
          <cell r="HM112" t="e">
            <v>#N/A</v>
          </cell>
          <cell r="HN112" t="str">
            <v>Cant 2</v>
          </cell>
          <cell r="HO112" t="str">
            <v>Cantique 35</v>
          </cell>
          <cell r="HP112">
            <v>35</v>
          </cell>
          <cell r="HQ112" t="str">
            <v>4 min</v>
          </cell>
          <cell r="HR112">
            <v>0.84374999999999989</v>
          </cell>
          <cell r="HS112" t="str">
            <v>Cant 2</v>
          </cell>
          <cell r="HT112" t="e">
            <v>#N/A</v>
          </cell>
          <cell r="HU112" t="e">
            <v>#N/A</v>
          </cell>
          <cell r="HV112" t="str">
            <v>4 min</v>
          </cell>
          <cell r="HW112" t="e">
            <v>#N/A</v>
          </cell>
          <cell r="HX112" t="str">
            <v>Cant 2</v>
          </cell>
          <cell r="HY112" t="e">
            <v>#N/A</v>
          </cell>
          <cell r="HZ112" t="e">
            <v>#N/A</v>
          </cell>
          <cell r="IA112" t="str">
            <v>4 min</v>
          </cell>
          <cell r="IB112" t="e">
            <v>#N/A</v>
          </cell>
          <cell r="IC112" t="str">
            <v>Cant 2</v>
          </cell>
          <cell r="ID112" t="e">
            <v>#N/A</v>
          </cell>
          <cell r="IE112" t="e">
            <v>#N/A</v>
          </cell>
          <cell r="IF112" t="str">
            <v>4 min</v>
          </cell>
          <cell r="IG112" t="e">
            <v>#N/A</v>
          </cell>
          <cell r="IH112" t="str">
            <v>Cant 2</v>
          </cell>
          <cell r="II112" t="e">
            <v>#N/A</v>
          </cell>
          <cell r="IJ112" t="e">
            <v>#N/A</v>
          </cell>
          <cell r="IK112" t="str">
            <v>4 min</v>
          </cell>
          <cell r="IL112" t="e">
            <v>#N/A</v>
          </cell>
          <cell r="IM112" t="str">
            <v>Cant 2</v>
          </cell>
          <cell r="IN112" t="str">
            <v>Cantique 35</v>
          </cell>
          <cell r="IO112">
            <v>35</v>
          </cell>
          <cell r="IP112" t="str">
            <v>4 min</v>
          </cell>
          <cell r="IQ112">
            <v>0.84374999999999989</v>
          </cell>
          <cell r="IR112" t="str">
            <v>Cant 2</v>
          </cell>
          <cell r="IS112" t="e">
            <v>#N/A</v>
          </cell>
          <cell r="IT112" t="e">
            <v>#N/A</v>
          </cell>
          <cell r="IU112" t="str">
            <v>4 min</v>
          </cell>
          <cell r="IV112" t="e">
            <v>#N/A</v>
          </cell>
          <cell r="IW112" t="str">
            <v>Cant 2</v>
          </cell>
          <cell r="IX112" t="e">
            <v>#N/A</v>
          </cell>
          <cell r="IY112" t="e">
            <v>#N/A</v>
          </cell>
          <cell r="IZ112" t="str">
            <v>4 min</v>
          </cell>
          <cell r="JA112" t="e">
            <v>#N/A</v>
          </cell>
          <cell r="JB112" t="str">
            <v>Cant 2</v>
          </cell>
          <cell r="JC112" t="e">
            <v>#N/A</v>
          </cell>
          <cell r="JD112" t="e">
            <v>#N/A</v>
          </cell>
          <cell r="JE112" t="str">
            <v>4 min</v>
          </cell>
          <cell r="JF112" t="e">
            <v>#N/A</v>
          </cell>
          <cell r="JG112" t="str">
            <v>Cant 2</v>
          </cell>
          <cell r="JH112" t="e">
            <v>#N/A</v>
          </cell>
          <cell r="JI112" t="e">
            <v>#N/A</v>
          </cell>
          <cell r="JJ112" t="str">
            <v>4 min</v>
          </cell>
          <cell r="JK112" t="e">
            <v>#N/A</v>
          </cell>
          <cell r="JL112" t="str">
            <v>Cant 2</v>
          </cell>
          <cell r="JM112" t="e">
            <v>#N/A</v>
          </cell>
          <cell r="JN112" t="e">
            <v>#N/A</v>
          </cell>
          <cell r="JO112" t="str">
            <v>4 min</v>
          </cell>
          <cell r="JP112" t="e">
            <v>#N/A</v>
          </cell>
          <cell r="JQ112" t="str">
            <v>Cant 2</v>
          </cell>
          <cell r="JR112" t="e">
            <v>#N/A</v>
          </cell>
          <cell r="JS112" t="e">
            <v>#N/A</v>
          </cell>
          <cell r="JT112" t="str">
            <v>4 min</v>
          </cell>
          <cell r="JU112" t="e">
            <v>#N/A</v>
          </cell>
          <cell r="JV112" t="str">
            <v>Cant 2</v>
          </cell>
          <cell r="JW112" t="e">
            <v>#N/A</v>
          </cell>
          <cell r="JX112" t="e">
            <v>#N/A</v>
          </cell>
          <cell r="JY112" t="str">
            <v>4 min</v>
          </cell>
          <cell r="JZ112" t="e">
            <v>#N/A</v>
          </cell>
          <cell r="KA112" t="str">
            <v>Cant 2</v>
          </cell>
          <cell r="KB112" t="e">
            <v>#N/A</v>
          </cell>
          <cell r="KC112" t="e">
            <v>#N/A</v>
          </cell>
          <cell r="KD112" t="str">
            <v>4 min</v>
          </cell>
          <cell r="KE112" t="e">
            <v>#N/A</v>
          </cell>
          <cell r="KF112" t="str">
            <v>Cant 2</v>
          </cell>
          <cell r="KG112" t="e">
            <v>#N/A</v>
          </cell>
          <cell r="KH112" t="e">
            <v>#N/A</v>
          </cell>
          <cell r="KI112" t="str">
            <v>4 min</v>
          </cell>
          <cell r="KJ112" t="e">
            <v>#N/A</v>
          </cell>
          <cell r="KK112" t="str">
            <v>Cant 2</v>
          </cell>
          <cell r="KL112" t="e">
            <v>#N/A</v>
          </cell>
          <cell r="KM112" t="e">
            <v>#N/A</v>
          </cell>
          <cell r="KN112" t="str">
            <v>4 min</v>
          </cell>
        </row>
        <row r="113">
          <cell r="B113" t="str">
            <v>VIE C 1</v>
          </cell>
          <cell r="C113" t="str">
            <v>« Tiens-​toi prêt en ces derniers des “derniers jours” » (15 min) : Par un ancien. Discussion. Montrer la vidéo Êtes-​vous prêts à affronter une catastrophe naturelle ? Rappeler, s’il en existe, les recommandations de la filiale et du collège des anciens.</v>
          </cell>
          <cell r="D113" t="str">
            <v>« Tiens-​toi prêt en ces derniers des “derniers jours” »</v>
          </cell>
          <cell r="E113" t="str">
            <v>15 min</v>
          </cell>
          <cell r="F113">
            <v>0.84652777777777766</v>
          </cell>
          <cell r="G113" t="str">
            <v>VIE C 1</v>
          </cell>
          <cell r="H113" t="str">
            <v>Besoins de l’assemblée (15 min)</v>
          </cell>
          <cell r="I113" t="str">
            <v>Besoins de l’assemblée</v>
          </cell>
          <cell r="J113" t="str">
            <v>15 min</v>
          </cell>
          <cell r="K113">
            <v>0.84861111111111098</v>
          </cell>
          <cell r="L113" t="str">
            <v>VIE C 1</v>
          </cell>
          <cell r="M113" t="str">
            <v>« Fais preuve d’amour dans ta famille » (15 min) : Discussion. Montrer la vidéo Manifestez l’amour indéfectible dans votre famille.</v>
          </cell>
          <cell r="N113" t="str">
            <v>« Fais preuve d’amour dans ta famille »</v>
          </cell>
          <cell r="O113" t="str">
            <v>15 min</v>
          </cell>
          <cell r="P113">
            <v>0.84652777777777766</v>
          </cell>
          <cell r="Q113" t="str">
            <v>VIE C 1</v>
          </cell>
          <cell r="R113" t="str">
            <v>L’organisation de Dieu à l’œuvre (5 min) : Montrer la vidéo L’organisation de Dieu à l’œuvre prévue pour juin.</v>
          </cell>
          <cell r="S113" t="str">
            <v>L’organisation de Dieu à l’œuvre</v>
          </cell>
          <cell r="T113" t="str">
            <v>5 min</v>
          </cell>
          <cell r="U113">
            <v>0.84652777777777766</v>
          </cell>
          <cell r="V113" t="str">
            <v>VIE C 1</v>
          </cell>
          <cell r="W113" t="str">
            <v>L’organisation de Dieu à l’œuvre (5 min) : Montrer la vidéo L’organisation de Dieu à l’œuvre prévue pour juin.</v>
          </cell>
          <cell r="X113" t="str">
            <v>L’organisation de Dieu à l’œuvre</v>
          </cell>
          <cell r="Y113" t="str">
            <v>5 min</v>
          </cell>
          <cell r="Z113">
            <v>0.84652777777777766</v>
          </cell>
          <cell r="AA113" t="str">
            <v>VIE C 1</v>
          </cell>
          <cell r="AB113" t="str">
            <v>« Tiens-​toi prêt en ces derniers des “derniers jours” » (15 min) : Par un ancien. Discussion. Montrer la vidéo Êtes-​vous prêts à affronter une catastrophe naturelle ? Rappeler, s’il en existe, les recommandations de la filiale et du collège des anciens.</v>
          </cell>
          <cell r="AC113" t="str">
            <v>« Tiens-​toi prêt en ces derniers des “derniers jours” »</v>
          </cell>
          <cell r="AD113" t="str">
            <v>15 min</v>
          </cell>
          <cell r="AE113">
            <v>0.84652777777777766</v>
          </cell>
          <cell r="AF113" t="str">
            <v>VIE C 1</v>
          </cell>
          <cell r="AG113" t="str">
            <v>Besoins de l’assemblée (15 min)</v>
          </cell>
          <cell r="AH113" t="str">
            <v>Besoins de l’assemblée</v>
          </cell>
          <cell r="AI113" t="str">
            <v>15 min</v>
          </cell>
          <cell r="AJ113">
            <v>0.84861111111111098</v>
          </cell>
          <cell r="AK113" t="str">
            <v>VIE C 1</v>
          </cell>
          <cell r="AL113" t="str">
            <v>« Fais preuve d’amour dans ta famille » (15 min) : Discussion. Montrer la vidéo Manifestez l’amour indéfectible dans votre famille.</v>
          </cell>
          <cell r="AM113" t="str">
            <v>« Fais preuve d’amour dans ta famille »</v>
          </cell>
          <cell r="AN113" t="str">
            <v>15 min</v>
          </cell>
          <cell r="AO113">
            <v>0.84652777777777766</v>
          </cell>
          <cell r="AP113" t="str">
            <v>VIE C 1</v>
          </cell>
          <cell r="AQ113" t="str">
            <v>L’organisation de Dieu à l’œuvre (5 min) : Montrer la vidéo L’organisation de Dieu à l’œuvre prévue pour juin.</v>
          </cell>
          <cell r="AR113" t="str">
            <v>L’organisation de Dieu à l’œuvre</v>
          </cell>
          <cell r="AS113" t="str">
            <v>5 min</v>
          </cell>
          <cell r="AT113">
            <v>0.84652777777777766</v>
          </cell>
          <cell r="AU113" t="str">
            <v>VIE C 1</v>
          </cell>
          <cell r="AV113" t="str">
            <v>L’organisation de Dieu à l’œuvre (5 min) : Montrer la vidéo L’organisation de Dieu à l’œuvre prévue pour juin.</v>
          </cell>
          <cell r="AW113" t="str">
            <v>L’organisation de Dieu à l’œuvre</v>
          </cell>
          <cell r="AX113" t="str">
            <v>5 min</v>
          </cell>
          <cell r="AY113">
            <v>0.84652777777777766</v>
          </cell>
          <cell r="AZ113" t="str">
            <v>VIE C 1</v>
          </cell>
          <cell r="BA113" t="str">
            <v>L’organisation de Dieu à l’œuvre (5 min) : Montrer la vidéo L’organisation de Dieu à l’œuvre prévue pour mars.</v>
          </cell>
          <cell r="BB113" t="str">
            <v>L’organisation de Dieu à l’œuvre</v>
          </cell>
          <cell r="BC113" t="str">
            <v>5 min</v>
          </cell>
          <cell r="BD113">
            <v>0.84374999999999989</v>
          </cell>
          <cell r="BE113" t="str">
            <v>VIE C 1</v>
          </cell>
          <cell r="BF113" t="str">
            <v>La réorganisation des Béthels pour soutenir la prédication (10 min) : Discussion. Montrer la vidéo, puis poser ces questions : Quels changements ont été annoncés à l’assemblée générale de 2015, et quels étaient les deux objectifs visés ? Quels changements les Béthels ont-​ils connus, et quels en ont été les bienfaits ? Quelles répercussions cela a-​t-​il eues sur le projet de déménagement du Béthel de Grande-Bretagne ? Pourquoi ces changements prouvent-​ils que Jéhovah guide son peuple ?</v>
          </cell>
          <cell r="BG113" t="str">
            <v>La réorganisation des Béthels pour soutenir la prédication</v>
          </cell>
          <cell r="BH113" t="str">
            <v>10 min</v>
          </cell>
          <cell r="BI113">
            <v>0.84583333333333321</v>
          </cell>
          <cell r="BJ113" t="str">
            <v>VIE C 1</v>
          </cell>
          <cell r="BK113" t="str">
            <v>« Te prépares-​tu pour le Mémorial ? » (15 min) : Discussion. Faire toute communication nécessaire concernant l’organisation du Mémorial. Montrer la vidéo Faire le pain pour le Mémorial.</v>
          </cell>
          <cell r="BL113" t="str">
            <v>« Te prépares-​tu pour le Mémorial ? »</v>
          </cell>
          <cell r="BM113" t="str">
            <v>15 min</v>
          </cell>
          <cell r="BN113">
            <v>0.84583333333333321</v>
          </cell>
          <cell r="BO113" t="str">
            <v>VIE C 1</v>
          </cell>
          <cell r="BP113" t="str">
            <v>Pourquoi les vrais chrétiens ont besoin de courage pour prêcher (8 min) : Discussion. Montrer la vidéo, puis poser ces questions : Quel combat intérieur Kitty Kelly menait-​elle ? Qu’est-​ce qui lui a donné du courage ? Quels bienfaits son courage lui a-​t-​il procurés ?</v>
          </cell>
          <cell r="BQ113" t="str">
            <v>Pourquoi les vrais chrétiens ont besoin de courage pour prêcher</v>
          </cell>
          <cell r="BR113" t="str">
            <v>8 min</v>
          </cell>
          <cell r="BS113">
            <v>0.84861111111111098</v>
          </cell>
          <cell r="BT113" t="str">
            <v>VIE C 1</v>
          </cell>
          <cell r="BU113" t="str">
            <v>« N’imite pas ceux qui se montrent infidèles » (15 min) : Discussion. Montrer la vidéo N’imitons pas ceux qui se montrent infidèles.</v>
          </cell>
          <cell r="BV113" t="str">
            <v>« N’imite pas ceux qui se montrent infidèles »</v>
          </cell>
          <cell r="BW113" t="str">
            <v>15 min</v>
          </cell>
          <cell r="BX113">
            <v>0.8472222222222221</v>
          </cell>
          <cell r="BY113" t="str">
            <v>VIE C 1</v>
          </cell>
          <cell r="BZ113" t="str">
            <v>Besoins de l’assemblée (15 min)</v>
          </cell>
          <cell r="CA113" t="str">
            <v>Besoins de l’assemblée</v>
          </cell>
          <cell r="CB113" t="str">
            <v>15 min</v>
          </cell>
          <cell r="CC113">
            <v>0.8472222222222221</v>
          </cell>
          <cell r="CD113" t="str">
            <v>VIE C 1</v>
          </cell>
          <cell r="CE113" t="str">
            <v>« Des paroles bonnes pour affermir » (7 min) : Discussion. Montrer la vidéo, puis poser ces questions : Quel tort des paroles négatives ou des plaintes peuvent-​elles causer ? Qu’est-​ce qui a aidé le frère de cette fiction à se corriger ?</v>
          </cell>
          <cell r="CF113" t="str">
            <v>« Des paroles bonnes pour affermir »</v>
          </cell>
          <cell r="CG113" t="str">
            <v>7 min</v>
          </cell>
          <cell r="CH113">
            <v>0.84652777777777766</v>
          </cell>
          <cell r="CI113" t="str">
            <v>VIE C 1</v>
          </cell>
          <cell r="CJ113" t="str">
            <v>« Jéhovah transforme la persécution en prédication » (15 min) : Discussion. Montrer la vidéo Interview de frère Dimitri Mikhaïlov.</v>
          </cell>
          <cell r="CK113" t="str">
            <v>« Jéhovah transforme la persécution en prédication »</v>
          </cell>
          <cell r="CL113" t="str">
            <v>15 min</v>
          </cell>
          <cell r="CM113">
            <v>0.84861111111111098</v>
          </cell>
          <cell r="CN113" t="str">
            <v>VIE C 1</v>
          </cell>
          <cell r="CO113" t="str">
            <v>« Choisis bien tes amis » (15 min) : Discussion. Montrer la vidéo Des exemples qui nous servent d’avertissement (extrait). Encourager les assistants à regarder toute la vidéo.</v>
          </cell>
          <cell r="CP113" t="str">
            <v>« Choisis bien tes amis »</v>
          </cell>
          <cell r="CQ113" t="str">
            <v>15 min</v>
          </cell>
          <cell r="CR113">
            <v>0.84652777777777766</v>
          </cell>
          <cell r="CS113" t="str">
            <v>VIE C 1</v>
          </cell>
          <cell r="CT113" t="e">
            <v>#N/A</v>
          </cell>
          <cell r="CU113" t="e">
            <v>#N/A</v>
          </cell>
          <cell r="CV113" t="str">
            <v>0 min</v>
          </cell>
          <cell r="CW113" t="e">
            <v>#N/A</v>
          </cell>
          <cell r="CX113" t="str">
            <v>VIE C 1</v>
          </cell>
          <cell r="CY113" t="str">
            <v>Deviens l’ami de Jéhovah : Aime ton prochain (6 min) : Discussion. Montrer la vidéo. Si possible, poser ensuite à de jeunes enfants désignés à l’avance ces questions : Pourquoi les enfants n’ont-​ils pas traité Priya comme leurs autres camarades ? Comment Sophia a-​t-​elle montré de l’amour à Priya ? Comment peux-​tu montrer de l’amour à ceux qui sont différents de toi ?</v>
          </cell>
          <cell r="CZ113" t="str">
            <v>Deviens l’ami de Jéhovah : Aime ton prochain</v>
          </cell>
          <cell r="DA113" t="str">
            <v>6 min</v>
          </cell>
          <cell r="DB113">
            <v>0.8472222222222221</v>
          </cell>
          <cell r="DC113" t="str">
            <v>VIE C 1</v>
          </cell>
          <cell r="DD113" t="str">
            <v>Apprenons à endurer grâce à la création (15 min) : Discussion. Montrer la vidéo. Puis, pour chacun des arbres et des animaux mentionnés dans la vidéo, poser les questions suivantes : Que nous apprend cet arbre, ou cet animal, au sujet de l’endurance ? Comment manifester une endurance semblable dans notre vie de chrétien ?</v>
          </cell>
          <cell r="DE113" t="str">
            <v>Apprenons à endurer grâce à la création</v>
          </cell>
          <cell r="DF113" t="str">
            <v>15 min</v>
          </cell>
          <cell r="DG113">
            <v>0.8472222222222221</v>
          </cell>
          <cell r="DH113" t="str">
            <v>VIE C 1</v>
          </cell>
          <cell r="DI113" t="str">
            <v>Besoins de l’assemblée (15 min)</v>
          </cell>
          <cell r="DJ113" t="str">
            <v>Besoins de l’assemblée</v>
          </cell>
          <cell r="DK113" t="str">
            <v>15 min</v>
          </cell>
          <cell r="DL113">
            <v>0.84861111111111098</v>
          </cell>
          <cell r="DM113" t="str">
            <v>VIE C 1</v>
          </cell>
          <cell r="DN113" t="str">
            <v>Deviens l’ami de Jéhovah : Corriger, c’est aimer (6 min) : Discussion. Montrer la vidéo. Si possible, poser ensuite à de jeunes enfants désignés à l’avance ces questions : Pourquoi as-​tu parfois besoin d’être corrigé ? Quels bienfaits la correction peut-​elle t’apporter ? Pourquoi Jéhovah nous corrige-​t-​il ?</v>
          </cell>
          <cell r="DO113" t="str">
            <v>Deviens l’ami de Jéhovah : Corriger, c’est aimer</v>
          </cell>
          <cell r="DP113" t="str">
            <v>6 min</v>
          </cell>
          <cell r="DQ113">
            <v>0.84652777777777766</v>
          </cell>
          <cell r="DR113" t="str">
            <v>VIE C 1</v>
          </cell>
          <cell r="DS113" t="e">
            <v>#N/A</v>
          </cell>
          <cell r="DT113" t="e">
            <v>#N/A</v>
          </cell>
          <cell r="DU113" t="str">
            <v>0 min</v>
          </cell>
          <cell r="DV113" t="e">
            <v>#N/A</v>
          </cell>
          <cell r="DW113" t="str">
            <v>VIE C 1</v>
          </cell>
          <cell r="DX113" t="str">
            <v>« Tiens-​toi prêt en ces derniers des “derniers jours” » (15 min) : Par un ancien. Discussion. Montrer la vidéo Êtes-​vous prêts à affronter une catastrophe naturelle ? Rappeler, s’il en existe, les recommandations de la filiale et du collège des anciens.</v>
          </cell>
          <cell r="DY113" t="str">
            <v>« Tiens-​toi prêt en ces derniers des “derniers jours” »</v>
          </cell>
          <cell r="DZ113" t="str">
            <v>15 min</v>
          </cell>
          <cell r="EA113">
            <v>0.84652777777777766</v>
          </cell>
          <cell r="EB113" t="str">
            <v>VIE C 1</v>
          </cell>
          <cell r="EC113" t="str">
            <v>Besoins de l’assemblée (15 min)</v>
          </cell>
          <cell r="ED113" t="str">
            <v>Besoins de l’assemblée</v>
          </cell>
          <cell r="EE113" t="str">
            <v>15 min</v>
          </cell>
          <cell r="EF113">
            <v>0.84861111111111098</v>
          </cell>
          <cell r="EG113" t="str">
            <v>VIE C 1</v>
          </cell>
          <cell r="EH113" t="str">
            <v>« Fais preuve d’amour dans ta famille » (15 min) : Discussion. Montrer la vidéo Manifestez l’amour indéfectible dans votre famille.</v>
          </cell>
          <cell r="EI113" t="str">
            <v>« Fais preuve d’amour dans ta famille »</v>
          </cell>
          <cell r="EJ113" t="str">
            <v>15 min</v>
          </cell>
          <cell r="EK113">
            <v>0.84652777777777766</v>
          </cell>
          <cell r="EL113" t="str">
            <v>VIE C 1</v>
          </cell>
          <cell r="EM113" t="str">
            <v>L’organisation de Dieu à l’œuvre (5 min) : Montrer la vidéo L’organisation de Dieu à l’œuvre prévue pour juin.</v>
          </cell>
          <cell r="EN113" t="str">
            <v>L’organisation de Dieu à l’œuvre</v>
          </cell>
          <cell r="EO113" t="str">
            <v>5 min</v>
          </cell>
          <cell r="EP113">
            <v>0.84652777777777766</v>
          </cell>
          <cell r="EQ113" t="str">
            <v>VIE C 1</v>
          </cell>
          <cell r="ER113" t="str">
            <v>Les jeux vidéo : C’est qui le vrai gagnant ? (7 min) : Discussion. Montrer la vidéo. Puis poser ces questions : En quel sens pourrais-​tu te « faire avoir » par les jeux vidéo ? Qu’est-​ce qui, dans la vie, est plus important que les jeux vidéo ? (Éph 5:15, 16). Que révèlent tes choix de jeux vidéo sur ce que tu es au fond de toi ? Comment peux-​tu être un « gagnant dans la vraie vie » ?</v>
          </cell>
          <cell r="ES113" t="str">
            <v>Les jeux vidéo : C’est qui le vrai gagnant ?</v>
          </cell>
          <cell r="ET113" t="str">
            <v>7 min</v>
          </cell>
          <cell r="EU113">
            <v>0.84652777777777766</v>
          </cell>
          <cell r="EV113" t="str">
            <v>VIE C 1</v>
          </cell>
          <cell r="EW113" t="str">
            <v>Besoins de l’assemblée (15 min)</v>
          </cell>
          <cell r="EX113" t="str">
            <v>Besoins de l’assemblée</v>
          </cell>
          <cell r="EY113" t="str">
            <v>15 min</v>
          </cell>
          <cell r="EZ113">
            <v>0.84791666666666654</v>
          </cell>
          <cell r="FA113" t="str">
            <v>VIE C 1</v>
          </cell>
          <cell r="FB113" t="str">
            <v>« Ne vous inquiétez jamais » (15 min) : Discussion. Montrer la vidéo L’amour ne disparaît jamais malgré... La pauvreté (Congo).</v>
          </cell>
          <cell r="FC113" t="str">
            <v>« Ne vous inquiétez jamais »</v>
          </cell>
          <cell r="FD113" t="str">
            <v>15 min</v>
          </cell>
          <cell r="FE113">
            <v>0.8472222222222221</v>
          </cell>
          <cell r="FF113" t="str">
            <v>VIE C 1</v>
          </cell>
          <cell r="FG113" t="str">
            <v>Pourrais-​tu être pionnier permanent ? (10 min) : Par le responsable de la prédication. Discussion basée sur les articles « Peux-​tu essayer pendant un an ? » et « Emplois du temps pour être pionnier permanent », parus dans le Cahier pour la réunion Vie chrétienne et ministère de juillet 2016. Montrer la vidéo Jéhovah nous soutient dans notre ministère, puis en discuter.</v>
          </cell>
          <cell r="FH113" t="str">
            <v>Pourrais-​tu être pionnier permanent ?</v>
          </cell>
          <cell r="FI113" t="str">
            <v>10 min</v>
          </cell>
          <cell r="FJ113">
            <v>0.84652777777777766</v>
          </cell>
          <cell r="FK113" t="str">
            <v>VIE C 1</v>
          </cell>
          <cell r="FL113" t="str">
            <v>« Marche en sécurité sur ton chemin » (15 min) : Discussion. Montrer la vidéo, puis poser ces questions : Pourquoi devons-​nous veiller à notre sécurité et à celle des autres ? De quelles façons concrètes pouvons-​nous nous montrer attentifs à la sécurité ?</v>
          </cell>
          <cell r="FM113" t="str">
            <v>« Marche en sécurité sur ton chemin »</v>
          </cell>
          <cell r="FN113" t="str">
            <v>15 min</v>
          </cell>
          <cell r="FO113">
            <v>0.84652777777777766</v>
          </cell>
          <cell r="FP113" t="str">
            <v>VIE C 1</v>
          </cell>
          <cell r="FQ113" t="e">
            <v>#N/A</v>
          </cell>
          <cell r="FR113" t="e">
            <v>#N/A</v>
          </cell>
          <cell r="FS113" t="str">
            <v>0 min</v>
          </cell>
          <cell r="FT113" t="e">
            <v>#N/A</v>
          </cell>
          <cell r="FU113" t="str">
            <v>VIE C 1</v>
          </cell>
          <cell r="FV113" t="str">
            <v>Besoins de l’assemblée (15 min)</v>
          </cell>
          <cell r="FW113" t="str">
            <v>Besoins de l’assemblée</v>
          </cell>
          <cell r="FX113" t="str">
            <v>15 min</v>
          </cell>
          <cell r="FY113">
            <v>0.84791666666666654</v>
          </cell>
          <cell r="FZ113" t="str">
            <v>VIE C 1</v>
          </cell>
          <cell r="GA113" t="str">
            <v>« Traite les femmes d’âge mûr comme des mères, les femmes jeunes comme des sœurs » (15 min) : Discussion. Montrer la vidéo Manifestez l’amour indéfectible dans l’assemblée chrétienne envers... Les veuves et les orphelins de père.</v>
          </cell>
          <cell r="GB113" t="str">
            <v>« Traite les femmes d’âge mûr comme des mères, les femmes jeunes comme des sœurs »</v>
          </cell>
          <cell r="GC113" t="str">
            <v>15 min</v>
          </cell>
          <cell r="GD113">
            <v>0.84652777777777766</v>
          </cell>
          <cell r="GE113" t="str">
            <v>VIE C 1</v>
          </cell>
          <cell r="GF113" t="str">
            <v>« Des preuves de l’amour de Dieu dans la création » (15 min) : Discussion. Montrer la vidéo La création révèle l’amour de Jéhovah.</v>
          </cell>
          <cell r="GG113" t="str">
            <v>« Des preuves de l’amour de Dieu dans la création »</v>
          </cell>
          <cell r="GH113" t="str">
            <v>15 min</v>
          </cell>
          <cell r="GI113">
            <v>0.84652777777777766</v>
          </cell>
          <cell r="GJ113" t="str">
            <v>VIE C 1</v>
          </cell>
          <cell r="GK113" t="str">
            <v>« Se montrer courageux n’est pas trop difficile » (15 min) : Discussion. Montrer la vidéo N’imitons pas les lâches, mais les courageux !</v>
          </cell>
          <cell r="GL113" t="str">
            <v>« Se montrer courageux n’est pas trop difficile »</v>
          </cell>
          <cell r="GM113" t="str">
            <v>15 min</v>
          </cell>
          <cell r="GN113">
            <v>0.84652777777777766</v>
          </cell>
          <cell r="GO113" t="str">
            <v>VIE C 1</v>
          </cell>
          <cell r="GP113" t="str">
            <v>Apprenez du bel exemple de ceux qui vous dirigent (15 min) : Discussion. Montrer la vidéo « Souvenez-​vous de ceux qui vous dirigent » (Hé 13:7). Puis poser ces questions : Qu’apprenons-​nous de l’exemple de Thomas Sullivan ? de George Gangas ? de Karl Klein ? de Daniel Sydlik ?</v>
          </cell>
          <cell r="GQ113" t="str">
            <v>Apprenez du bel exemple de ceux qui vous dirigent</v>
          </cell>
          <cell r="GR113" t="str">
            <v>15 min</v>
          </cell>
          <cell r="GS113">
            <v>0.84652777777777766</v>
          </cell>
          <cell r="GT113" t="str">
            <v>VIE C 1</v>
          </cell>
          <cell r="GU113" t="e">
            <v>#N/A</v>
          </cell>
          <cell r="GV113" t="e">
            <v>#N/A</v>
          </cell>
          <cell r="GW113" t="str">
            <v>0 min</v>
          </cell>
          <cell r="GX113" t="e">
            <v>#N/A</v>
          </cell>
          <cell r="GY113" t="str">
            <v>VIE C 1</v>
          </cell>
          <cell r="GZ113" t="e">
            <v>#N/A</v>
          </cell>
          <cell r="HA113" t="e">
            <v>#N/A</v>
          </cell>
          <cell r="HB113" t="str">
            <v>0 min</v>
          </cell>
          <cell r="HC113" t="e">
            <v>#N/A</v>
          </cell>
          <cell r="HD113" t="str">
            <v>VIE C 1</v>
          </cell>
          <cell r="HE113" t="e">
            <v>#N/A</v>
          </cell>
          <cell r="HF113" t="e">
            <v>#N/A</v>
          </cell>
          <cell r="HG113" t="str">
            <v>0 min</v>
          </cell>
          <cell r="HH113" t="e">
            <v>#N/A</v>
          </cell>
          <cell r="HI113" t="str">
            <v>VIE C 1</v>
          </cell>
          <cell r="HJ113" t="e">
            <v>#N/A</v>
          </cell>
          <cell r="HK113" t="e">
            <v>#N/A</v>
          </cell>
          <cell r="HL113" t="str">
            <v>0 min</v>
          </cell>
          <cell r="HM113" t="e">
            <v>#N/A</v>
          </cell>
          <cell r="HN113" t="str">
            <v>VIE C 1</v>
          </cell>
          <cell r="HO113" t="str">
            <v>L’organisation de Dieu à l’œuvre (5 min) : Montrer la vidéo L’organisation de Dieu à l’œuvre prévue pour juin.</v>
          </cell>
          <cell r="HP113" t="str">
            <v>L’organisation de Dieu à l’œuvre</v>
          </cell>
          <cell r="HQ113" t="str">
            <v>5 min</v>
          </cell>
          <cell r="HR113">
            <v>0.84652777777777766</v>
          </cell>
          <cell r="HS113" t="str">
            <v>VIE C 1</v>
          </cell>
          <cell r="HT113" t="e">
            <v>#N/A</v>
          </cell>
          <cell r="HU113" t="e">
            <v>#N/A</v>
          </cell>
          <cell r="HV113" t="str">
            <v>0 min</v>
          </cell>
          <cell r="HW113" t="e">
            <v>#N/A</v>
          </cell>
          <cell r="HX113" t="str">
            <v>VIE C 1</v>
          </cell>
          <cell r="HY113" t="e">
            <v>#N/A</v>
          </cell>
          <cell r="HZ113" t="e">
            <v>#N/A</v>
          </cell>
          <cell r="IA113" t="str">
            <v>0 min</v>
          </cell>
          <cell r="IB113" t="e">
            <v>#N/A</v>
          </cell>
          <cell r="IC113" t="str">
            <v>VIE C 1</v>
          </cell>
          <cell r="ID113" t="e">
            <v>#N/A</v>
          </cell>
          <cell r="IE113" t="e">
            <v>#N/A</v>
          </cell>
          <cell r="IF113" t="str">
            <v>0 min</v>
          </cell>
          <cell r="IG113" t="e">
            <v>#N/A</v>
          </cell>
          <cell r="IH113" t="str">
            <v>VIE C 1</v>
          </cell>
          <cell r="II113" t="e">
            <v>#N/A</v>
          </cell>
          <cell r="IJ113" t="e">
            <v>#N/A</v>
          </cell>
          <cell r="IK113" t="str">
            <v>0 min</v>
          </cell>
          <cell r="IL113" t="e">
            <v>#N/A</v>
          </cell>
          <cell r="IM113" t="str">
            <v>VIE C 1</v>
          </cell>
          <cell r="IN113" t="str">
            <v>L’organisation de Dieu à l’œuvre (5 min) : Montrer la vidéo L’organisation de Dieu à l’œuvre prévue pour juin.</v>
          </cell>
          <cell r="IO113" t="str">
            <v>L’organisation de Dieu à l’œuvre</v>
          </cell>
          <cell r="IP113" t="str">
            <v>5 min</v>
          </cell>
          <cell r="IQ113">
            <v>0.84652777777777766</v>
          </cell>
          <cell r="IR113" t="str">
            <v>VIE C 1</v>
          </cell>
          <cell r="IS113" t="e">
            <v>#N/A</v>
          </cell>
          <cell r="IT113" t="e">
            <v>#N/A</v>
          </cell>
          <cell r="IU113" t="str">
            <v>0 min</v>
          </cell>
          <cell r="IV113" t="e">
            <v>#N/A</v>
          </cell>
          <cell r="IW113" t="str">
            <v>VIE C 1</v>
          </cell>
          <cell r="IX113" t="e">
            <v>#N/A</v>
          </cell>
          <cell r="IY113" t="e">
            <v>#N/A</v>
          </cell>
          <cell r="IZ113" t="str">
            <v>0 min</v>
          </cell>
          <cell r="JA113" t="e">
            <v>#N/A</v>
          </cell>
          <cell r="JB113" t="str">
            <v>VIE C 1</v>
          </cell>
          <cell r="JC113" t="e">
            <v>#N/A</v>
          </cell>
          <cell r="JD113" t="e">
            <v>#N/A</v>
          </cell>
          <cell r="JE113" t="str">
            <v>0 min</v>
          </cell>
          <cell r="JF113" t="e">
            <v>#N/A</v>
          </cell>
          <cell r="JG113" t="str">
            <v>VIE C 1</v>
          </cell>
          <cell r="JH113" t="e">
            <v>#N/A</v>
          </cell>
          <cell r="JI113" t="e">
            <v>#N/A</v>
          </cell>
          <cell r="JJ113" t="str">
            <v>0 min</v>
          </cell>
          <cell r="JK113" t="e">
            <v>#N/A</v>
          </cell>
          <cell r="JL113" t="str">
            <v>VIE C 1</v>
          </cell>
          <cell r="JM113" t="e">
            <v>#N/A</v>
          </cell>
          <cell r="JN113" t="e">
            <v>#N/A</v>
          </cell>
          <cell r="JO113" t="str">
            <v>0 min</v>
          </cell>
          <cell r="JP113" t="e">
            <v>#N/A</v>
          </cell>
          <cell r="JQ113" t="str">
            <v>VIE C 1</v>
          </cell>
          <cell r="JR113" t="e">
            <v>#N/A</v>
          </cell>
          <cell r="JS113" t="e">
            <v>#N/A</v>
          </cell>
          <cell r="JT113" t="str">
            <v>0 min</v>
          </cell>
          <cell r="JU113" t="e">
            <v>#N/A</v>
          </cell>
          <cell r="JV113" t="str">
            <v>VIE C 1</v>
          </cell>
          <cell r="JW113" t="e">
            <v>#N/A</v>
          </cell>
          <cell r="JX113" t="e">
            <v>#N/A</v>
          </cell>
          <cell r="JY113" t="str">
            <v>0 min</v>
          </cell>
          <cell r="JZ113" t="e">
            <v>#N/A</v>
          </cell>
          <cell r="KA113" t="str">
            <v>VIE C 1</v>
          </cell>
          <cell r="KB113" t="e">
            <v>#N/A</v>
          </cell>
          <cell r="KC113" t="e">
            <v>#N/A</v>
          </cell>
          <cell r="KD113" t="str">
            <v>0 min</v>
          </cell>
          <cell r="KE113" t="e">
            <v>#N/A</v>
          </cell>
          <cell r="KF113" t="str">
            <v>VIE C 1</v>
          </cell>
          <cell r="KG113" t="e">
            <v>#N/A</v>
          </cell>
          <cell r="KH113" t="e">
            <v>#N/A</v>
          </cell>
          <cell r="KI113" t="str">
            <v>0 min</v>
          </cell>
          <cell r="KJ113" t="e">
            <v>#N/A</v>
          </cell>
          <cell r="KK113" t="str">
            <v>VIE C 1</v>
          </cell>
          <cell r="KL113" t="e">
            <v>#N/A</v>
          </cell>
          <cell r="KM113" t="e">
            <v>#N/A</v>
          </cell>
          <cell r="KN113" t="str">
            <v>0 min</v>
          </cell>
        </row>
        <row r="114">
          <cell r="B114" t="str">
            <v>VIE C 2</v>
          </cell>
          <cell r="C114" t="e">
            <v>#N/A</v>
          </cell>
          <cell r="D114" t="str">
            <v/>
          </cell>
          <cell r="E114" t="str">
            <v>0 min</v>
          </cell>
          <cell r="F114">
            <v>0.85694444444444429</v>
          </cell>
          <cell r="G114" t="str">
            <v>VIE C 2</v>
          </cell>
          <cell r="H114" t="e">
            <v>#N/A</v>
          </cell>
          <cell r="I114" t="str">
            <v/>
          </cell>
          <cell r="J114" t="str">
            <v>0 min</v>
          </cell>
          <cell r="K114">
            <v>0.85902777777777761</v>
          </cell>
          <cell r="L114" t="str">
            <v>VIE C 2</v>
          </cell>
          <cell r="M114" t="e">
            <v>#N/A</v>
          </cell>
          <cell r="N114" t="str">
            <v/>
          </cell>
          <cell r="O114" t="str">
            <v>0 min</v>
          </cell>
          <cell r="P114">
            <v>0.85694444444444429</v>
          </cell>
          <cell r="Q114" t="str">
            <v>VIE C 2</v>
          </cell>
          <cell r="R114" t="str">
            <v>Besoins de l’assemblée (10 min)</v>
          </cell>
          <cell r="S114" t="str">
            <v>Besoins de l’assemblée</v>
          </cell>
          <cell r="T114" t="str">
            <v>10 min</v>
          </cell>
          <cell r="U114">
            <v>0.84999999999999987</v>
          </cell>
          <cell r="V114" t="str">
            <v>VIE C 2</v>
          </cell>
          <cell r="W114" t="str">
            <v>Besoins de l’assemblée (10 min)</v>
          </cell>
          <cell r="X114" t="str">
            <v>Besoins de l’assemblée</v>
          </cell>
          <cell r="Y114" t="str">
            <v>10 min</v>
          </cell>
          <cell r="Z114">
            <v>0.84999999999999987</v>
          </cell>
          <cell r="AA114" t="str">
            <v>VIE C 2</v>
          </cell>
          <cell r="AB114" t="e">
            <v>#N/A</v>
          </cell>
          <cell r="AC114" t="str">
            <v/>
          </cell>
          <cell r="AD114" t="str">
            <v>0 min</v>
          </cell>
          <cell r="AE114">
            <v>0.85694444444444429</v>
          </cell>
          <cell r="AF114" t="str">
            <v>VIE C 2</v>
          </cell>
          <cell r="AG114" t="e">
            <v>#N/A</v>
          </cell>
          <cell r="AH114" t="str">
            <v/>
          </cell>
          <cell r="AI114" t="str">
            <v>0 min</v>
          </cell>
          <cell r="AJ114">
            <v>0.85902777777777761</v>
          </cell>
          <cell r="AK114" t="str">
            <v>VIE C 2</v>
          </cell>
          <cell r="AL114" t="e">
            <v>#N/A</v>
          </cell>
          <cell r="AM114" t="str">
            <v/>
          </cell>
          <cell r="AN114" t="str">
            <v>0 min</v>
          </cell>
          <cell r="AO114">
            <v>0.85694444444444429</v>
          </cell>
          <cell r="AP114" t="str">
            <v>VIE C 2</v>
          </cell>
          <cell r="AQ114" t="str">
            <v>Besoins de l’assemblée (10 min)</v>
          </cell>
          <cell r="AR114" t="str">
            <v>Besoins de l’assemblée</v>
          </cell>
          <cell r="AS114" t="str">
            <v>10 min</v>
          </cell>
          <cell r="AT114">
            <v>0.84999999999999987</v>
          </cell>
          <cell r="AU114" t="str">
            <v>VIE C 2</v>
          </cell>
          <cell r="AV114" t="str">
            <v>Besoins de l’assemblée (10 min)</v>
          </cell>
          <cell r="AW114" t="str">
            <v>Besoins de l’assemblée</v>
          </cell>
          <cell r="AX114" t="str">
            <v>10 min</v>
          </cell>
          <cell r="AY114">
            <v>0.84999999999999987</v>
          </cell>
          <cell r="AZ114" t="str">
            <v>VIE C 2</v>
          </cell>
          <cell r="BA114" t="str">
            <v>Besoins de l’assemblée (10 min)</v>
          </cell>
          <cell r="BB114" t="str">
            <v>Besoins de l’assemblée</v>
          </cell>
          <cell r="BC114" t="str">
            <v>10 min</v>
          </cell>
          <cell r="BD114">
            <v>0.8472222222222221</v>
          </cell>
          <cell r="BE114" t="str">
            <v>VIE C 2</v>
          </cell>
          <cell r="BF114" t="str">
            <v>Pourquoi nous sommes venus au Béthel (5 min) : Montrer la vidéo.</v>
          </cell>
          <cell r="BG114" t="str">
            <v>Pourquoi nous sommes venus au Béthel</v>
          </cell>
          <cell r="BH114" t="str">
            <v>5 min</v>
          </cell>
          <cell r="BI114">
            <v>0.85277777777777763</v>
          </cell>
          <cell r="BJ114" t="str">
            <v>VIE C 2</v>
          </cell>
          <cell r="BK114" t="e">
            <v>#N/A</v>
          </cell>
          <cell r="BL114" t="str">
            <v/>
          </cell>
          <cell r="BM114" t="str">
            <v>0 min</v>
          </cell>
          <cell r="BN114">
            <v>0.85624999999999984</v>
          </cell>
          <cell r="BO114" t="str">
            <v>VIE C 2</v>
          </cell>
          <cell r="BP114" t="str">
            <v>Pourquoi les vrais chrétiens ont besoin de courage pour rester neutres (7 min) : Discussion. Montrer la vidéo, puis poser ces questions : Quelles difficultés Ayenge Nsilu a-​t-​il rencontrées ? Qu’a-​t-​il fait pour conserver son courage ? Qu’a-​t-​il compris qui l’a aidé à s’appuyer sur Jéhovah ?</v>
          </cell>
          <cell r="BQ114" t="str">
            <v>Pourquoi les vrais chrétiens ont besoin de courage pour rester neutres</v>
          </cell>
          <cell r="BR114" t="str">
            <v>7 min</v>
          </cell>
          <cell r="BS114">
            <v>0.85416666666666652</v>
          </cell>
          <cell r="BT114" t="str">
            <v>VIE C 2</v>
          </cell>
          <cell r="BU114" t="e">
            <v>#N/A</v>
          </cell>
          <cell r="BV114" t="str">
            <v/>
          </cell>
          <cell r="BW114" t="str">
            <v>0 min</v>
          </cell>
          <cell r="BX114">
            <v>0.85763888888888873</v>
          </cell>
          <cell r="BY114" t="str">
            <v>VIE C 2</v>
          </cell>
          <cell r="BZ114" t="e">
            <v>#N/A</v>
          </cell>
          <cell r="CA114" t="str">
            <v/>
          </cell>
          <cell r="CB114" t="str">
            <v>0 min</v>
          </cell>
          <cell r="CC114">
            <v>0.85763888888888873</v>
          </cell>
          <cell r="CD114" t="str">
            <v>VIE C 2</v>
          </cell>
          <cell r="CE114" t="str">
            <v>Résiste à la pression du groupe ! (8 min) : Discussion. Montrer la vidéo de la rubrique « Le tableau s’anime », puis poser ces questions : Quelles pressions beaucoup subissent-​ils ? Quel conseil trouve-​t-​on en Exode 23:2 ? Cite quatre moyens de résister à la pression du groupe.</v>
          </cell>
          <cell r="CF114" t="str">
            <v>Résiste à la pression du groupe !</v>
          </cell>
          <cell r="CG114" t="str">
            <v>8 min</v>
          </cell>
          <cell r="CH114">
            <v>0.85138888888888875</v>
          </cell>
          <cell r="CI114" t="str">
            <v>VIE C 2</v>
          </cell>
          <cell r="CJ114" t="e">
            <v>#N/A</v>
          </cell>
          <cell r="CK114" t="str">
            <v/>
          </cell>
          <cell r="CL114" t="str">
            <v>0 min</v>
          </cell>
          <cell r="CM114">
            <v>0.85902777777777761</v>
          </cell>
          <cell r="CN114" t="str">
            <v>VIE C 2</v>
          </cell>
          <cell r="CO114" t="e">
            <v>#N/A</v>
          </cell>
          <cell r="CP114" t="str">
            <v/>
          </cell>
          <cell r="CQ114" t="str">
            <v>0 min</v>
          </cell>
          <cell r="CR114">
            <v>0.85694444444444429</v>
          </cell>
          <cell r="CS114" t="str">
            <v>VIE C 2</v>
          </cell>
          <cell r="CT114" t="e">
            <v>#N/A</v>
          </cell>
          <cell r="CU114" t="str">
            <v/>
          </cell>
          <cell r="CV114" t="str">
            <v>0 min</v>
          </cell>
          <cell r="CW114" t="e">
            <v>#N/A</v>
          </cell>
          <cell r="CX114" t="str">
            <v>VIE C 2</v>
          </cell>
          <cell r="CY114" t="str">
            <v>Qu’est-​ce qu’un vrai ami ? (9 min) : Discussion. Montrer la vidéo de la rubrique « Le tableau s’anime ». Ensuite, poser ces questions : Que devrais-​tu rechercher chez un ami ? Comment peux-​tu trouver un vrai ami ? Comment entretenir une amitié de qualité ?</v>
          </cell>
          <cell r="CZ114" t="str">
            <v>Qu’est-​ce qu’un vrai ami ?</v>
          </cell>
          <cell r="DA114" t="str">
            <v>9 min</v>
          </cell>
          <cell r="DB114">
            <v>0.85138888888888875</v>
          </cell>
          <cell r="DC114" t="str">
            <v>VIE C 2</v>
          </cell>
          <cell r="DD114" t="e">
            <v>#N/A</v>
          </cell>
          <cell r="DE114" t="str">
            <v/>
          </cell>
          <cell r="DF114" t="str">
            <v>0 min</v>
          </cell>
          <cell r="DG114">
            <v>0.85763888888888873</v>
          </cell>
          <cell r="DH114" t="str">
            <v>VIE C 2</v>
          </cell>
          <cell r="DI114" t="e">
            <v>#N/A</v>
          </cell>
          <cell r="DJ114" t="str">
            <v/>
          </cell>
          <cell r="DK114" t="str">
            <v>0 min</v>
          </cell>
          <cell r="DL114">
            <v>0.85902777777777761</v>
          </cell>
          <cell r="DM114" t="str">
            <v>VIE C 2</v>
          </cell>
          <cell r="DN114" t="str">
            <v>« La correction : une expression de l’amour de Jéhovah » (9 min) : Discussion. Montrer la vidéo « Jéhovah corrige ceux qu’il aime ».</v>
          </cell>
          <cell r="DO114" t="str">
            <v>« La correction : une expression de l’amour de Jéhovah »</v>
          </cell>
          <cell r="DP114" t="str">
            <v>9 min</v>
          </cell>
          <cell r="DQ114">
            <v>0.85069444444444431</v>
          </cell>
          <cell r="DR114" t="str">
            <v>VIE C 2</v>
          </cell>
          <cell r="DS114" t="e">
            <v>#N/A</v>
          </cell>
          <cell r="DT114" t="str">
            <v/>
          </cell>
          <cell r="DU114" t="str">
            <v>0 min</v>
          </cell>
          <cell r="DV114" t="e">
            <v>#N/A</v>
          </cell>
          <cell r="DW114" t="str">
            <v>VIE C 2</v>
          </cell>
          <cell r="DX114" t="e">
            <v>#N/A</v>
          </cell>
          <cell r="DY114" t="str">
            <v/>
          </cell>
          <cell r="DZ114" t="str">
            <v>0 min</v>
          </cell>
          <cell r="EA114">
            <v>0.85694444444444429</v>
          </cell>
          <cell r="EB114" t="str">
            <v>VIE C 2</v>
          </cell>
          <cell r="EC114" t="e">
            <v>#N/A</v>
          </cell>
          <cell r="ED114" t="str">
            <v/>
          </cell>
          <cell r="EE114" t="str">
            <v>0 min</v>
          </cell>
          <cell r="EF114">
            <v>0.85902777777777761</v>
          </cell>
          <cell r="EG114" t="str">
            <v>VIE C 2</v>
          </cell>
          <cell r="EH114" t="e">
            <v>#N/A</v>
          </cell>
          <cell r="EI114" t="str">
            <v/>
          </cell>
          <cell r="EJ114" t="str">
            <v>0 min</v>
          </cell>
          <cell r="EK114">
            <v>0.85694444444444429</v>
          </cell>
          <cell r="EL114" t="str">
            <v>VIE C 2</v>
          </cell>
          <cell r="EM114" t="str">
            <v>Besoins de l’assemblée (10 min)</v>
          </cell>
          <cell r="EN114" t="str">
            <v>Besoins de l’assemblée</v>
          </cell>
          <cell r="EO114" t="str">
            <v>10 min</v>
          </cell>
          <cell r="EP114">
            <v>0.84999999999999987</v>
          </cell>
          <cell r="EQ114" t="str">
            <v>VIE C 2</v>
          </cell>
          <cell r="ER114" t="str">
            <v>« La consommation d’alcool : prends de sages décisions » (8 min) : Discussion. Montrer la vidéo Boire ou pas : dans tous les cas, pense aux dégâts !</v>
          </cell>
          <cell r="ES114" t="str">
            <v>« La consommation d’alcool : prends de sages décisions »</v>
          </cell>
          <cell r="ET114" t="str">
            <v>8 min</v>
          </cell>
          <cell r="EU114">
            <v>0.85138888888888875</v>
          </cell>
          <cell r="EV114" t="str">
            <v>VIE C 2</v>
          </cell>
          <cell r="EW114" t="e">
            <v>#N/A</v>
          </cell>
          <cell r="EX114" t="str">
            <v/>
          </cell>
          <cell r="EY114" t="str">
            <v>0 min</v>
          </cell>
          <cell r="EZ114">
            <v>0.85833333333333317</v>
          </cell>
          <cell r="FA114" t="str">
            <v>VIE C 2</v>
          </cell>
          <cell r="FB114" t="e">
            <v>#N/A</v>
          </cell>
          <cell r="FC114" t="str">
            <v/>
          </cell>
          <cell r="FD114" t="str">
            <v>0 min</v>
          </cell>
          <cell r="FE114">
            <v>0.85763888888888873</v>
          </cell>
          <cell r="FF114" t="str">
            <v>VIE C 2</v>
          </cell>
          <cell r="FG114" t="str">
            <v>Besoins de l’assemblée (5 min)</v>
          </cell>
          <cell r="FH114" t="str">
            <v>Besoins de l’assemblée</v>
          </cell>
          <cell r="FI114" t="str">
            <v>5 min</v>
          </cell>
          <cell r="FJ114">
            <v>0.85347222222222208</v>
          </cell>
          <cell r="FK114" t="str">
            <v>VIE C 2</v>
          </cell>
          <cell r="FL114" t="e">
            <v>#N/A</v>
          </cell>
          <cell r="FM114" t="str">
            <v/>
          </cell>
          <cell r="FN114" t="str">
            <v>0 min</v>
          </cell>
          <cell r="FO114">
            <v>0.85694444444444429</v>
          </cell>
          <cell r="FP114" t="str">
            <v>VIE C 2</v>
          </cell>
          <cell r="FQ114" t="e">
            <v>#N/A</v>
          </cell>
          <cell r="FR114" t="str">
            <v/>
          </cell>
          <cell r="FS114" t="str">
            <v>0 min</v>
          </cell>
          <cell r="FT114" t="e">
            <v>#N/A</v>
          </cell>
          <cell r="FU114" t="str">
            <v>VIE C 2</v>
          </cell>
          <cell r="FV114" t="e">
            <v>#N/A</v>
          </cell>
          <cell r="FW114" t="str">
            <v/>
          </cell>
          <cell r="FX114" t="str">
            <v>0 min</v>
          </cell>
          <cell r="FY114">
            <v>0.85833333333333317</v>
          </cell>
          <cell r="FZ114" t="str">
            <v>VIE C 2</v>
          </cell>
          <cell r="GA114" t="e">
            <v>#N/A</v>
          </cell>
          <cell r="GB114" t="str">
            <v/>
          </cell>
          <cell r="GC114" t="str">
            <v>0 min</v>
          </cell>
          <cell r="GD114">
            <v>0.85694444444444429</v>
          </cell>
          <cell r="GE114" t="str">
            <v>VIE C 2</v>
          </cell>
          <cell r="GF114" t="e">
            <v>#N/A</v>
          </cell>
          <cell r="GG114" t="str">
            <v/>
          </cell>
          <cell r="GH114" t="str">
            <v>0 min</v>
          </cell>
          <cell r="GI114">
            <v>0.85694444444444429</v>
          </cell>
          <cell r="GJ114" t="str">
            <v>VIE C 2</v>
          </cell>
          <cell r="GK114" t="e">
            <v>#N/A</v>
          </cell>
          <cell r="GL114" t="str">
            <v/>
          </cell>
          <cell r="GM114" t="str">
            <v>0 min</v>
          </cell>
          <cell r="GN114">
            <v>0.85694444444444429</v>
          </cell>
          <cell r="GO114" t="str">
            <v>VIE C 2</v>
          </cell>
          <cell r="GP114" t="e">
            <v>#N/A</v>
          </cell>
          <cell r="GQ114" t="str">
            <v/>
          </cell>
          <cell r="GR114" t="str">
            <v>0 min</v>
          </cell>
          <cell r="GS114">
            <v>0.85694444444444429</v>
          </cell>
          <cell r="GT114" t="str">
            <v>VIE C 2</v>
          </cell>
          <cell r="GU114" t="e">
            <v>#N/A</v>
          </cell>
          <cell r="GV114" t="str">
            <v/>
          </cell>
          <cell r="GW114" t="str">
            <v>0 min</v>
          </cell>
          <cell r="GX114" t="e">
            <v>#N/A</v>
          </cell>
          <cell r="GY114" t="str">
            <v>VIE C 2</v>
          </cell>
          <cell r="GZ114" t="e">
            <v>#N/A</v>
          </cell>
          <cell r="HA114" t="str">
            <v/>
          </cell>
          <cell r="HB114" t="str">
            <v>0 min</v>
          </cell>
          <cell r="HC114" t="e">
            <v>#N/A</v>
          </cell>
          <cell r="HD114" t="str">
            <v>VIE C 2</v>
          </cell>
          <cell r="HE114" t="e">
            <v>#N/A</v>
          </cell>
          <cell r="HF114" t="str">
            <v/>
          </cell>
          <cell r="HG114" t="str">
            <v>0 min</v>
          </cell>
          <cell r="HH114" t="e">
            <v>#N/A</v>
          </cell>
          <cell r="HI114" t="str">
            <v>VIE C 2</v>
          </cell>
          <cell r="HJ114" t="e">
            <v>#N/A</v>
          </cell>
          <cell r="HK114" t="str">
            <v/>
          </cell>
          <cell r="HL114" t="str">
            <v>0 min</v>
          </cell>
          <cell r="HM114" t="e">
            <v>#N/A</v>
          </cell>
          <cell r="HN114" t="str">
            <v>VIE C 2</v>
          </cell>
          <cell r="HO114" t="str">
            <v>Besoins de l’assemblée (10 min)</v>
          </cell>
          <cell r="HP114" t="str">
            <v>Besoins de l’assemblée</v>
          </cell>
          <cell r="HQ114" t="str">
            <v>10 min</v>
          </cell>
          <cell r="HR114">
            <v>0.84999999999999987</v>
          </cell>
          <cell r="HS114" t="str">
            <v>VIE C 2</v>
          </cell>
          <cell r="HT114" t="e">
            <v>#N/A</v>
          </cell>
          <cell r="HU114" t="str">
            <v/>
          </cell>
          <cell r="HV114" t="str">
            <v>0 min</v>
          </cell>
          <cell r="HW114" t="e">
            <v>#N/A</v>
          </cell>
          <cell r="HX114" t="str">
            <v>VIE C 2</v>
          </cell>
          <cell r="HY114" t="e">
            <v>#N/A</v>
          </cell>
          <cell r="HZ114" t="str">
            <v/>
          </cell>
          <cell r="IA114" t="str">
            <v>0 min</v>
          </cell>
          <cell r="IB114" t="e">
            <v>#N/A</v>
          </cell>
          <cell r="IC114" t="str">
            <v>VIE C 2</v>
          </cell>
          <cell r="ID114" t="e">
            <v>#N/A</v>
          </cell>
          <cell r="IE114" t="str">
            <v/>
          </cell>
          <cell r="IF114" t="str">
            <v>0 min</v>
          </cell>
          <cell r="IG114" t="e">
            <v>#N/A</v>
          </cell>
          <cell r="IH114" t="str">
            <v>VIE C 2</v>
          </cell>
          <cell r="II114" t="e">
            <v>#N/A</v>
          </cell>
          <cell r="IJ114" t="str">
            <v/>
          </cell>
          <cell r="IK114" t="str">
            <v>0 min</v>
          </cell>
          <cell r="IL114" t="e">
            <v>#N/A</v>
          </cell>
          <cell r="IM114" t="str">
            <v>VIE C 2</v>
          </cell>
          <cell r="IN114" t="str">
            <v>Besoins de l’assemblée (10 min)</v>
          </cell>
          <cell r="IO114" t="str">
            <v>Besoins de l’assemblée</v>
          </cell>
          <cell r="IP114" t="str">
            <v>10 min</v>
          </cell>
          <cell r="IQ114">
            <v>0.84999999999999987</v>
          </cell>
          <cell r="IR114" t="str">
            <v>VIE C 2</v>
          </cell>
          <cell r="IS114" t="e">
            <v>#N/A</v>
          </cell>
          <cell r="IT114" t="str">
            <v/>
          </cell>
          <cell r="IU114" t="str">
            <v>0 min</v>
          </cell>
          <cell r="IV114" t="e">
            <v>#N/A</v>
          </cell>
          <cell r="IW114" t="str">
            <v>VIE C 2</v>
          </cell>
          <cell r="IX114" t="e">
            <v>#N/A</v>
          </cell>
          <cell r="IY114" t="str">
            <v/>
          </cell>
          <cell r="IZ114" t="str">
            <v>0 min</v>
          </cell>
          <cell r="JA114" t="e">
            <v>#N/A</v>
          </cell>
          <cell r="JB114" t="str">
            <v>VIE C 2</v>
          </cell>
          <cell r="JC114" t="e">
            <v>#N/A</v>
          </cell>
          <cell r="JD114" t="str">
            <v/>
          </cell>
          <cell r="JE114" t="str">
            <v>0 min</v>
          </cell>
          <cell r="JF114" t="e">
            <v>#N/A</v>
          </cell>
          <cell r="JG114" t="str">
            <v>VIE C 2</v>
          </cell>
          <cell r="JH114" t="e">
            <v>#N/A</v>
          </cell>
          <cell r="JI114" t="str">
            <v/>
          </cell>
          <cell r="JJ114" t="str">
            <v>0 min</v>
          </cell>
          <cell r="JK114" t="e">
            <v>#N/A</v>
          </cell>
          <cell r="JL114" t="str">
            <v>VIE C 2</v>
          </cell>
          <cell r="JM114" t="e">
            <v>#N/A</v>
          </cell>
          <cell r="JN114" t="str">
            <v/>
          </cell>
          <cell r="JO114" t="str">
            <v>0 min</v>
          </cell>
          <cell r="JP114" t="e">
            <v>#N/A</v>
          </cell>
          <cell r="JQ114" t="str">
            <v>VIE C 2</v>
          </cell>
          <cell r="JR114" t="e">
            <v>#N/A</v>
          </cell>
          <cell r="JS114" t="str">
            <v/>
          </cell>
          <cell r="JT114" t="str">
            <v>0 min</v>
          </cell>
          <cell r="JU114" t="e">
            <v>#N/A</v>
          </cell>
          <cell r="JV114" t="str">
            <v>VIE C 2</v>
          </cell>
          <cell r="JW114" t="e">
            <v>#N/A</v>
          </cell>
          <cell r="JX114" t="str">
            <v/>
          </cell>
          <cell r="JY114" t="str">
            <v>0 min</v>
          </cell>
          <cell r="JZ114" t="e">
            <v>#N/A</v>
          </cell>
          <cell r="KA114" t="str">
            <v>VIE C 2</v>
          </cell>
          <cell r="KB114" t="e">
            <v>#N/A</v>
          </cell>
          <cell r="KC114" t="str">
            <v/>
          </cell>
          <cell r="KD114" t="str">
            <v>0 min</v>
          </cell>
          <cell r="KE114" t="e">
            <v>#N/A</v>
          </cell>
          <cell r="KF114" t="str">
            <v>VIE C 2</v>
          </cell>
          <cell r="KG114" t="e">
            <v>#N/A</v>
          </cell>
          <cell r="KH114" t="str">
            <v/>
          </cell>
          <cell r="KI114" t="str">
            <v>0 min</v>
          </cell>
          <cell r="KJ114" t="e">
            <v>#N/A</v>
          </cell>
          <cell r="KK114" t="str">
            <v>VIE C 2</v>
          </cell>
          <cell r="KL114" t="e">
            <v>#N/A</v>
          </cell>
          <cell r="KM114" t="str">
            <v/>
          </cell>
          <cell r="KN114" t="str">
            <v>0 min</v>
          </cell>
        </row>
        <row r="115">
          <cell r="B115" t="str">
            <v>VIE C 3</v>
          </cell>
          <cell r="C115" t="e">
            <v>#N/A</v>
          </cell>
          <cell r="E115" t="str">
            <v>0 min</v>
          </cell>
          <cell r="F115">
            <v>0.85694444444444429</v>
          </cell>
          <cell r="G115" t="str">
            <v>VIE C 3</v>
          </cell>
          <cell r="H115" t="e">
            <v>#N/A</v>
          </cell>
          <cell r="J115" t="str">
            <v>0 min</v>
          </cell>
          <cell r="K115">
            <v>0.85902777777777761</v>
          </cell>
          <cell r="L115" t="str">
            <v>VIE C 3</v>
          </cell>
          <cell r="M115" t="e">
            <v>#N/A</v>
          </cell>
          <cell r="O115" t="str">
            <v>0 min</v>
          </cell>
          <cell r="P115">
            <v>0.85694444444444429</v>
          </cell>
          <cell r="Q115" t="str">
            <v>VIE C 3</v>
          </cell>
          <cell r="R115" t="e">
            <v>#N/A</v>
          </cell>
          <cell r="T115" t="str">
            <v>0 min</v>
          </cell>
          <cell r="U115">
            <v>0.85694444444444429</v>
          </cell>
          <cell r="V115" t="str">
            <v>VIE C 3</v>
          </cell>
          <cell r="W115" t="e">
            <v>#N/A</v>
          </cell>
          <cell r="Y115" t="str">
            <v>0 min</v>
          </cell>
          <cell r="Z115">
            <v>0.85694444444444429</v>
          </cell>
          <cell r="AA115" t="str">
            <v>VIE C 3</v>
          </cell>
          <cell r="AB115" t="e">
            <v>#N/A</v>
          </cell>
          <cell r="AD115" t="str">
            <v>0 min</v>
          </cell>
          <cell r="AE115">
            <v>0.85694444444444429</v>
          </cell>
          <cell r="AF115" t="str">
            <v>VIE C 3</v>
          </cell>
          <cell r="AG115" t="e">
            <v>#N/A</v>
          </cell>
          <cell r="AI115" t="str">
            <v>0 min</v>
          </cell>
          <cell r="AJ115">
            <v>0.85902777777777761</v>
          </cell>
          <cell r="AK115" t="str">
            <v>VIE C 3</v>
          </cell>
          <cell r="AL115" t="e">
            <v>#N/A</v>
          </cell>
          <cell r="AN115" t="str">
            <v>0 min</v>
          </cell>
          <cell r="AO115">
            <v>0.85694444444444429</v>
          </cell>
          <cell r="AP115" t="str">
            <v>VIE C 3</v>
          </cell>
          <cell r="AQ115" t="e">
            <v>#N/A</v>
          </cell>
          <cell r="AS115" t="str">
            <v>0 min</v>
          </cell>
          <cell r="AT115">
            <v>0.85694444444444429</v>
          </cell>
          <cell r="AU115" t="str">
            <v>VIE C 3</v>
          </cell>
          <cell r="AV115" t="e">
            <v>#N/A</v>
          </cell>
          <cell r="AX115" t="str">
            <v>0 min</v>
          </cell>
          <cell r="AY115">
            <v>0.85694444444444429</v>
          </cell>
          <cell r="AZ115" t="str">
            <v>VIE C 3</v>
          </cell>
          <cell r="BA115" t="e">
            <v>#N/A</v>
          </cell>
          <cell r="BC115" t="str">
            <v>0 min</v>
          </cell>
          <cell r="BD115">
            <v>0.85416666666666652</v>
          </cell>
          <cell r="BE115" t="str">
            <v>VIE C 3</v>
          </cell>
          <cell r="BF115" t="e">
            <v>#N/A</v>
          </cell>
          <cell r="BH115" t="str">
            <v>0 min</v>
          </cell>
          <cell r="BI115">
            <v>0.85624999999999984</v>
          </cell>
          <cell r="BJ115" t="str">
            <v>VIE C 3</v>
          </cell>
          <cell r="BK115" t="e">
            <v>#N/A</v>
          </cell>
          <cell r="BM115" t="str">
            <v>0 min</v>
          </cell>
          <cell r="BN115">
            <v>0.85624999999999984</v>
          </cell>
          <cell r="BO115" t="str">
            <v>VIE C 3</v>
          </cell>
          <cell r="BP115" t="e">
            <v>#N/A</v>
          </cell>
          <cell r="BR115" t="str">
            <v>0 min</v>
          </cell>
          <cell r="BS115">
            <v>0.85902777777777761</v>
          </cell>
          <cell r="BT115" t="str">
            <v>VIE C 3</v>
          </cell>
          <cell r="BU115" t="e">
            <v>#N/A</v>
          </cell>
          <cell r="BW115" t="str">
            <v>0 min</v>
          </cell>
          <cell r="BX115">
            <v>0.85763888888888873</v>
          </cell>
          <cell r="BY115" t="str">
            <v>VIE C 3</v>
          </cell>
          <cell r="BZ115" t="e">
            <v>#N/A</v>
          </cell>
          <cell r="CB115" t="str">
            <v>0 min</v>
          </cell>
          <cell r="CC115">
            <v>0.85763888888888873</v>
          </cell>
          <cell r="CD115" t="str">
            <v>VIE C 3</v>
          </cell>
          <cell r="CE115" t="e">
            <v>#N/A</v>
          </cell>
          <cell r="CG115" t="str">
            <v>0 min</v>
          </cell>
          <cell r="CH115">
            <v>0.85694444444444429</v>
          </cell>
          <cell r="CI115" t="str">
            <v>VIE C 3</v>
          </cell>
          <cell r="CJ115" t="e">
            <v>#N/A</v>
          </cell>
          <cell r="CL115" t="str">
            <v>0 min</v>
          </cell>
          <cell r="CM115">
            <v>0.85902777777777761</v>
          </cell>
          <cell r="CN115" t="str">
            <v>VIE C 3</v>
          </cell>
          <cell r="CO115" t="e">
            <v>#N/A</v>
          </cell>
          <cell r="CQ115" t="str">
            <v>0 min</v>
          </cell>
          <cell r="CR115">
            <v>0.85694444444444429</v>
          </cell>
          <cell r="CS115" t="str">
            <v>VIE C 3</v>
          </cell>
          <cell r="CT115" t="e">
            <v>#N/A</v>
          </cell>
          <cell r="CV115" t="str">
            <v>0 min</v>
          </cell>
          <cell r="CW115" t="e">
            <v>#N/A</v>
          </cell>
          <cell r="CX115" t="str">
            <v>VIE C 3</v>
          </cell>
          <cell r="CY115" t="e">
            <v>#N/A</v>
          </cell>
          <cell r="DA115" t="str">
            <v>0 min</v>
          </cell>
          <cell r="DB115">
            <v>0.85763888888888873</v>
          </cell>
          <cell r="DC115" t="str">
            <v>VIE C 3</v>
          </cell>
          <cell r="DD115" t="e">
            <v>#N/A</v>
          </cell>
          <cell r="DF115" t="str">
            <v>0 min</v>
          </cell>
          <cell r="DG115">
            <v>0.85763888888888873</v>
          </cell>
          <cell r="DH115" t="str">
            <v>VIE C 3</v>
          </cell>
          <cell r="DI115" t="e">
            <v>#N/A</v>
          </cell>
          <cell r="DK115" t="str">
            <v>0 min</v>
          </cell>
          <cell r="DL115">
            <v>0.85902777777777761</v>
          </cell>
          <cell r="DM115" t="str">
            <v>VIE C 3</v>
          </cell>
          <cell r="DN115" t="e">
            <v>#N/A</v>
          </cell>
          <cell r="DP115" t="str">
            <v>0 min</v>
          </cell>
          <cell r="DQ115">
            <v>0.85694444444444429</v>
          </cell>
          <cell r="DR115" t="str">
            <v>VIE C 3</v>
          </cell>
          <cell r="DS115" t="e">
            <v>#N/A</v>
          </cell>
          <cell r="DU115" t="str">
            <v>0 min</v>
          </cell>
          <cell r="DV115" t="e">
            <v>#N/A</v>
          </cell>
          <cell r="DW115" t="str">
            <v>VIE C 3</v>
          </cell>
          <cell r="DX115" t="e">
            <v>#N/A</v>
          </cell>
          <cell r="DZ115" t="str">
            <v>0 min</v>
          </cell>
          <cell r="EA115">
            <v>0.85694444444444429</v>
          </cell>
          <cell r="EB115" t="str">
            <v>VIE C 3</v>
          </cell>
          <cell r="EC115" t="e">
            <v>#N/A</v>
          </cell>
          <cell r="EE115" t="str">
            <v>0 min</v>
          </cell>
          <cell r="EF115">
            <v>0.85902777777777761</v>
          </cell>
          <cell r="EG115" t="str">
            <v>VIE C 3</v>
          </cell>
          <cell r="EH115" t="e">
            <v>#N/A</v>
          </cell>
          <cell r="EJ115" t="str">
            <v>0 min</v>
          </cell>
          <cell r="EK115">
            <v>0.85694444444444429</v>
          </cell>
          <cell r="EL115" t="str">
            <v>VIE C 3</v>
          </cell>
          <cell r="EM115" t="e">
            <v>#N/A</v>
          </cell>
          <cell r="EO115" t="str">
            <v>0 min</v>
          </cell>
          <cell r="EP115">
            <v>0.85694444444444429</v>
          </cell>
          <cell r="EQ115" t="str">
            <v>VIE C 3</v>
          </cell>
          <cell r="ER115" t="e">
            <v>#N/A</v>
          </cell>
          <cell r="ET115" t="str">
            <v>0 min</v>
          </cell>
          <cell r="EU115">
            <v>0.85694444444444429</v>
          </cell>
          <cell r="EV115" t="str">
            <v>VIE C 3</v>
          </cell>
          <cell r="EW115" t="e">
            <v>#N/A</v>
          </cell>
          <cell r="EY115" t="str">
            <v>0 min</v>
          </cell>
          <cell r="EZ115">
            <v>0.85833333333333317</v>
          </cell>
          <cell r="FA115" t="str">
            <v>VIE C 3</v>
          </cell>
          <cell r="FB115" t="e">
            <v>#N/A</v>
          </cell>
          <cell r="FD115" t="str">
            <v>0 min</v>
          </cell>
          <cell r="FE115">
            <v>0.85763888888888873</v>
          </cell>
          <cell r="FF115" t="str">
            <v>VIE C 3</v>
          </cell>
          <cell r="FG115" t="e">
            <v>#N/A</v>
          </cell>
          <cell r="FI115" t="str">
            <v>0 min</v>
          </cell>
          <cell r="FJ115">
            <v>0.85694444444444429</v>
          </cell>
          <cell r="FK115" t="str">
            <v>VIE C 3</v>
          </cell>
          <cell r="FL115" t="e">
            <v>#N/A</v>
          </cell>
          <cell r="FN115" t="str">
            <v>0 min</v>
          </cell>
          <cell r="FO115">
            <v>0.85694444444444429</v>
          </cell>
          <cell r="FP115" t="str">
            <v>VIE C 3</v>
          </cell>
          <cell r="FQ115" t="e">
            <v>#N/A</v>
          </cell>
          <cell r="FS115" t="str">
            <v>0 min</v>
          </cell>
          <cell r="FT115" t="e">
            <v>#N/A</v>
          </cell>
          <cell r="FU115" t="str">
            <v>VIE C 3</v>
          </cell>
          <cell r="FV115" t="e">
            <v>#N/A</v>
          </cell>
          <cell r="FX115" t="str">
            <v>0 min</v>
          </cell>
          <cell r="FY115">
            <v>0.85833333333333317</v>
          </cell>
          <cell r="FZ115" t="str">
            <v>VIE C 3</v>
          </cell>
          <cell r="GA115" t="e">
            <v>#N/A</v>
          </cell>
          <cell r="GC115" t="str">
            <v>0 min</v>
          </cell>
          <cell r="GD115">
            <v>0.85694444444444429</v>
          </cell>
          <cell r="GE115" t="str">
            <v>VIE C 3</v>
          </cell>
          <cell r="GF115" t="e">
            <v>#N/A</v>
          </cell>
          <cell r="GH115" t="str">
            <v>0 min</v>
          </cell>
          <cell r="GI115">
            <v>0.85694444444444429</v>
          </cell>
          <cell r="GJ115" t="str">
            <v>VIE C 3</v>
          </cell>
          <cell r="GK115" t="e">
            <v>#N/A</v>
          </cell>
          <cell r="GM115" t="str">
            <v>0 min</v>
          </cell>
          <cell r="GN115">
            <v>0.85694444444444429</v>
          </cell>
          <cell r="GO115" t="str">
            <v>VIE C 3</v>
          </cell>
          <cell r="GP115" t="e">
            <v>#N/A</v>
          </cell>
          <cell r="GR115" t="str">
            <v>0 min</v>
          </cell>
          <cell r="GS115">
            <v>0.85694444444444429</v>
          </cell>
          <cell r="GT115" t="str">
            <v>VIE C 3</v>
          </cell>
          <cell r="GU115" t="e">
            <v>#N/A</v>
          </cell>
          <cell r="GW115" t="str">
            <v>0 min</v>
          </cell>
          <cell r="GX115" t="e">
            <v>#N/A</v>
          </cell>
          <cell r="GY115" t="str">
            <v>VIE C 3</v>
          </cell>
          <cell r="GZ115" t="e">
            <v>#N/A</v>
          </cell>
          <cell r="HB115" t="str">
            <v>0 min</v>
          </cell>
          <cell r="HC115" t="e">
            <v>#N/A</v>
          </cell>
          <cell r="HD115" t="str">
            <v>VIE C 3</v>
          </cell>
          <cell r="HE115" t="e">
            <v>#N/A</v>
          </cell>
          <cell r="HG115" t="str">
            <v>0 min</v>
          </cell>
          <cell r="HH115" t="e">
            <v>#N/A</v>
          </cell>
          <cell r="HI115" t="str">
            <v>VIE C 3</v>
          </cell>
          <cell r="HJ115" t="e">
            <v>#N/A</v>
          </cell>
          <cell r="HL115" t="str">
            <v>0 min</v>
          </cell>
          <cell r="HM115" t="e">
            <v>#N/A</v>
          </cell>
          <cell r="HN115" t="str">
            <v>VIE C 3</v>
          </cell>
          <cell r="HO115" t="e">
            <v>#N/A</v>
          </cell>
          <cell r="HQ115" t="str">
            <v>0 min</v>
          </cell>
          <cell r="HR115">
            <v>0.85694444444444429</v>
          </cell>
          <cell r="HS115" t="str">
            <v>VIE C 3</v>
          </cell>
          <cell r="HT115" t="e">
            <v>#N/A</v>
          </cell>
          <cell r="HV115" t="str">
            <v>0 min</v>
          </cell>
          <cell r="HW115" t="e">
            <v>#N/A</v>
          </cell>
          <cell r="HX115" t="str">
            <v>VIE C 3</v>
          </cell>
          <cell r="HY115" t="e">
            <v>#N/A</v>
          </cell>
          <cell r="IA115" t="str">
            <v>0 min</v>
          </cell>
          <cell r="IB115" t="e">
            <v>#N/A</v>
          </cell>
          <cell r="IC115" t="str">
            <v>VIE C 3</v>
          </cell>
          <cell r="ID115" t="e">
            <v>#N/A</v>
          </cell>
          <cell r="IF115" t="str">
            <v>0 min</v>
          </cell>
          <cell r="IG115" t="e">
            <v>#N/A</v>
          </cell>
          <cell r="IH115" t="str">
            <v>VIE C 3</v>
          </cell>
          <cell r="II115" t="e">
            <v>#N/A</v>
          </cell>
          <cell r="IK115" t="str">
            <v>0 min</v>
          </cell>
          <cell r="IL115" t="e">
            <v>#N/A</v>
          </cell>
          <cell r="IM115" t="str">
            <v>VIE C 3</v>
          </cell>
          <cell r="IN115" t="e">
            <v>#N/A</v>
          </cell>
          <cell r="IP115" t="str">
            <v>0 min</v>
          </cell>
          <cell r="IQ115">
            <v>0.85694444444444429</v>
          </cell>
          <cell r="IR115" t="str">
            <v>VIE C 3</v>
          </cell>
          <cell r="IS115" t="e">
            <v>#N/A</v>
          </cell>
          <cell r="IU115" t="str">
            <v>0 min</v>
          </cell>
          <cell r="IV115" t="e">
            <v>#N/A</v>
          </cell>
          <cell r="IW115" t="str">
            <v>VIE C 3</v>
          </cell>
          <cell r="IX115" t="e">
            <v>#N/A</v>
          </cell>
          <cell r="IZ115" t="str">
            <v>0 min</v>
          </cell>
          <cell r="JA115" t="e">
            <v>#N/A</v>
          </cell>
          <cell r="JB115" t="str">
            <v>VIE C 3</v>
          </cell>
          <cell r="JC115" t="e">
            <v>#N/A</v>
          </cell>
          <cell r="JE115" t="str">
            <v>0 min</v>
          </cell>
          <cell r="JF115" t="e">
            <v>#N/A</v>
          </cell>
          <cell r="JG115" t="str">
            <v>VIE C 3</v>
          </cell>
          <cell r="JH115" t="e">
            <v>#N/A</v>
          </cell>
          <cell r="JJ115" t="str">
            <v>0 min</v>
          </cell>
          <cell r="JK115" t="e">
            <v>#N/A</v>
          </cell>
          <cell r="JL115" t="str">
            <v>VIE C 3</v>
          </cell>
          <cell r="JM115" t="e">
            <v>#N/A</v>
          </cell>
          <cell r="JO115" t="str">
            <v>0 min</v>
          </cell>
          <cell r="JP115" t="e">
            <v>#N/A</v>
          </cell>
          <cell r="JQ115" t="str">
            <v>VIE C 3</v>
          </cell>
          <cell r="JR115" t="e">
            <v>#N/A</v>
          </cell>
          <cell r="JT115" t="str">
            <v>0 min</v>
          </cell>
          <cell r="JU115" t="e">
            <v>#N/A</v>
          </cell>
          <cell r="JV115" t="str">
            <v>VIE C 3</v>
          </cell>
          <cell r="JW115" t="e">
            <v>#N/A</v>
          </cell>
          <cell r="JY115" t="str">
            <v>0 min</v>
          </cell>
          <cell r="JZ115" t="e">
            <v>#N/A</v>
          </cell>
          <cell r="KA115" t="str">
            <v>VIE C 3</v>
          </cell>
          <cell r="KB115" t="e">
            <v>#N/A</v>
          </cell>
          <cell r="KD115" t="str">
            <v>0 min</v>
          </cell>
          <cell r="KE115" t="e">
            <v>#N/A</v>
          </cell>
          <cell r="KF115" t="str">
            <v>VIE C 3</v>
          </cell>
          <cell r="KG115" t="e">
            <v>#N/A</v>
          </cell>
          <cell r="KI115" t="str">
            <v>0 min</v>
          </cell>
          <cell r="KJ115" t="e">
            <v>#N/A</v>
          </cell>
          <cell r="KK115" t="str">
            <v>VIE C 3</v>
          </cell>
          <cell r="KL115" t="e">
            <v>#N/A</v>
          </cell>
          <cell r="KN115" t="str">
            <v>0 min</v>
          </cell>
        </row>
        <row r="116">
          <cell r="B116" t="str">
            <v>EBA</v>
          </cell>
          <cell r="C116" t="str">
            <v>Étude biblique de l’assemblée (30 min) : rr chap. 9 § 10-17</v>
          </cell>
          <cell r="D116" t="str">
            <v>Paroles de conclusion</v>
          </cell>
          <cell r="E116" t="str">
            <v>30 min</v>
          </cell>
          <cell r="F116">
            <v>0.85694444444444429</v>
          </cell>
          <cell r="G116" t="str">
            <v>EBA</v>
          </cell>
          <cell r="H116" t="str">
            <v>Étude biblique de l’assemblée (30 min) : rr chap. 9 § 18-26, encadrés 9A et 9B</v>
          </cell>
          <cell r="I116" t="str">
            <v>Étude biblique de l’assemblée</v>
          </cell>
          <cell r="J116" t="str">
            <v>30 min</v>
          </cell>
          <cell r="K116">
            <v>0.85902777777777761</v>
          </cell>
          <cell r="L116" t="str">
            <v>EBA</v>
          </cell>
          <cell r="M116" t="str">
            <v>Étude biblique de l’assemblée (30 min) : rr chap. 9 § 27-32, encadrés 9C et 9D</v>
          </cell>
          <cell r="N116" t="str">
            <v>Étude biblique de l’assemblée</v>
          </cell>
          <cell r="O116" t="str">
            <v>30 min</v>
          </cell>
          <cell r="P116">
            <v>0.85694444444444429</v>
          </cell>
          <cell r="Q116" t="str">
            <v>EBA</v>
          </cell>
          <cell r="R116" t="str">
            <v>Étude biblique de l’assemblée (30 min) : rr chap. 9 § 33-39, encadré 9E</v>
          </cell>
          <cell r="S116" t="str">
            <v>Étude biblique de l’assemblée</v>
          </cell>
          <cell r="T116" t="str">
            <v>30 min</v>
          </cell>
          <cell r="U116">
            <v>0.85694444444444429</v>
          </cell>
          <cell r="V116" t="str">
            <v>EBA</v>
          </cell>
          <cell r="W116" t="str">
            <v>Étude biblique de l’assemblée (30 min) : rr chap. 9 § 33-39, encadré 9E</v>
          </cell>
          <cell r="X116" t="e">
            <v>#N/A</v>
          </cell>
          <cell r="Y116" t="str">
            <v>30 min</v>
          </cell>
          <cell r="Z116">
            <v>0.85694444444444429</v>
          </cell>
          <cell r="AA116" t="str">
            <v>EBA</v>
          </cell>
          <cell r="AB116" t="str">
            <v>Étude biblique de l’assemblée (30 min) : rr chap. 9 § 10-17</v>
          </cell>
          <cell r="AC116" t="str">
            <v>Étude biblique de l’assemblée</v>
          </cell>
          <cell r="AD116" t="str">
            <v>30 min</v>
          </cell>
          <cell r="AE116">
            <v>0.85694444444444429</v>
          </cell>
          <cell r="AF116" t="str">
            <v>EBA</v>
          </cell>
          <cell r="AG116" t="str">
            <v>Étude biblique de l’assemblée (30 min) : rr chap. 9 § 18-26, encadrés 9A et 9B</v>
          </cell>
          <cell r="AH116" t="str">
            <v>Étude biblique de l’assemblée</v>
          </cell>
          <cell r="AI116" t="str">
            <v>30 min</v>
          </cell>
          <cell r="AJ116">
            <v>0.85902777777777761</v>
          </cell>
          <cell r="AK116" t="str">
            <v>EBA</v>
          </cell>
          <cell r="AL116" t="str">
            <v>Étude biblique de l’assemblée (30 min) : rr chap. 9 § 27-32, encadrés 9C et 9D</v>
          </cell>
          <cell r="AM116" t="str">
            <v>Étude biblique de l’assemblée</v>
          </cell>
          <cell r="AN116" t="str">
            <v>30 min</v>
          </cell>
          <cell r="AO116">
            <v>0.85694444444444429</v>
          </cell>
          <cell r="AP116" t="str">
            <v>EBA</v>
          </cell>
          <cell r="AQ116" t="str">
            <v>Étude biblique de l’assemblée (30 min) : rr chap. 9 § 33-39, encadré 9E</v>
          </cell>
          <cell r="AR116" t="str">
            <v>Étude biblique de l’assemblée</v>
          </cell>
          <cell r="AS116" t="str">
            <v>30 min</v>
          </cell>
          <cell r="AT116">
            <v>0.85694444444444429</v>
          </cell>
          <cell r="AU116" t="str">
            <v>EBA</v>
          </cell>
          <cell r="AV116" t="str">
            <v>Étude biblique de l’assemblée (30 min) : rr chap. 9 § 33-39, encadré 9E</v>
          </cell>
          <cell r="AW116" t="e">
            <v>#N/A</v>
          </cell>
          <cell r="AX116" t="str">
            <v>30 min</v>
          </cell>
          <cell r="AY116">
            <v>0.85694444444444429</v>
          </cell>
          <cell r="AZ116" t="str">
            <v>EBA</v>
          </cell>
          <cell r="BA116" t="str">
            <v>Étude biblique de l’assemblée (30 min) : rr chap. 5 § 17-22, encadré 5A</v>
          </cell>
          <cell r="BB116" t="str">
            <v>Étude biblique de l’assemblée</v>
          </cell>
          <cell r="BC116" t="str">
            <v>30 min</v>
          </cell>
          <cell r="BD116">
            <v>0.85416666666666652</v>
          </cell>
          <cell r="BE116" t="str">
            <v>EBA</v>
          </cell>
          <cell r="BF116" t="str">
            <v>Étude biblique de l’assemblée (30 min) : rr chap. 6 § 1-6, vidéo d’introduction</v>
          </cell>
          <cell r="BG116" t="str">
            <v>Étude biblique de l’assemblée</v>
          </cell>
          <cell r="BH116" t="str">
            <v>30 min</v>
          </cell>
          <cell r="BI116">
            <v>0.85624999999999984</v>
          </cell>
          <cell r="BJ116" t="str">
            <v>EBA</v>
          </cell>
          <cell r="BK116" t="str">
            <v>Étude biblique de l’assemblée (30 min) : rr chap. 6 § 7-13, encadré 6A</v>
          </cell>
          <cell r="BL116" t="str">
            <v>Étude biblique de l’assemblée</v>
          </cell>
          <cell r="BM116" t="str">
            <v>30 min</v>
          </cell>
          <cell r="BN116">
            <v>0.85624999999999984</v>
          </cell>
          <cell r="BO116" t="str">
            <v>EBA</v>
          </cell>
          <cell r="BP116" t="str">
            <v>Étude biblique de l’assemblée (30 min) : rr chap. 6 § 14-19</v>
          </cell>
          <cell r="BQ116" t="str">
            <v>Étude biblique de l’assemblée</v>
          </cell>
          <cell r="BR116" t="str">
            <v>30 min</v>
          </cell>
          <cell r="BS116">
            <v>0.85902777777777761</v>
          </cell>
          <cell r="BT116" t="str">
            <v>EBA</v>
          </cell>
          <cell r="BU116" t="str">
            <v>Étude biblique de l’assemblée (30 min) : rr chap. 7 § 1-7, vidéo d’introduction</v>
          </cell>
          <cell r="BV116" t="str">
            <v>Étude biblique de l’assemblée</v>
          </cell>
          <cell r="BW116" t="str">
            <v>30 min</v>
          </cell>
          <cell r="BX116">
            <v>0.85763888888888873</v>
          </cell>
          <cell r="BY116" t="str">
            <v>EBA</v>
          </cell>
          <cell r="BZ116" t="str">
            <v>Étude biblique de l’assemblée (30 min) : rr chap. 7 § 8-15, encadré 7A</v>
          </cell>
          <cell r="CA116" t="str">
            <v>Étude biblique de l’assemblée</v>
          </cell>
          <cell r="CB116" t="str">
            <v>30 min</v>
          </cell>
          <cell r="CC116">
            <v>0.85763888888888873</v>
          </cell>
          <cell r="CD116" t="str">
            <v>EBA</v>
          </cell>
          <cell r="CE116" t="str">
            <v>Étude biblique de l’assemblée (30 min) : rr chap. 7 § 16-23</v>
          </cell>
          <cell r="CF116" t="str">
            <v>Étude biblique de l’assemblée</v>
          </cell>
          <cell r="CG116" t="str">
            <v>30 min</v>
          </cell>
          <cell r="CH116">
            <v>0.85694444444444429</v>
          </cell>
          <cell r="CI116" t="str">
            <v>EBA</v>
          </cell>
          <cell r="CJ116" t="str">
            <v>Étude biblique de l’assemblée (30 min) : rr chap. 7 § 24-30, encadré 7B</v>
          </cell>
          <cell r="CK116" t="str">
            <v>Étude biblique de l’assemblée</v>
          </cell>
          <cell r="CL116" t="str">
            <v>30 min</v>
          </cell>
          <cell r="CM116">
            <v>0.85902777777777761</v>
          </cell>
          <cell r="CN116" t="str">
            <v>EBA</v>
          </cell>
          <cell r="CO116" t="str">
            <v>Étude biblique de l’assemblée (30 min) : rr partie 3, chap. 8 § 1-7, vidéo d’introduction</v>
          </cell>
          <cell r="CP116" t="str">
            <v>Étude biblique de l’assemblée</v>
          </cell>
          <cell r="CQ116" t="str">
            <v>30 min</v>
          </cell>
          <cell r="CR116">
            <v>0.85694444444444429</v>
          </cell>
          <cell r="CS116" t="str">
            <v>EBA</v>
          </cell>
          <cell r="CT116" t="e">
            <v>#N/A</v>
          </cell>
          <cell r="CU116" t="e">
            <v>#N/A</v>
          </cell>
          <cell r="CV116" t="e">
            <v>#N/A</v>
          </cell>
          <cell r="CW116" t="e">
            <v>#N/A</v>
          </cell>
          <cell r="CX116" t="str">
            <v>EBA</v>
          </cell>
          <cell r="CY116" t="str">
            <v>Étude biblique de l’assemblée (30 min) : rr chap. 8 § 8-15, encadré 8A</v>
          </cell>
          <cell r="CZ116" t="str">
            <v>Étude biblique de l’assemblée</v>
          </cell>
          <cell r="DA116" t="str">
            <v>30 min</v>
          </cell>
          <cell r="DB116">
            <v>0.85763888888888873</v>
          </cell>
          <cell r="DC116" t="str">
            <v>EBA</v>
          </cell>
          <cell r="DD116" t="str">
            <v>Étude biblique de l’assemblée (30 min) : rr chap. 8 § 16-22</v>
          </cell>
          <cell r="DE116" t="str">
            <v>Étude biblique de l’assemblée</v>
          </cell>
          <cell r="DF116" t="str">
            <v>30 min</v>
          </cell>
          <cell r="DG116">
            <v>0.85763888888888873</v>
          </cell>
          <cell r="DH116" t="str">
            <v>EBA</v>
          </cell>
          <cell r="DI116" t="str">
            <v>Étude biblique de l’assemblée (30 min) : rr chap. 8 § 23-27, encadré 8B</v>
          </cell>
          <cell r="DJ116" t="str">
            <v>Paroles de conclusion</v>
          </cell>
          <cell r="DK116" t="str">
            <v>30 min</v>
          </cell>
          <cell r="DL116">
            <v>0.85902777777777761</v>
          </cell>
          <cell r="DM116" t="str">
            <v>EBA</v>
          </cell>
          <cell r="DN116" t="str">
            <v>Étude biblique de l’assemblée (30 min) : rr chap. 9 § 1-9, vidéo d’introduction</v>
          </cell>
          <cell r="DO116" t="str">
            <v>Étude biblique de l’assemblée</v>
          </cell>
          <cell r="DP116" t="str">
            <v>30 min</v>
          </cell>
          <cell r="DQ116">
            <v>0.85694444444444429</v>
          </cell>
          <cell r="DR116" t="str">
            <v>EBA</v>
          </cell>
          <cell r="DS116" t="e">
            <v>#N/A</v>
          </cell>
          <cell r="DT116" t="e">
            <v>#N/A</v>
          </cell>
          <cell r="DU116" t="e">
            <v>#N/A</v>
          </cell>
          <cell r="DV116" t="e">
            <v>#N/A</v>
          </cell>
          <cell r="DW116" t="str">
            <v>EBA</v>
          </cell>
          <cell r="DX116" t="str">
            <v>Étude biblique de l’assemblée (30 min) : rr chap. 9 § 10-17</v>
          </cell>
          <cell r="DY116" t="str">
            <v>Étude biblique de l’assemblée</v>
          </cell>
          <cell r="DZ116" t="str">
            <v>30 min</v>
          </cell>
          <cell r="EA116">
            <v>0.85694444444444429</v>
          </cell>
          <cell r="EB116" t="str">
            <v>EBA</v>
          </cell>
          <cell r="EC116" t="str">
            <v>Étude biblique de l’assemblée (30 min) : rr chap. 9 § 18-26, encadrés 9A et 9B</v>
          </cell>
          <cell r="ED116" t="str">
            <v>Étude biblique de l’assemblée</v>
          </cell>
          <cell r="EE116" t="str">
            <v>30 min</v>
          </cell>
          <cell r="EF116">
            <v>0.85902777777777761</v>
          </cell>
          <cell r="EG116" t="str">
            <v>EBA</v>
          </cell>
          <cell r="EH116" t="str">
            <v>Étude biblique de l’assemblée (30 min) : rr chap. 9 § 27-32, encadrés 9C et 9D</v>
          </cell>
          <cell r="EI116" t="str">
            <v>Étude biblique de l’assemblée</v>
          </cell>
          <cell r="EJ116" t="str">
            <v>30 min</v>
          </cell>
          <cell r="EK116">
            <v>0.85694444444444429</v>
          </cell>
          <cell r="EL116" t="str">
            <v>EBA</v>
          </cell>
          <cell r="EM116" t="str">
            <v>Étude biblique de l’assemblée (30 min) : rr chap. 9 § 33-39, encadré 9E</v>
          </cell>
          <cell r="EN116" t="str">
            <v>Étude biblique de l’assemblée</v>
          </cell>
          <cell r="EO116" t="str">
            <v>30 min</v>
          </cell>
          <cell r="EP116">
            <v>0.85694444444444429</v>
          </cell>
          <cell r="EQ116" t="str">
            <v>EBA</v>
          </cell>
          <cell r="ER116" t="str">
            <v>Étude biblique de l’assemblée (30 min) : rr chap. 10 § 1-7, vidéo d’introduction</v>
          </cell>
          <cell r="ES116" t="str">
            <v>Étude biblique de l’assemblée</v>
          </cell>
          <cell r="ET116" t="str">
            <v>30 min</v>
          </cell>
          <cell r="EU116">
            <v>0.85694444444444429</v>
          </cell>
          <cell r="EV116" t="str">
            <v>EBA</v>
          </cell>
          <cell r="EW116" t="str">
            <v>Étude biblique de l’assemblée (30 min) : rr chap. 10 § 8-12, encadré 10A</v>
          </cell>
          <cell r="EX116" t="str">
            <v>Étude biblique de l’assemblée</v>
          </cell>
          <cell r="EY116" t="str">
            <v>30 min</v>
          </cell>
          <cell r="EZ116">
            <v>0.85833333333333317</v>
          </cell>
          <cell r="FA116" t="str">
            <v>EBA</v>
          </cell>
          <cell r="FB116" t="str">
            <v>Étude biblique de l’assemblée (30 min) : rr chap. 10 § 13-17, encadrés 10B et 10C</v>
          </cell>
          <cell r="FC116" t="str">
            <v>Étude biblique de l’assemblée</v>
          </cell>
          <cell r="FD116" t="str">
            <v>30 min</v>
          </cell>
          <cell r="FE116">
            <v>0.85763888888888873</v>
          </cell>
          <cell r="FF116" t="str">
            <v>EBA</v>
          </cell>
          <cell r="FG116" t="str">
            <v>Étude biblique de l’assemblée (30 min) : rr chap. 11 § 1-8, vidéo d’introduction</v>
          </cell>
          <cell r="FH116" t="str">
            <v>Étude biblique de l’assemblée</v>
          </cell>
          <cell r="FI116" t="str">
            <v>30 min</v>
          </cell>
          <cell r="FJ116">
            <v>0.85694444444444429</v>
          </cell>
          <cell r="FK116" t="str">
            <v>EBA</v>
          </cell>
          <cell r="FL116" t="str">
            <v>Étude biblique de l’assemblée (30 min) : rr chap. 11 § 9-17</v>
          </cell>
          <cell r="FM116" t="str">
            <v>Étude biblique de l’assemblée</v>
          </cell>
          <cell r="FN116" t="str">
            <v>30 min</v>
          </cell>
          <cell r="FO116">
            <v>0.85694444444444429</v>
          </cell>
          <cell r="FP116" t="str">
            <v>EBA</v>
          </cell>
          <cell r="FQ116" t="e">
            <v>#N/A</v>
          </cell>
          <cell r="FR116" t="e">
            <v>#N/A</v>
          </cell>
          <cell r="FS116" t="e">
            <v>#N/A</v>
          </cell>
          <cell r="FT116" t="e">
            <v>#N/A</v>
          </cell>
          <cell r="FU116" t="str">
            <v>EBA</v>
          </cell>
          <cell r="FV116" t="str">
            <v>Étude biblique de l’assemblée (30 min) : rr chap. 11 § 18-26, encadré 11A</v>
          </cell>
          <cell r="FW116" t="str">
            <v>Étude biblique de l’assemblée</v>
          </cell>
          <cell r="FX116" t="str">
            <v>30 min</v>
          </cell>
          <cell r="FY116">
            <v>0.85833333333333317</v>
          </cell>
          <cell r="FZ116" t="str">
            <v>EBA</v>
          </cell>
          <cell r="GA116" t="str">
            <v>Étude biblique de l’assemblée (30 min) : rr chap. 12 § 1-6, vidéo d’introduction, encadré 12A</v>
          </cell>
          <cell r="GB116" t="str">
            <v>Étude biblique de l’assemblée</v>
          </cell>
          <cell r="GC116" t="str">
            <v>30 min</v>
          </cell>
          <cell r="GD116">
            <v>0.85694444444444429</v>
          </cell>
          <cell r="GE116" t="str">
            <v>EBA</v>
          </cell>
          <cell r="GF116" t="str">
            <v>Étude biblique de l’assemblée (30 min) : rr chap. 12 § 7-14</v>
          </cell>
          <cell r="GG116" t="str">
            <v>Étude biblique de l’assemblée</v>
          </cell>
          <cell r="GH116" t="str">
            <v>30 min</v>
          </cell>
          <cell r="GI116">
            <v>0.85694444444444429</v>
          </cell>
          <cell r="GJ116" t="str">
            <v>EBA</v>
          </cell>
          <cell r="GK116" t="str">
            <v>Étude biblique de l’assemblée (30 min) : rr chap. 12 § 15-21</v>
          </cell>
          <cell r="GL116" t="str">
            <v>Étude biblique de l’assemblée</v>
          </cell>
          <cell r="GM116" t="str">
            <v>30 min</v>
          </cell>
          <cell r="GN116">
            <v>0.85694444444444429</v>
          </cell>
          <cell r="GO116" t="str">
            <v>EBA</v>
          </cell>
          <cell r="GP116" t="str">
            <v>Étude biblique de l’assemblée (30 min) : rr chap. 13 § 1-6, vidéo d’introduction</v>
          </cell>
          <cell r="GQ116" t="str">
            <v>Étude biblique de l’assemblée</v>
          </cell>
          <cell r="GR116" t="str">
            <v>30 min</v>
          </cell>
          <cell r="GS116">
            <v>0.85694444444444429</v>
          </cell>
          <cell r="GT116" t="str">
            <v>EBA</v>
          </cell>
          <cell r="GU116" t="e">
            <v>#N/A</v>
          </cell>
          <cell r="GV116" t="e">
            <v>#N/A</v>
          </cell>
          <cell r="GW116" t="e">
            <v>#N/A</v>
          </cell>
          <cell r="GX116" t="e">
            <v>#N/A</v>
          </cell>
          <cell r="GY116" t="str">
            <v>EBA</v>
          </cell>
          <cell r="GZ116" t="e">
            <v>#N/A</v>
          </cell>
          <cell r="HA116" t="e">
            <v>#N/A</v>
          </cell>
          <cell r="HB116" t="e">
            <v>#N/A</v>
          </cell>
          <cell r="HC116" t="e">
            <v>#N/A</v>
          </cell>
          <cell r="HD116" t="str">
            <v>EBA</v>
          </cell>
          <cell r="HE116" t="e">
            <v>#N/A</v>
          </cell>
          <cell r="HF116" t="e">
            <v>#N/A</v>
          </cell>
          <cell r="HG116" t="e">
            <v>#N/A</v>
          </cell>
          <cell r="HH116" t="e">
            <v>#N/A</v>
          </cell>
          <cell r="HI116" t="str">
            <v>EBA</v>
          </cell>
          <cell r="HJ116" t="e">
            <v>#N/A</v>
          </cell>
          <cell r="HK116" t="e">
            <v>#N/A</v>
          </cell>
          <cell r="HL116" t="e">
            <v>#N/A</v>
          </cell>
          <cell r="HM116" t="e">
            <v>#N/A</v>
          </cell>
          <cell r="HN116" t="str">
            <v>EBA</v>
          </cell>
          <cell r="HO116" t="str">
            <v>Étude biblique de l’assemblée (30 min) : rr chap. 9 § 33-39, encadré 9E</v>
          </cell>
          <cell r="HP116" t="e">
            <v>#N/A</v>
          </cell>
          <cell r="HQ116" t="str">
            <v>30 min</v>
          </cell>
          <cell r="HR116">
            <v>0.85694444444444429</v>
          </cell>
          <cell r="HS116" t="str">
            <v>EBA</v>
          </cell>
          <cell r="HT116" t="e">
            <v>#N/A</v>
          </cell>
          <cell r="HU116" t="e">
            <v>#N/A</v>
          </cell>
          <cell r="HV116" t="e">
            <v>#N/A</v>
          </cell>
          <cell r="HW116" t="e">
            <v>#N/A</v>
          </cell>
          <cell r="HX116" t="str">
            <v>EBA</v>
          </cell>
          <cell r="HY116" t="e">
            <v>#N/A</v>
          </cell>
          <cell r="HZ116" t="e">
            <v>#N/A</v>
          </cell>
          <cell r="IA116" t="e">
            <v>#N/A</v>
          </cell>
          <cell r="IB116" t="e">
            <v>#N/A</v>
          </cell>
          <cell r="IC116" t="str">
            <v>EBA</v>
          </cell>
          <cell r="ID116" t="e">
            <v>#N/A</v>
          </cell>
          <cell r="IE116" t="e">
            <v>#N/A</v>
          </cell>
          <cell r="IF116" t="e">
            <v>#N/A</v>
          </cell>
          <cell r="IG116" t="e">
            <v>#N/A</v>
          </cell>
          <cell r="IH116" t="str">
            <v>EBA</v>
          </cell>
          <cell r="II116" t="e">
            <v>#N/A</v>
          </cell>
          <cell r="IJ116" t="e">
            <v>#N/A</v>
          </cell>
          <cell r="IK116" t="e">
            <v>#N/A</v>
          </cell>
          <cell r="IL116" t="e">
            <v>#N/A</v>
          </cell>
          <cell r="IM116" t="str">
            <v>EBA</v>
          </cell>
          <cell r="IN116" t="str">
            <v>Étude biblique de l’assemblée (30 min) : rr chap. 9 § 33-39, encadré 9E</v>
          </cell>
          <cell r="IO116" t="e">
            <v>#N/A</v>
          </cell>
          <cell r="IP116" t="str">
            <v>30 min</v>
          </cell>
          <cell r="IQ116">
            <v>0.85694444444444429</v>
          </cell>
          <cell r="IR116" t="str">
            <v>EBA</v>
          </cell>
          <cell r="IS116" t="e">
            <v>#N/A</v>
          </cell>
          <cell r="IT116" t="e">
            <v>#N/A</v>
          </cell>
          <cell r="IU116" t="e">
            <v>#N/A</v>
          </cell>
          <cell r="IV116" t="e">
            <v>#N/A</v>
          </cell>
          <cell r="IW116" t="str">
            <v>EBA</v>
          </cell>
          <cell r="IX116" t="e">
            <v>#N/A</v>
          </cell>
          <cell r="IY116" t="e">
            <v>#N/A</v>
          </cell>
          <cell r="IZ116" t="e">
            <v>#N/A</v>
          </cell>
          <cell r="JA116" t="e">
            <v>#N/A</v>
          </cell>
          <cell r="JB116" t="str">
            <v>EBA</v>
          </cell>
          <cell r="JC116" t="e">
            <v>#N/A</v>
          </cell>
          <cell r="JD116" t="e">
            <v>#N/A</v>
          </cell>
          <cell r="JE116" t="e">
            <v>#N/A</v>
          </cell>
          <cell r="JF116" t="e">
            <v>#N/A</v>
          </cell>
          <cell r="JG116" t="str">
            <v>EBA</v>
          </cell>
          <cell r="JH116" t="e">
            <v>#N/A</v>
          </cell>
          <cell r="JI116" t="e">
            <v>#N/A</v>
          </cell>
          <cell r="JJ116" t="e">
            <v>#N/A</v>
          </cell>
          <cell r="JK116" t="e">
            <v>#N/A</v>
          </cell>
          <cell r="JL116" t="str">
            <v>EBA</v>
          </cell>
          <cell r="JM116" t="e">
            <v>#N/A</v>
          </cell>
          <cell r="JN116" t="e">
            <v>#N/A</v>
          </cell>
          <cell r="JO116" t="e">
            <v>#N/A</v>
          </cell>
          <cell r="JP116" t="e">
            <v>#N/A</v>
          </cell>
          <cell r="JQ116" t="str">
            <v>EBA</v>
          </cell>
          <cell r="JR116" t="e">
            <v>#N/A</v>
          </cell>
          <cell r="JS116" t="e">
            <v>#N/A</v>
          </cell>
          <cell r="JT116" t="e">
            <v>#N/A</v>
          </cell>
          <cell r="JU116" t="e">
            <v>#N/A</v>
          </cell>
          <cell r="JV116" t="str">
            <v>EBA</v>
          </cell>
          <cell r="JW116" t="e">
            <v>#N/A</v>
          </cell>
          <cell r="JX116" t="e">
            <v>#N/A</v>
          </cell>
          <cell r="JY116" t="e">
            <v>#N/A</v>
          </cell>
          <cell r="JZ116" t="e">
            <v>#N/A</v>
          </cell>
          <cell r="KA116" t="str">
            <v>EBA</v>
          </cell>
          <cell r="KB116" t="e">
            <v>#N/A</v>
          </cell>
          <cell r="KC116" t="e">
            <v>#N/A</v>
          </cell>
          <cell r="KD116" t="e">
            <v>#N/A</v>
          </cell>
          <cell r="KE116" t="e">
            <v>#N/A</v>
          </cell>
          <cell r="KF116" t="str">
            <v>EBA</v>
          </cell>
          <cell r="KG116" t="e">
            <v>#N/A</v>
          </cell>
          <cell r="KH116" t="e">
            <v>#N/A</v>
          </cell>
          <cell r="KI116" t="e">
            <v>#N/A</v>
          </cell>
          <cell r="KJ116" t="e">
            <v>#N/A</v>
          </cell>
          <cell r="KK116" t="str">
            <v>EBA</v>
          </cell>
          <cell r="KL116" t="e">
            <v>#N/A</v>
          </cell>
          <cell r="KM116" t="e">
            <v>#N/A</v>
          </cell>
          <cell r="KN116" t="e">
            <v>#N/A</v>
          </cell>
        </row>
        <row r="117">
          <cell r="B117" t="str">
            <v>RV</v>
          </cell>
          <cell r="C117" t="str">
            <v>Paroles de conclusion (3 min)</v>
          </cell>
          <cell r="D117" t="str">
            <v>Discours de service</v>
          </cell>
          <cell r="E117" t="str">
            <v>3 min</v>
          </cell>
          <cell r="F117">
            <v>0.87777777777777766</v>
          </cell>
          <cell r="G117" t="str">
            <v>RV</v>
          </cell>
          <cell r="H117" t="str">
            <v>Paroles de conclusion (3 min)</v>
          </cell>
          <cell r="I117" t="str">
            <v>Paroles de conclusion</v>
          </cell>
          <cell r="J117" t="str">
            <v>3 min</v>
          </cell>
          <cell r="K117">
            <v>0.87986111111111098</v>
          </cell>
          <cell r="L117" t="str">
            <v>RV</v>
          </cell>
          <cell r="M117" t="str">
            <v>Paroles de conclusion (3 min)</v>
          </cell>
          <cell r="N117" t="str">
            <v>Paroles de conclusion</v>
          </cell>
          <cell r="O117" t="str">
            <v>3 min</v>
          </cell>
          <cell r="P117">
            <v>0.87777777777777766</v>
          </cell>
          <cell r="Q117" t="str">
            <v>RV</v>
          </cell>
          <cell r="R117" t="str">
            <v>Paroles de conclusion (3 min)</v>
          </cell>
          <cell r="S117" t="str">
            <v>Paroles de conclusion</v>
          </cell>
          <cell r="T117" t="str">
            <v>3 min</v>
          </cell>
          <cell r="U117">
            <v>0.87777777777777766</v>
          </cell>
          <cell r="V117" t="str">
            <v>RV</v>
          </cell>
          <cell r="W117" t="str">
            <v>Paroles de conclusion (3 min)</v>
          </cell>
          <cell r="X117" t="e">
            <v>#N/A</v>
          </cell>
          <cell r="Y117" t="str">
            <v>3 min</v>
          </cell>
          <cell r="Z117">
            <v>0.87777777777777766</v>
          </cell>
          <cell r="AA117" t="str">
            <v>RV</v>
          </cell>
          <cell r="AB117" t="str">
            <v>Paroles de conclusion (3 min)</v>
          </cell>
          <cell r="AC117" t="str">
            <v>Paroles de conclusion</v>
          </cell>
          <cell r="AD117" t="str">
            <v>3 min</v>
          </cell>
          <cell r="AE117">
            <v>0.87777777777777766</v>
          </cell>
          <cell r="AF117" t="str">
            <v>RV</v>
          </cell>
          <cell r="AG117" t="str">
            <v>Paroles de conclusion (3 min)</v>
          </cell>
          <cell r="AH117" t="str">
            <v>Paroles de conclusion</v>
          </cell>
          <cell r="AI117" t="str">
            <v>3 min</v>
          </cell>
          <cell r="AJ117">
            <v>0.87986111111111098</v>
          </cell>
          <cell r="AK117" t="str">
            <v>RV</v>
          </cell>
          <cell r="AL117" t="str">
            <v>Paroles de conclusion (3 min)</v>
          </cell>
          <cell r="AM117" t="str">
            <v>Paroles de conclusion</v>
          </cell>
          <cell r="AN117" t="str">
            <v>3 min</v>
          </cell>
          <cell r="AO117">
            <v>0.87777777777777766</v>
          </cell>
          <cell r="AP117" t="str">
            <v>RV</v>
          </cell>
          <cell r="AQ117" t="str">
            <v>Paroles de conclusion (3 min)</v>
          </cell>
          <cell r="AR117" t="str">
            <v>Paroles de conclusion</v>
          </cell>
          <cell r="AS117" t="str">
            <v>3 min</v>
          </cell>
          <cell r="AT117">
            <v>0.87777777777777766</v>
          </cell>
          <cell r="AU117" t="str">
            <v>RV</v>
          </cell>
          <cell r="AV117" t="str">
            <v>Paroles de conclusion (3 min)</v>
          </cell>
          <cell r="AW117" t="e">
            <v>#N/A</v>
          </cell>
          <cell r="AX117" t="str">
            <v>3 min</v>
          </cell>
          <cell r="AY117">
            <v>0.87777777777777766</v>
          </cell>
          <cell r="AZ117" t="str">
            <v>RV</v>
          </cell>
          <cell r="BA117" t="str">
            <v>Paroles de conclusion (3 min)</v>
          </cell>
          <cell r="BB117" t="str">
            <v>Paroles de conclusion</v>
          </cell>
          <cell r="BC117" t="str">
            <v>3 min</v>
          </cell>
          <cell r="BD117">
            <v>0.87499999999999989</v>
          </cell>
          <cell r="BE117" t="str">
            <v>RV</v>
          </cell>
          <cell r="BF117" t="str">
            <v>Paroles de conclusion (3 min)</v>
          </cell>
          <cell r="BG117" t="str">
            <v>Paroles de conclusion</v>
          </cell>
          <cell r="BH117" t="str">
            <v>3 min</v>
          </cell>
          <cell r="BI117">
            <v>0.87708333333333321</v>
          </cell>
          <cell r="BJ117" t="str">
            <v>RV</v>
          </cell>
          <cell r="BK117" t="str">
            <v>Paroles de conclusion (3 min)</v>
          </cell>
          <cell r="BL117" t="str">
            <v>Paroles de conclusion</v>
          </cell>
          <cell r="BM117" t="str">
            <v>3 min</v>
          </cell>
          <cell r="BN117">
            <v>0.87708333333333321</v>
          </cell>
          <cell r="BO117" t="str">
            <v>RV</v>
          </cell>
          <cell r="BP117" t="str">
            <v>Paroles de conclusion (3 min)</v>
          </cell>
          <cell r="BQ117" t="str">
            <v>Paroles de conclusion</v>
          </cell>
          <cell r="BR117" t="str">
            <v>3 min</v>
          </cell>
          <cell r="BS117">
            <v>0.87986111111111098</v>
          </cell>
          <cell r="BT117" t="str">
            <v>RV</v>
          </cell>
          <cell r="BU117" t="str">
            <v>Paroles de conclusion (3 min)</v>
          </cell>
          <cell r="BV117" t="str">
            <v>Paroles de conclusion</v>
          </cell>
          <cell r="BW117" t="str">
            <v>3 min</v>
          </cell>
          <cell r="BX117">
            <v>0.8784722222222221</v>
          </cell>
          <cell r="BY117" t="str">
            <v>RV</v>
          </cell>
          <cell r="BZ117" t="str">
            <v>Paroles de conclusion (3 min)</v>
          </cell>
          <cell r="CA117" t="str">
            <v>Paroles de conclusion</v>
          </cell>
          <cell r="CB117" t="str">
            <v>3 min</v>
          </cell>
          <cell r="CC117">
            <v>0.8784722222222221</v>
          </cell>
          <cell r="CD117" t="str">
            <v>RV</v>
          </cell>
          <cell r="CE117" t="str">
            <v>Paroles de conclusion (3 min)</v>
          </cell>
          <cell r="CF117" t="str">
            <v>Paroles de conclusion</v>
          </cell>
          <cell r="CG117" t="str">
            <v>3 min</v>
          </cell>
          <cell r="CH117">
            <v>0.87777777777777766</v>
          </cell>
          <cell r="CI117" t="str">
            <v>RV</v>
          </cell>
          <cell r="CJ117" t="str">
            <v>Paroles de conclusion (3 min)</v>
          </cell>
          <cell r="CK117" t="str">
            <v>Paroles de conclusion</v>
          </cell>
          <cell r="CL117" t="str">
            <v>3 min</v>
          </cell>
          <cell r="CM117">
            <v>0.87986111111111098</v>
          </cell>
          <cell r="CN117" t="str">
            <v>RV</v>
          </cell>
          <cell r="CO117" t="str">
            <v>Paroles de conclusion (3 min)</v>
          </cell>
          <cell r="CP117" t="str">
            <v>Paroles de conclusion</v>
          </cell>
          <cell r="CQ117" t="str">
            <v>3 min</v>
          </cell>
          <cell r="CR117">
            <v>0.87777777777777766</v>
          </cell>
          <cell r="CS117" t="str">
            <v>RV</v>
          </cell>
          <cell r="CT117" t="e">
            <v>#N/A</v>
          </cell>
          <cell r="CU117" t="e">
            <v>#N/A</v>
          </cell>
          <cell r="CV117" t="e">
            <v>#N/A</v>
          </cell>
          <cell r="CW117" t="e">
            <v>#N/A</v>
          </cell>
          <cell r="CX117" t="str">
            <v>RV</v>
          </cell>
          <cell r="CY117" t="str">
            <v>Paroles de conclusion (3 min)</v>
          </cell>
          <cell r="CZ117" t="str">
            <v>Paroles de conclusion</v>
          </cell>
          <cell r="DA117" t="str">
            <v>3 min</v>
          </cell>
          <cell r="DB117">
            <v>0.8784722222222221</v>
          </cell>
          <cell r="DC117" t="str">
            <v>RV</v>
          </cell>
          <cell r="DD117" t="str">
            <v>Paroles de conclusion (3 min)</v>
          </cell>
          <cell r="DE117" t="str">
            <v>Paroles de conclusion</v>
          </cell>
          <cell r="DF117" t="str">
            <v>3 min</v>
          </cell>
          <cell r="DG117">
            <v>0.8784722222222221</v>
          </cell>
          <cell r="DH117" t="str">
            <v>RV</v>
          </cell>
          <cell r="DI117" t="str">
            <v>Paroles de conclusion (3 min)</v>
          </cell>
          <cell r="DJ117" t="str">
            <v>Discours de service</v>
          </cell>
          <cell r="DK117" t="str">
            <v>3 min</v>
          </cell>
          <cell r="DL117">
            <v>0.87986111111111098</v>
          </cell>
          <cell r="DM117" t="str">
            <v>RV</v>
          </cell>
          <cell r="DN117" t="str">
            <v>Paroles de conclusion (3 min)</v>
          </cell>
          <cell r="DO117" t="str">
            <v>Paroles de conclusion</v>
          </cell>
          <cell r="DP117" t="str">
            <v>3 min</v>
          </cell>
          <cell r="DQ117">
            <v>0.87777777777777766</v>
          </cell>
          <cell r="DR117" t="str">
            <v>RV</v>
          </cell>
          <cell r="DS117" t="e">
            <v>#N/A</v>
          </cell>
          <cell r="DT117" t="e">
            <v>#N/A</v>
          </cell>
          <cell r="DU117" t="e">
            <v>#N/A</v>
          </cell>
          <cell r="DV117" t="e">
            <v>#N/A</v>
          </cell>
          <cell r="DW117" t="str">
            <v>RV</v>
          </cell>
          <cell r="DX117" t="str">
            <v>Paroles de conclusion (3 min)</v>
          </cell>
          <cell r="DY117" t="str">
            <v>Paroles de conclusion</v>
          </cell>
          <cell r="DZ117" t="str">
            <v>3 min</v>
          </cell>
          <cell r="EA117">
            <v>0.87777777777777766</v>
          </cell>
          <cell r="EB117" t="str">
            <v>RV</v>
          </cell>
          <cell r="EC117" t="str">
            <v>Paroles de conclusion (3 min)</v>
          </cell>
          <cell r="ED117" t="str">
            <v>Paroles de conclusion</v>
          </cell>
          <cell r="EE117" t="str">
            <v>3 min</v>
          </cell>
          <cell r="EF117">
            <v>0.87986111111111098</v>
          </cell>
          <cell r="EG117" t="str">
            <v>RV</v>
          </cell>
          <cell r="EH117" t="str">
            <v>Paroles de conclusion (3 min)</v>
          </cell>
          <cell r="EI117" t="str">
            <v>Paroles de conclusion</v>
          </cell>
          <cell r="EJ117" t="str">
            <v>3 min</v>
          </cell>
          <cell r="EK117">
            <v>0.87777777777777766</v>
          </cell>
          <cell r="EL117" t="str">
            <v>RV</v>
          </cell>
          <cell r="EM117" t="str">
            <v>Paroles de conclusion (3 min)</v>
          </cell>
          <cell r="EN117" t="str">
            <v>Paroles de conclusion</v>
          </cell>
          <cell r="EO117" t="str">
            <v>3 min</v>
          </cell>
          <cell r="EP117">
            <v>0.87777777777777766</v>
          </cell>
          <cell r="EQ117" t="str">
            <v>RV</v>
          </cell>
          <cell r="ER117" t="str">
            <v>Paroles de conclusion (3 min)</v>
          </cell>
          <cell r="ES117" t="str">
            <v>Paroles de conclusion</v>
          </cell>
          <cell r="ET117" t="str">
            <v>3 min</v>
          </cell>
          <cell r="EU117">
            <v>0.87777777777777766</v>
          </cell>
          <cell r="EV117" t="str">
            <v>RV</v>
          </cell>
          <cell r="EW117" t="str">
            <v>Paroles de conclusion (3 min)</v>
          </cell>
          <cell r="EX117" t="str">
            <v>Paroles de conclusion</v>
          </cell>
          <cell r="EY117" t="str">
            <v>3 min</v>
          </cell>
          <cell r="EZ117">
            <v>0.87916666666666654</v>
          </cell>
          <cell r="FA117" t="str">
            <v>RV</v>
          </cell>
          <cell r="FB117" t="str">
            <v>Paroles de conclusion (3 min)</v>
          </cell>
          <cell r="FC117" t="str">
            <v>Paroles de conclusion</v>
          </cell>
          <cell r="FD117" t="str">
            <v>3 min</v>
          </cell>
          <cell r="FE117">
            <v>0.8784722222222221</v>
          </cell>
          <cell r="FF117" t="str">
            <v>RV</v>
          </cell>
          <cell r="FG117" t="str">
            <v>Paroles de conclusion (3 min)</v>
          </cell>
          <cell r="FH117" t="str">
            <v>Paroles de conclusion</v>
          </cell>
          <cell r="FI117" t="str">
            <v>3 min</v>
          </cell>
          <cell r="FJ117">
            <v>0.87777777777777766</v>
          </cell>
          <cell r="FK117" t="str">
            <v>RV</v>
          </cell>
          <cell r="FL117" t="str">
            <v>Paroles de conclusion (3 min)</v>
          </cell>
          <cell r="FM117" t="str">
            <v>Paroles de conclusion</v>
          </cell>
          <cell r="FN117" t="str">
            <v>3 min</v>
          </cell>
          <cell r="FO117">
            <v>0.87777777777777766</v>
          </cell>
          <cell r="FP117" t="str">
            <v>RV</v>
          </cell>
          <cell r="FQ117" t="e">
            <v>#N/A</v>
          </cell>
          <cell r="FR117" t="e">
            <v>#N/A</v>
          </cell>
          <cell r="FS117" t="e">
            <v>#N/A</v>
          </cell>
          <cell r="FT117" t="e">
            <v>#N/A</v>
          </cell>
          <cell r="FU117" t="str">
            <v>RV</v>
          </cell>
          <cell r="FV117" t="str">
            <v>Paroles de conclusion (3 min)</v>
          </cell>
          <cell r="FW117" t="str">
            <v>Paroles de conclusion</v>
          </cell>
          <cell r="FX117" t="str">
            <v>3 min</v>
          </cell>
          <cell r="FY117">
            <v>0.87916666666666654</v>
          </cell>
          <cell r="FZ117" t="str">
            <v>RV</v>
          </cell>
          <cell r="GA117" t="str">
            <v>Paroles de conclusion (3 min)</v>
          </cell>
          <cell r="GB117" t="str">
            <v>Paroles de conclusion</v>
          </cell>
          <cell r="GC117" t="str">
            <v>3 min</v>
          </cell>
          <cell r="GD117">
            <v>0.87777777777777766</v>
          </cell>
          <cell r="GE117" t="str">
            <v>RV</v>
          </cell>
          <cell r="GF117" t="str">
            <v>Paroles de conclusion (3 min)</v>
          </cell>
          <cell r="GG117" t="str">
            <v>Paroles de conclusion</v>
          </cell>
          <cell r="GH117" t="str">
            <v>3 min</v>
          </cell>
          <cell r="GI117">
            <v>0.87777777777777766</v>
          </cell>
          <cell r="GJ117" t="str">
            <v>RV</v>
          </cell>
          <cell r="GK117" t="str">
            <v>Paroles de conclusion (3 min)</v>
          </cell>
          <cell r="GL117" t="str">
            <v>Paroles de conclusion</v>
          </cell>
          <cell r="GM117" t="str">
            <v>3 min</v>
          </cell>
          <cell r="GN117">
            <v>0.87777777777777766</v>
          </cell>
          <cell r="GO117" t="str">
            <v>RV</v>
          </cell>
          <cell r="GP117" t="str">
            <v>Paroles de conclusion (3 min)</v>
          </cell>
          <cell r="GQ117" t="str">
            <v>Paroles de conclusion</v>
          </cell>
          <cell r="GR117" t="str">
            <v>3 min</v>
          </cell>
          <cell r="GS117">
            <v>0.87777777777777766</v>
          </cell>
          <cell r="GT117" t="str">
            <v>RV</v>
          </cell>
          <cell r="GU117" t="e">
            <v>#N/A</v>
          </cell>
          <cell r="GV117" t="e">
            <v>#N/A</v>
          </cell>
          <cell r="GW117" t="e">
            <v>#N/A</v>
          </cell>
          <cell r="GX117" t="e">
            <v>#N/A</v>
          </cell>
          <cell r="GY117" t="str">
            <v>RV</v>
          </cell>
          <cell r="GZ117" t="e">
            <v>#N/A</v>
          </cell>
          <cell r="HA117" t="e">
            <v>#N/A</v>
          </cell>
          <cell r="HB117" t="e">
            <v>#N/A</v>
          </cell>
          <cell r="HC117" t="e">
            <v>#N/A</v>
          </cell>
          <cell r="HD117" t="str">
            <v>RV</v>
          </cell>
          <cell r="HE117" t="e">
            <v>#N/A</v>
          </cell>
          <cell r="HF117" t="e">
            <v>#N/A</v>
          </cell>
          <cell r="HG117" t="e">
            <v>#N/A</v>
          </cell>
          <cell r="HH117" t="e">
            <v>#N/A</v>
          </cell>
          <cell r="HI117" t="str">
            <v>RV</v>
          </cell>
          <cell r="HJ117" t="e">
            <v>#N/A</v>
          </cell>
          <cell r="HK117" t="e">
            <v>#N/A</v>
          </cell>
          <cell r="HL117" t="e">
            <v>#N/A</v>
          </cell>
          <cell r="HM117" t="e">
            <v>#N/A</v>
          </cell>
          <cell r="HN117" t="str">
            <v>RV</v>
          </cell>
          <cell r="HO117" t="str">
            <v>Paroles de conclusion (3 min)</v>
          </cell>
          <cell r="HP117" t="e">
            <v>#N/A</v>
          </cell>
          <cell r="HQ117" t="str">
            <v>3 min</v>
          </cell>
          <cell r="HR117">
            <v>0.87777777777777766</v>
          </cell>
          <cell r="HS117" t="str">
            <v>RV</v>
          </cell>
          <cell r="HT117" t="e">
            <v>#N/A</v>
          </cell>
          <cell r="HU117" t="e">
            <v>#N/A</v>
          </cell>
          <cell r="HV117" t="e">
            <v>#N/A</v>
          </cell>
          <cell r="HW117" t="e">
            <v>#N/A</v>
          </cell>
          <cell r="HX117" t="str">
            <v>RV</v>
          </cell>
          <cell r="HY117" t="e">
            <v>#N/A</v>
          </cell>
          <cell r="HZ117" t="e">
            <v>#N/A</v>
          </cell>
          <cell r="IA117" t="e">
            <v>#N/A</v>
          </cell>
          <cell r="IB117" t="e">
            <v>#N/A</v>
          </cell>
          <cell r="IC117" t="str">
            <v>RV</v>
          </cell>
          <cell r="ID117" t="e">
            <v>#N/A</v>
          </cell>
          <cell r="IE117" t="e">
            <v>#N/A</v>
          </cell>
          <cell r="IF117" t="e">
            <v>#N/A</v>
          </cell>
          <cell r="IG117" t="e">
            <v>#N/A</v>
          </cell>
          <cell r="IH117" t="str">
            <v>RV</v>
          </cell>
          <cell r="II117" t="e">
            <v>#N/A</v>
          </cell>
          <cell r="IJ117" t="e">
            <v>#N/A</v>
          </cell>
          <cell r="IK117" t="e">
            <v>#N/A</v>
          </cell>
          <cell r="IL117" t="e">
            <v>#N/A</v>
          </cell>
          <cell r="IM117" t="str">
            <v>RV</v>
          </cell>
          <cell r="IN117" t="str">
            <v>Paroles de conclusion (3 min)</v>
          </cell>
          <cell r="IO117" t="e">
            <v>#N/A</v>
          </cell>
          <cell r="IP117" t="str">
            <v>3 min</v>
          </cell>
          <cell r="IQ117">
            <v>0.87777777777777766</v>
          </cell>
          <cell r="IR117" t="str">
            <v>RV</v>
          </cell>
          <cell r="IS117" t="e">
            <v>#N/A</v>
          </cell>
          <cell r="IT117" t="e">
            <v>#N/A</v>
          </cell>
          <cell r="IU117" t="e">
            <v>#N/A</v>
          </cell>
          <cell r="IV117" t="e">
            <v>#N/A</v>
          </cell>
          <cell r="IW117" t="str">
            <v>RV</v>
          </cell>
          <cell r="IX117" t="e">
            <v>#N/A</v>
          </cell>
          <cell r="IY117" t="e">
            <v>#N/A</v>
          </cell>
          <cell r="IZ117" t="e">
            <v>#N/A</v>
          </cell>
          <cell r="JA117" t="e">
            <v>#N/A</v>
          </cell>
          <cell r="JB117" t="str">
            <v>RV</v>
          </cell>
          <cell r="JC117" t="e">
            <v>#N/A</v>
          </cell>
          <cell r="JD117" t="e">
            <v>#N/A</v>
          </cell>
          <cell r="JE117" t="e">
            <v>#N/A</v>
          </cell>
          <cell r="JF117" t="e">
            <v>#N/A</v>
          </cell>
          <cell r="JG117" t="str">
            <v>RV</v>
          </cell>
          <cell r="JH117" t="e">
            <v>#N/A</v>
          </cell>
          <cell r="JI117" t="e">
            <v>#N/A</v>
          </cell>
          <cell r="JJ117" t="e">
            <v>#N/A</v>
          </cell>
          <cell r="JK117" t="e">
            <v>#N/A</v>
          </cell>
          <cell r="JL117" t="str">
            <v>RV</v>
          </cell>
          <cell r="JM117" t="e">
            <v>#N/A</v>
          </cell>
          <cell r="JN117" t="e">
            <v>#N/A</v>
          </cell>
          <cell r="JO117" t="e">
            <v>#N/A</v>
          </cell>
          <cell r="JP117" t="e">
            <v>#N/A</v>
          </cell>
          <cell r="JQ117" t="str">
            <v>RV</v>
          </cell>
          <cell r="JR117" t="e">
            <v>#N/A</v>
          </cell>
          <cell r="JS117" t="e">
            <v>#N/A</v>
          </cell>
          <cell r="JT117" t="e">
            <v>#N/A</v>
          </cell>
          <cell r="JU117" t="e">
            <v>#N/A</v>
          </cell>
          <cell r="JV117" t="str">
            <v>RV</v>
          </cell>
          <cell r="JW117" t="e">
            <v>#N/A</v>
          </cell>
          <cell r="JX117" t="e">
            <v>#N/A</v>
          </cell>
          <cell r="JY117" t="e">
            <v>#N/A</v>
          </cell>
          <cell r="JZ117" t="e">
            <v>#N/A</v>
          </cell>
          <cell r="KA117" t="str">
            <v>RV</v>
          </cell>
          <cell r="KB117" t="e">
            <v>#N/A</v>
          </cell>
          <cell r="KC117" t="e">
            <v>#N/A</v>
          </cell>
          <cell r="KD117" t="e">
            <v>#N/A</v>
          </cell>
          <cell r="KE117" t="e">
            <v>#N/A</v>
          </cell>
          <cell r="KF117" t="str">
            <v>RV</v>
          </cell>
          <cell r="KG117" t="e">
            <v>#N/A</v>
          </cell>
          <cell r="KH117" t="e">
            <v>#N/A</v>
          </cell>
          <cell r="KI117" t="e">
            <v>#N/A</v>
          </cell>
          <cell r="KJ117" t="e">
            <v>#N/A</v>
          </cell>
          <cell r="KK117" t="str">
            <v>RV</v>
          </cell>
          <cell r="KL117" t="e">
            <v>#N/A</v>
          </cell>
          <cell r="KM117" t="e">
            <v>#N/A</v>
          </cell>
          <cell r="KN117" t="e">
            <v>#N/A</v>
          </cell>
        </row>
        <row r="118">
          <cell r="B118" t="str">
            <v>Cant 3</v>
          </cell>
          <cell r="C118" t="str">
            <v>Cantique 64 et prière</v>
          </cell>
          <cell r="D118">
            <v>64</v>
          </cell>
          <cell r="E118" t="str">
            <v>5 min</v>
          </cell>
          <cell r="F118">
            <v>0.87986111111111098</v>
          </cell>
          <cell r="G118" t="str">
            <v>Cant 3</v>
          </cell>
          <cell r="H118" t="str">
            <v>Cantique 110 et prière</v>
          </cell>
          <cell r="I118">
            <v>110</v>
          </cell>
          <cell r="J118" t="str">
            <v>5 min</v>
          </cell>
          <cell r="K118">
            <v>0.88194444444444431</v>
          </cell>
          <cell r="L118" t="str">
            <v>Cant 3</v>
          </cell>
          <cell r="M118" t="str">
            <v>Cantique 111 et prière</v>
          </cell>
          <cell r="N118">
            <v>111</v>
          </cell>
          <cell r="O118" t="str">
            <v>5 min</v>
          </cell>
          <cell r="P118">
            <v>0.87986111111111098</v>
          </cell>
          <cell r="Q118" t="str">
            <v>Cant 3</v>
          </cell>
          <cell r="R118" t="str">
            <v>Cantique 145 et prière</v>
          </cell>
          <cell r="S118">
            <v>145</v>
          </cell>
          <cell r="T118" t="str">
            <v>5 min</v>
          </cell>
          <cell r="U118">
            <v>0.87986111111111098</v>
          </cell>
          <cell r="V118" t="str">
            <v>Cant 3</v>
          </cell>
          <cell r="W118" t="str">
            <v>Cantique 145 et prière</v>
          </cell>
          <cell r="X118">
            <v>145</v>
          </cell>
          <cell r="Y118" t="str">
            <v>5 min</v>
          </cell>
          <cell r="Z118">
            <v>0.87986111111111098</v>
          </cell>
          <cell r="AA118" t="str">
            <v>Cant 3</v>
          </cell>
          <cell r="AB118" t="str">
            <v>Cantique 64 et prière</v>
          </cell>
          <cell r="AC118">
            <v>64</v>
          </cell>
          <cell r="AD118" t="str">
            <v>5 min</v>
          </cell>
          <cell r="AE118">
            <v>0.87986111111111098</v>
          </cell>
          <cell r="AF118" t="str">
            <v>Cant 3</v>
          </cell>
          <cell r="AG118" t="str">
            <v>Cantique 110 et prière</v>
          </cell>
          <cell r="AH118">
            <v>110</v>
          </cell>
          <cell r="AI118" t="str">
            <v>5 min</v>
          </cell>
          <cell r="AJ118">
            <v>0.88194444444444431</v>
          </cell>
          <cell r="AK118" t="str">
            <v>Cant 3</v>
          </cell>
          <cell r="AL118" t="str">
            <v>Cantique 111 et prière</v>
          </cell>
          <cell r="AM118">
            <v>111</v>
          </cell>
          <cell r="AN118" t="str">
            <v>5 min</v>
          </cell>
          <cell r="AO118">
            <v>0.87986111111111098</v>
          </cell>
          <cell r="AP118" t="str">
            <v>Cant 3</v>
          </cell>
          <cell r="AQ118" t="str">
            <v>Cantique 145 et prière</v>
          </cell>
          <cell r="AR118">
            <v>145</v>
          </cell>
          <cell r="AS118" t="str">
            <v>5 min</v>
          </cell>
          <cell r="AT118">
            <v>0.87986111111111098</v>
          </cell>
          <cell r="AU118" t="str">
            <v>Cant 3</v>
          </cell>
          <cell r="AV118" t="str">
            <v>Cantique 145 et prière</v>
          </cell>
          <cell r="AW118">
            <v>145</v>
          </cell>
          <cell r="AX118" t="str">
            <v>5 min</v>
          </cell>
          <cell r="AY118">
            <v>0.87986111111111098</v>
          </cell>
          <cell r="AZ118" t="str">
            <v>Cant 3</v>
          </cell>
          <cell r="BA118" t="str">
            <v>Cantique 127 et prière</v>
          </cell>
          <cell r="BB118">
            <v>127</v>
          </cell>
          <cell r="BC118" t="str">
            <v>5 min</v>
          </cell>
          <cell r="BD118">
            <v>0.87708333333333321</v>
          </cell>
          <cell r="BE118" t="str">
            <v>Cant 3</v>
          </cell>
          <cell r="BF118" t="str">
            <v>Cantique 12 et prière</v>
          </cell>
          <cell r="BG118">
            <v>12</v>
          </cell>
          <cell r="BH118" t="str">
            <v>5 min</v>
          </cell>
          <cell r="BI118">
            <v>0.87916666666666654</v>
          </cell>
          <cell r="BJ118" t="str">
            <v>Cant 3</v>
          </cell>
          <cell r="BK118" t="str">
            <v>Cantique 70 et prière</v>
          </cell>
          <cell r="BL118">
            <v>70</v>
          </cell>
          <cell r="BM118" t="str">
            <v>5 min</v>
          </cell>
          <cell r="BN118">
            <v>0.87916666666666654</v>
          </cell>
          <cell r="BO118" t="str">
            <v>Cant 3</v>
          </cell>
          <cell r="BP118" t="str">
            <v>Cantique 143 et prière</v>
          </cell>
          <cell r="BQ118">
            <v>143</v>
          </cell>
          <cell r="BR118" t="str">
            <v>5 min</v>
          </cell>
          <cell r="BS118">
            <v>0.88194444444444431</v>
          </cell>
          <cell r="BT118" t="str">
            <v>Cant 3</v>
          </cell>
          <cell r="BU118" t="str">
            <v>Cantique 126 et prière</v>
          </cell>
          <cell r="BV118">
            <v>126</v>
          </cell>
          <cell r="BW118" t="str">
            <v>5 min</v>
          </cell>
          <cell r="BX118">
            <v>0.88055555555555542</v>
          </cell>
          <cell r="BY118" t="str">
            <v>Cant 3</v>
          </cell>
          <cell r="BZ118" t="str">
            <v>Cantique 7 et prière</v>
          </cell>
          <cell r="CA118">
            <v>7</v>
          </cell>
          <cell r="CB118" t="str">
            <v>5 min</v>
          </cell>
          <cell r="CC118">
            <v>0.88055555555555542</v>
          </cell>
          <cell r="CD118" t="str">
            <v>Cant 3</v>
          </cell>
          <cell r="CE118" t="str">
            <v>Cantique 129 et prière</v>
          </cell>
          <cell r="CF118">
            <v>129</v>
          </cell>
          <cell r="CG118" t="str">
            <v>5 min</v>
          </cell>
          <cell r="CH118">
            <v>0.87986111111111098</v>
          </cell>
          <cell r="CI118" t="str">
            <v>Cant 3</v>
          </cell>
          <cell r="CJ118" t="str">
            <v>Cantique 21 et prière</v>
          </cell>
          <cell r="CK118">
            <v>21</v>
          </cell>
          <cell r="CL118" t="str">
            <v>5 min</v>
          </cell>
          <cell r="CM118">
            <v>0.88194444444444431</v>
          </cell>
          <cell r="CN118" t="str">
            <v>Cant 3</v>
          </cell>
          <cell r="CO118" t="str">
            <v>Cantique 44 et prière</v>
          </cell>
          <cell r="CP118">
            <v>44</v>
          </cell>
          <cell r="CQ118" t="str">
            <v>5 min</v>
          </cell>
          <cell r="CR118">
            <v>0.87986111111111098</v>
          </cell>
          <cell r="CS118" t="str">
            <v>Cant 3</v>
          </cell>
          <cell r="CT118" t="e">
            <v>#N/A</v>
          </cell>
          <cell r="CU118" t="e">
            <v>#N/A</v>
          </cell>
          <cell r="CV118" t="str">
            <v>5 min</v>
          </cell>
          <cell r="CW118" t="e">
            <v>#N/A</v>
          </cell>
          <cell r="CX118" t="str">
            <v>Cant 3</v>
          </cell>
          <cell r="CY118" t="str">
            <v>Cantique 16 et prière</v>
          </cell>
          <cell r="CZ118">
            <v>16</v>
          </cell>
          <cell r="DA118" t="str">
            <v>5 min</v>
          </cell>
          <cell r="DB118">
            <v>0.88055555555555542</v>
          </cell>
          <cell r="DC118" t="str">
            <v>Cant 3</v>
          </cell>
          <cell r="DD118" t="str">
            <v>Cantique 4 et prière</v>
          </cell>
          <cell r="DE118">
            <v>4</v>
          </cell>
          <cell r="DF118" t="str">
            <v>5 min</v>
          </cell>
          <cell r="DG118">
            <v>0.88055555555555542</v>
          </cell>
          <cell r="DH118" t="str">
            <v>Cant 3</v>
          </cell>
          <cell r="DI118" t="str">
            <v>Cantique 107 et prière</v>
          </cell>
          <cell r="DJ118">
            <v>107</v>
          </cell>
          <cell r="DK118" t="str">
            <v>5 min</v>
          </cell>
          <cell r="DL118">
            <v>0.88194444444444431</v>
          </cell>
          <cell r="DM118" t="str">
            <v>Cant 3</v>
          </cell>
          <cell r="DN118" t="str">
            <v>Cantique 93 et prière</v>
          </cell>
          <cell r="DO118">
            <v>93</v>
          </cell>
          <cell r="DP118" t="str">
            <v>5 min</v>
          </cell>
          <cell r="DQ118">
            <v>0.87986111111111098</v>
          </cell>
          <cell r="DR118" t="str">
            <v>Cant 3</v>
          </cell>
          <cell r="DS118" t="e">
            <v>#N/A</v>
          </cell>
          <cell r="DT118" t="e">
            <v>#N/A</v>
          </cell>
          <cell r="DU118" t="str">
            <v>5 min</v>
          </cell>
          <cell r="DV118" t="e">
            <v>#N/A</v>
          </cell>
          <cell r="DW118" t="str">
            <v>Cant 3</v>
          </cell>
          <cell r="DX118" t="str">
            <v>Cantique 64 et prière</v>
          </cell>
          <cell r="DY118">
            <v>64</v>
          </cell>
          <cell r="DZ118" t="str">
            <v>5 min</v>
          </cell>
          <cell r="EA118">
            <v>0.87986111111111098</v>
          </cell>
          <cell r="EB118" t="str">
            <v>Cant 3</v>
          </cell>
          <cell r="EC118" t="str">
            <v>Cantique 110 et prière</v>
          </cell>
          <cell r="ED118">
            <v>110</v>
          </cell>
          <cell r="EE118" t="str">
            <v>5 min</v>
          </cell>
          <cell r="EF118">
            <v>0.88194444444444431</v>
          </cell>
          <cell r="EG118" t="str">
            <v>Cant 3</v>
          </cell>
          <cell r="EH118" t="str">
            <v>Cantique 111 et prière</v>
          </cell>
          <cell r="EI118">
            <v>111</v>
          </cell>
          <cell r="EJ118" t="str">
            <v>5 min</v>
          </cell>
          <cell r="EK118">
            <v>0.87986111111111098</v>
          </cell>
          <cell r="EL118" t="str">
            <v>Cant 3</v>
          </cell>
          <cell r="EM118" t="str">
            <v>Cantique 145 et prière</v>
          </cell>
          <cell r="EN118">
            <v>145</v>
          </cell>
          <cell r="EO118" t="str">
            <v>5 min</v>
          </cell>
          <cell r="EP118">
            <v>0.87986111111111098</v>
          </cell>
          <cell r="EQ118" t="str">
            <v>Cant 3</v>
          </cell>
          <cell r="ER118" t="str">
            <v>Cantique 3 et prière</v>
          </cell>
          <cell r="ES118">
            <v>3</v>
          </cell>
          <cell r="ET118" t="str">
            <v>5 min</v>
          </cell>
          <cell r="EU118">
            <v>0.87986111111111098</v>
          </cell>
          <cell r="EV118" t="str">
            <v>Cant 3</v>
          </cell>
          <cell r="EW118" t="str">
            <v>Cantique 72 et prière</v>
          </cell>
          <cell r="EX118">
            <v>72</v>
          </cell>
          <cell r="EY118" t="str">
            <v>5 min</v>
          </cell>
          <cell r="EZ118">
            <v>0.88124999999999987</v>
          </cell>
          <cell r="FA118" t="str">
            <v>Cant 3</v>
          </cell>
          <cell r="FB118" t="str">
            <v>Cantique 71 et prière</v>
          </cell>
          <cell r="FC118">
            <v>71</v>
          </cell>
          <cell r="FD118" t="str">
            <v>5 min</v>
          </cell>
          <cell r="FE118">
            <v>0.88055555555555542</v>
          </cell>
          <cell r="FF118" t="str">
            <v>Cant 3</v>
          </cell>
          <cell r="FG118" t="str">
            <v>Cantique 60 et prière</v>
          </cell>
          <cell r="FH118">
            <v>60</v>
          </cell>
          <cell r="FI118" t="str">
            <v>5 min</v>
          </cell>
          <cell r="FJ118">
            <v>0.87986111111111098</v>
          </cell>
          <cell r="FK118" t="str">
            <v>Cant 3</v>
          </cell>
          <cell r="FL118" t="str">
            <v>Cantique 108 et prière</v>
          </cell>
          <cell r="FM118">
            <v>108</v>
          </cell>
          <cell r="FN118" t="str">
            <v>5 min</v>
          </cell>
          <cell r="FO118">
            <v>0.87986111111111098</v>
          </cell>
          <cell r="FP118" t="str">
            <v>Cant 3</v>
          </cell>
          <cell r="FQ118" t="e">
            <v>#N/A</v>
          </cell>
          <cell r="FR118" t="e">
            <v>#N/A</v>
          </cell>
          <cell r="FS118" t="str">
            <v>5 min</v>
          </cell>
          <cell r="FT118" t="e">
            <v>#N/A</v>
          </cell>
          <cell r="FU118" t="str">
            <v>Cant 3</v>
          </cell>
          <cell r="FV118" t="str">
            <v>Cantique 77 et prière</v>
          </cell>
          <cell r="FW118">
            <v>77</v>
          </cell>
          <cell r="FX118" t="str">
            <v>5 min</v>
          </cell>
          <cell r="FY118">
            <v>0.88124999999999987</v>
          </cell>
          <cell r="FZ118" t="str">
            <v>Cant 3</v>
          </cell>
          <cell r="GA118" t="str">
            <v>Cantique 101 et prière</v>
          </cell>
          <cell r="GB118">
            <v>101</v>
          </cell>
          <cell r="GC118" t="str">
            <v>5 min</v>
          </cell>
          <cell r="GD118">
            <v>0.87986111111111098</v>
          </cell>
          <cell r="GE118" t="str">
            <v>Cant 3</v>
          </cell>
          <cell r="GF118" t="str">
            <v>Cantique 14 et prière</v>
          </cell>
          <cell r="GG118">
            <v>14</v>
          </cell>
          <cell r="GH118" t="str">
            <v>5 min</v>
          </cell>
          <cell r="GI118">
            <v>0.87986111111111098</v>
          </cell>
          <cell r="GJ118" t="str">
            <v>Cant 3</v>
          </cell>
          <cell r="GK118" t="str">
            <v>Cantique 90 et prière</v>
          </cell>
          <cell r="GL118">
            <v>90</v>
          </cell>
          <cell r="GM118" t="str">
            <v>5 min</v>
          </cell>
          <cell r="GN118">
            <v>0.87986111111111098</v>
          </cell>
          <cell r="GO118" t="str">
            <v>Cant 3</v>
          </cell>
          <cell r="GP118" t="str">
            <v>Cantique 128 et prière</v>
          </cell>
          <cell r="GQ118">
            <v>128</v>
          </cell>
          <cell r="GR118" t="str">
            <v>5 min</v>
          </cell>
          <cell r="GS118">
            <v>0.87986111111111098</v>
          </cell>
          <cell r="GT118" t="str">
            <v>Cant 3</v>
          </cell>
          <cell r="GU118" t="e">
            <v>#N/A</v>
          </cell>
          <cell r="GV118" t="e">
            <v>#N/A</v>
          </cell>
          <cell r="GW118" t="str">
            <v>5 min</v>
          </cell>
          <cell r="GX118" t="e">
            <v>#N/A</v>
          </cell>
          <cell r="GY118" t="str">
            <v>Cant 3</v>
          </cell>
          <cell r="GZ118" t="e">
            <v>#N/A</v>
          </cell>
          <cell r="HA118" t="e">
            <v>#N/A</v>
          </cell>
          <cell r="HB118" t="str">
            <v>5 min</v>
          </cell>
          <cell r="HC118" t="e">
            <v>#N/A</v>
          </cell>
          <cell r="HD118" t="str">
            <v>Cant 3</v>
          </cell>
          <cell r="HE118" t="e">
            <v>#N/A</v>
          </cell>
          <cell r="HF118" t="e">
            <v>#N/A</v>
          </cell>
          <cell r="HG118" t="str">
            <v>5 min</v>
          </cell>
          <cell r="HH118" t="e">
            <v>#N/A</v>
          </cell>
          <cell r="HI118" t="str">
            <v>Cant 3</v>
          </cell>
          <cell r="HJ118" t="e">
            <v>#N/A</v>
          </cell>
          <cell r="HK118" t="e">
            <v>#N/A</v>
          </cell>
          <cell r="HL118" t="str">
            <v>5 min</v>
          </cell>
          <cell r="HM118" t="e">
            <v>#N/A</v>
          </cell>
          <cell r="HN118" t="str">
            <v>Cant 3</v>
          </cell>
          <cell r="HO118" t="str">
            <v>Cantique 145 et prière</v>
          </cell>
          <cell r="HP118">
            <v>145</v>
          </cell>
          <cell r="HQ118" t="str">
            <v>5 min</v>
          </cell>
          <cell r="HR118">
            <v>0.87986111111111098</v>
          </cell>
          <cell r="HS118" t="str">
            <v>Cant 3</v>
          </cell>
          <cell r="HT118" t="e">
            <v>#N/A</v>
          </cell>
          <cell r="HU118" t="e">
            <v>#N/A</v>
          </cell>
          <cell r="HV118" t="str">
            <v>5 min</v>
          </cell>
          <cell r="HW118" t="e">
            <v>#N/A</v>
          </cell>
          <cell r="HX118" t="str">
            <v>Cant 3</v>
          </cell>
          <cell r="HY118" t="e">
            <v>#N/A</v>
          </cell>
          <cell r="HZ118" t="e">
            <v>#N/A</v>
          </cell>
          <cell r="IA118" t="str">
            <v>5 min</v>
          </cell>
          <cell r="IB118" t="e">
            <v>#N/A</v>
          </cell>
          <cell r="IC118" t="str">
            <v>Cant 3</v>
          </cell>
          <cell r="ID118" t="e">
            <v>#N/A</v>
          </cell>
          <cell r="IE118" t="e">
            <v>#N/A</v>
          </cell>
          <cell r="IF118" t="str">
            <v>5 min</v>
          </cell>
          <cell r="IG118" t="e">
            <v>#N/A</v>
          </cell>
          <cell r="IH118" t="str">
            <v>Cant 3</v>
          </cell>
          <cell r="II118" t="e">
            <v>#N/A</v>
          </cell>
          <cell r="IJ118" t="e">
            <v>#N/A</v>
          </cell>
          <cell r="IK118" t="str">
            <v>5 min</v>
          </cell>
          <cell r="IL118" t="e">
            <v>#N/A</v>
          </cell>
          <cell r="IM118" t="str">
            <v>Cant 3</v>
          </cell>
          <cell r="IN118" t="str">
            <v>Cantique 145 et prière</v>
          </cell>
          <cell r="IO118">
            <v>145</v>
          </cell>
          <cell r="IP118" t="str">
            <v>5 min</v>
          </cell>
          <cell r="IQ118">
            <v>0.87986111111111098</v>
          </cell>
          <cell r="IR118" t="str">
            <v>Cant 3</v>
          </cell>
          <cell r="IS118" t="e">
            <v>#N/A</v>
          </cell>
          <cell r="IT118" t="e">
            <v>#N/A</v>
          </cell>
          <cell r="IU118" t="str">
            <v>5 min</v>
          </cell>
          <cell r="IV118" t="e">
            <v>#N/A</v>
          </cell>
          <cell r="IW118" t="str">
            <v>Cant 3</v>
          </cell>
          <cell r="IX118" t="e">
            <v>#N/A</v>
          </cell>
          <cell r="IY118" t="e">
            <v>#N/A</v>
          </cell>
          <cell r="IZ118" t="str">
            <v>5 min</v>
          </cell>
          <cell r="JA118" t="e">
            <v>#N/A</v>
          </cell>
          <cell r="JB118" t="str">
            <v>Cant 3</v>
          </cell>
          <cell r="JC118" t="e">
            <v>#N/A</v>
          </cell>
          <cell r="JD118" t="e">
            <v>#N/A</v>
          </cell>
          <cell r="JE118" t="str">
            <v>5 min</v>
          </cell>
          <cell r="JF118" t="e">
            <v>#N/A</v>
          </cell>
          <cell r="JG118" t="str">
            <v>Cant 3</v>
          </cell>
          <cell r="JH118" t="e">
            <v>#N/A</v>
          </cell>
          <cell r="JI118" t="e">
            <v>#N/A</v>
          </cell>
          <cell r="JJ118" t="str">
            <v>5 min</v>
          </cell>
          <cell r="JK118" t="e">
            <v>#N/A</v>
          </cell>
          <cell r="JL118" t="str">
            <v>Cant 3</v>
          </cell>
          <cell r="JM118" t="e">
            <v>#N/A</v>
          </cell>
          <cell r="JN118" t="e">
            <v>#N/A</v>
          </cell>
          <cell r="JO118" t="str">
            <v>5 min</v>
          </cell>
          <cell r="JP118" t="e">
            <v>#N/A</v>
          </cell>
          <cell r="JQ118" t="str">
            <v>Cant 3</v>
          </cell>
          <cell r="JR118" t="e">
            <v>#N/A</v>
          </cell>
          <cell r="JS118" t="e">
            <v>#N/A</v>
          </cell>
          <cell r="JT118" t="str">
            <v>5 min</v>
          </cell>
          <cell r="JU118" t="e">
            <v>#N/A</v>
          </cell>
          <cell r="JV118" t="str">
            <v>Cant 3</v>
          </cell>
          <cell r="JW118" t="e">
            <v>#N/A</v>
          </cell>
          <cell r="JX118" t="e">
            <v>#N/A</v>
          </cell>
          <cell r="JY118" t="str">
            <v>5 min</v>
          </cell>
          <cell r="JZ118" t="e">
            <v>#N/A</v>
          </cell>
          <cell r="KA118" t="str">
            <v>Cant 3</v>
          </cell>
          <cell r="KB118" t="e">
            <v>#N/A</v>
          </cell>
          <cell r="KC118" t="e">
            <v>#N/A</v>
          </cell>
          <cell r="KD118" t="str">
            <v>5 min</v>
          </cell>
          <cell r="KE118" t="e">
            <v>#N/A</v>
          </cell>
          <cell r="KF118" t="str">
            <v>Cant 3</v>
          </cell>
          <cell r="KG118" t="e">
            <v>#N/A</v>
          </cell>
          <cell r="KH118" t="e">
            <v>#N/A</v>
          </cell>
          <cell r="KI118" t="str">
            <v>5 min</v>
          </cell>
          <cell r="KJ118" t="e">
            <v>#N/A</v>
          </cell>
          <cell r="KK118" t="str">
            <v>Cant 3</v>
          </cell>
          <cell r="KL118" t="e">
            <v>#N/A</v>
          </cell>
          <cell r="KM118" t="e">
            <v>#N/A</v>
          </cell>
          <cell r="KN118" t="str">
            <v>5 min</v>
          </cell>
        </row>
        <row r="119">
          <cell r="F119">
            <v>0.88333333333333319</v>
          </cell>
          <cell r="K119">
            <v>0.88541666666666652</v>
          </cell>
          <cell r="P119">
            <v>0.88333333333333319</v>
          </cell>
          <cell r="U119">
            <v>0.88333333333333319</v>
          </cell>
          <cell r="Z119">
            <v>0.88333333333333319</v>
          </cell>
          <cell r="AE119">
            <v>0.88333333333333319</v>
          </cell>
          <cell r="AJ119">
            <v>0.88541666666666652</v>
          </cell>
          <cell r="AO119">
            <v>0.88333333333333319</v>
          </cell>
          <cell r="AT119">
            <v>0.88333333333333319</v>
          </cell>
          <cell r="AY119">
            <v>0.88333333333333319</v>
          </cell>
          <cell r="BD119">
            <v>0.88055555555555542</v>
          </cell>
          <cell r="BI119">
            <v>0.88263888888888875</v>
          </cell>
          <cell r="BN119">
            <v>0.88263888888888875</v>
          </cell>
          <cell r="BS119">
            <v>0.88541666666666652</v>
          </cell>
          <cell r="BX119">
            <v>0.88402777777777763</v>
          </cell>
          <cell r="CC119">
            <v>0.88402777777777763</v>
          </cell>
          <cell r="CH119">
            <v>0.88333333333333319</v>
          </cell>
          <cell r="CM119">
            <v>0.88541666666666652</v>
          </cell>
          <cell r="CR119">
            <v>0.88333333333333319</v>
          </cell>
          <cell r="CW119" t="e">
            <v>#N/A</v>
          </cell>
          <cell r="DB119">
            <v>0.88402777777777763</v>
          </cell>
          <cell r="DG119">
            <v>0.88402777777777763</v>
          </cell>
          <cell r="DL119">
            <v>0.88541666666666652</v>
          </cell>
          <cell r="DQ119">
            <v>0.88333333333333319</v>
          </cell>
          <cell r="DV119" t="e">
            <v>#N/A</v>
          </cell>
          <cell r="EA119">
            <v>0.88333333333333319</v>
          </cell>
          <cell r="EF119">
            <v>0.88541666666666652</v>
          </cell>
          <cell r="EK119">
            <v>0.88333333333333319</v>
          </cell>
          <cell r="EP119">
            <v>0.88333333333333319</v>
          </cell>
          <cell r="EU119">
            <v>0.88333333333333319</v>
          </cell>
          <cell r="EZ119">
            <v>0.88472222222222208</v>
          </cell>
          <cell r="FE119">
            <v>0.88402777777777763</v>
          </cell>
          <cell r="FJ119">
            <v>0.88333333333333319</v>
          </cell>
          <cell r="FO119">
            <v>0.88333333333333319</v>
          </cell>
          <cell r="FT119" t="e">
            <v>#N/A</v>
          </cell>
          <cell r="FY119">
            <v>0.88472222222222208</v>
          </cell>
          <cell r="GD119">
            <v>0.88333333333333319</v>
          </cell>
          <cell r="GI119">
            <v>0.88333333333333319</v>
          </cell>
          <cell r="GN119">
            <v>0.88333333333333319</v>
          </cell>
          <cell r="GS119">
            <v>0.88333333333333319</v>
          </cell>
          <cell r="GX119" t="e">
            <v>#N/A</v>
          </cell>
          <cell r="HC119" t="e">
            <v>#N/A</v>
          </cell>
          <cell r="HH119" t="e">
            <v>#N/A</v>
          </cell>
          <cell r="HM119" t="e">
            <v>#N/A</v>
          </cell>
          <cell r="HR119">
            <v>0.88333333333333319</v>
          </cell>
          <cell r="HW119" t="e">
            <v>#N/A</v>
          </cell>
          <cell r="IB119" t="e">
            <v>#N/A</v>
          </cell>
          <cell r="IG119" t="e">
            <v>#N/A</v>
          </cell>
          <cell r="IL119" t="e">
            <v>#N/A</v>
          </cell>
          <cell r="IQ119">
            <v>0.88333333333333319</v>
          </cell>
          <cell r="IV119" t="e">
            <v>#N/A</v>
          </cell>
          <cell r="JA119" t="e">
            <v>#N/A</v>
          </cell>
          <cell r="JF119" t="e">
            <v>#N/A</v>
          </cell>
          <cell r="JK119" t="e">
            <v>#N/A</v>
          </cell>
          <cell r="JP119" t="e">
            <v>#N/A</v>
          </cell>
          <cell r="JU119" t="e">
            <v>#N/A</v>
          </cell>
          <cell r="JZ119" t="e">
            <v>#N/A</v>
          </cell>
          <cell r="KE119" t="e">
            <v>#N/A</v>
          </cell>
          <cell r="KJ119" t="e">
            <v>#N/A</v>
          </cell>
        </row>
        <row r="120">
          <cell r="C120">
            <v>44201</v>
          </cell>
          <cell r="H120">
            <v>44208</v>
          </cell>
          <cell r="M120">
            <v>44215</v>
          </cell>
          <cell r="R120">
            <v>44222</v>
          </cell>
          <cell r="W120" t="str">
            <v/>
          </cell>
          <cell r="AB120">
            <v>44229</v>
          </cell>
          <cell r="AG120">
            <v>44236</v>
          </cell>
          <cell r="AL120">
            <v>44243</v>
          </cell>
          <cell r="AQ120">
            <v>44250</v>
          </cell>
          <cell r="AV120" t="str">
            <v/>
          </cell>
          <cell r="BA120">
            <v>44257</v>
          </cell>
          <cell r="BF120">
            <v>44264</v>
          </cell>
          <cell r="BK120">
            <v>44271</v>
          </cell>
          <cell r="BP120">
            <v>44278</v>
          </cell>
          <cell r="BU120">
            <v>44285</v>
          </cell>
          <cell r="BZ120">
            <v>44292</v>
          </cell>
          <cell r="CE120">
            <v>44299</v>
          </cell>
          <cell r="CJ120">
            <v>44306</v>
          </cell>
          <cell r="CO120">
            <v>44313</v>
          </cell>
          <cell r="CT120" t="str">
            <v/>
          </cell>
          <cell r="CY120">
            <v>44320</v>
          </cell>
          <cell r="DD120">
            <v>44327</v>
          </cell>
          <cell r="DI120">
            <v>44334</v>
          </cell>
          <cell r="DN120">
            <v>44341</v>
          </cell>
          <cell r="DS120" t="str">
            <v/>
          </cell>
          <cell r="DX120">
            <v>44348</v>
          </cell>
          <cell r="EC120">
            <v>44355</v>
          </cell>
          <cell r="EH120">
            <v>44362</v>
          </cell>
          <cell r="EM120">
            <v>44369</v>
          </cell>
          <cell r="ER120">
            <v>44376</v>
          </cell>
          <cell r="EW120">
            <v>44383</v>
          </cell>
          <cell r="FB120">
            <v>44390</v>
          </cell>
          <cell r="FG120">
            <v>44397</v>
          </cell>
          <cell r="FL120">
            <v>44404</v>
          </cell>
          <cell r="FM120" t="e">
            <v>#NAME?</v>
          </cell>
          <cell r="FQ120" t="str">
            <v/>
          </cell>
          <cell r="FV120">
            <v>44411</v>
          </cell>
          <cell r="GA120">
            <v>44418</v>
          </cell>
          <cell r="GF120">
            <v>44425</v>
          </cell>
          <cell r="GK120">
            <v>44432</v>
          </cell>
          <cell r="GP120">
            <v>44439</v>
          </cell>
          <cell r="GU120">
            <v>44446</v>
          </cell>
          <cell r="GZ120">
            <v>44453</v>
          </cell>
          <cell r="HE120">
            <v>44460</v>
          </cell>
          <cell r="HJ120">
            <v>44467</v>
          </cell>
          <cell r="HO120" t="str">
            <v/>
          </cell>
          <cell r="HT120">
            <v>44474</v>
          </cell>
          <cell r="HY120">
            <v>44481</v>
          </cell>
          <cell r="ID120">
            <v>44488</v>
          </cell>
          <cell r="II120">
            <v>44495</v>
          </cell>
          <cell r="IN120" t="str">
            <v/>
          </cell>
          <cell r="IS120">
            <v>44502</v>
          </cell>
          <cell r="IX120">
            <v>44509</v>
          </cell>
          <cell r="JC120">
            <v>44516</v>
          </cell>
          <cell r="JH120">
            <v>44523</v>
          </cell>
          <cell r="JM120">
            <v>44530</v>
          </cell>
          <cell r="JR120">
            <v>44537</v>
          </cell>
          <cell r="JW120">
            <v>44544</v>
          </cell>
          <cell r="KB120">
            <v>44551</v>
          </cell>
          <cell r="KG120">
            <v>44558</v>
          </cell>
          <cell r="KL120">
            <v>44565</v>
          </cell>
        </row>
        <row r="121">
          <cell r="C121" t="str">
            <v>SM_01</v>
          </cell>
          <cell r="H121" t="str">
            <v>SM_02</v>
          </cell>
          <cell r="M121" t="str">
            <v>SM_03</v>
          </cell>
          <cell r="R121" t="str">
            <v>SM_04</v>
          </cell>
          <cell r="W121" t="e">
            <v>#N/A</v>
          </cell>
          <cell r="AB121" t="str">
            <v>SM_05</v>
          </cell>
          <cell r="AG121" t="str">
            <v>SM_06</v>
          </cell>
          <cell r="AL121" t="str">
            <v>SM_07</v>
          </cell>
          <cell r="AQ121" t="str">
            <v>SM_08</v>
          </cell>
          <cell r="AV121" t="e">
            <v>#N/A</v>
          </cell>
          <cell r="BA121" t="str">
            <v>SM_09</v>
          </cell>
          <cell r="BF121" t="str">
            <v>SM_10</v>
          </cell>
          <cell r="BK121" t="str">
            <v>SM_11</v>
          </cell>
          <cell r="BP121" t="str">
            <v>SM_12</v>
          </cell>
          <cell r="BU121" t="str">
            <v>SM_13</v>
          </cell>
          <cell r="BZ121" t="str">
            <v>SM_14</v>
          </cell>
          <cell r="CE121" t="str">
            <v>SM_15</v>
          </cell>
          <cell r="CJ121" t="str">
            <v>SM_16</v>
          </cell>
          <cell r="CO121" t="str">
            <v>SM_17</v>
          </cell>
          <cell r="CT121" t="e">
            <v>#N/A</v>
          </cell>
          <cell r="CY121" t="str">
            <v>SM_18</v>
          </cell>
          <cell r="DD121" t="str">
            <v>SM_19</v>
          </cell>
          <cell r="DI121" t="str">
            <v>SM_20</v>
          </cell>
          <cell r="DN121" t="str">
            <v>SM_21</v>
          </cell>
          <cell r="DS121" t="e">
            <v>#N/A</v>
          </cell>
          <cell r="DX121" t="str">
            <v>SM_22</v>
          </cell>
          <cell r="EC121" t="str">
            <v>SM_23</v>
          </cell>
          <cell r="EH121" t="str">
            <v>SM_24</v>
          </cell>
          <cell r="EM121" t="str">
            <v>SM_25</v>
          </cell>
          <cell r="ER121" t="str">
            <v>SM_26</v>
          </cell>
          <cell r="EW121" t="str">
            <v>SM_27</v>
          </cell>
          <cell r="FB121" t="str">
            <v>SM_28</v>
          </cell>
          <cell r="FG121" t="str">
            <v>SM_29</v>
          </cell>
          <cell r="FL121" t="str">
            <v>SM_30</v>
          </cell>
          <cell r="FQ121" t="e">
            <v>#N/A</v>
          </cell>
          <cell r="FV121" t="str">
            <v>SM_31</v>
          </cell>
          <cell r="GA121" t="str">
            <v>SM_32</v>
          </cell>
          <cell r="GF121" t="str">
            <v>SM_33</v>
          </cell>
          <cell r="GK121" t="str">
            <v>SM_34</v>
          </cell>
          <cell r="GP121" t="str">
            <v>SM_35</v>
          </cell>
          <cell r="GU121" t="str">
            <v>SM_36</v>
          </cell>
          <cell r="GZ121" t="str">
            <v>SM_37</v>
          </cell>
          <cell r="HE121" t="str">
            <v>SM_38</v>
          </cell>
          <cell r="HJ121" t="str">
            <v>SM_39</v>
          </cell>
          <cell r="HO121" t="e">
            <v>#N/A</v>
          </cell>
          <cell r="HT121" t="str">
            <v>SM_40</v>
          </cell>
          <cell r="HY121" t="str">
            <v>SM_41</v>
          </cell>
          <cell r="ID121" t="str">
            <v>SM_42</v>
          </cell>
          <cell r="II121" t="str">
            <v>SM_43</v>
          </cell>
          <cell r="IN121" t="e">
            <v>#N/A</v>
          </cell>
          <cell r="IS121" t="str">
            <v>SM_44</v>
          </cell>
          <cell r="IX121" t="str">
            <v>SM_45</v>
          </cell>
          <cell r="JC121" t="str">
            <v>SM_46</v>
          </cell>
          <cell r="JH121" t="str">
            <v>SM_47</v>
          </cell>
          <cell r="JM121" t="str">
            <v>SM_48</v>
          </cell>
          <cell r="JR121" t="str">
            <v>SM_49</v>
          </cell>
          <cell r="JW121" t="str">
            <v>SM_50</v>
          </cell>
          <cell r="KB121" t="str">
            <v>SM_51</v>
          </cell>
          <cell r="KG121" t="str">
            <v>SM_52</v>
          </cell>
          <cell r="KL121" t="str">
            <v>SM_53</v>
          </cell>
        </row>
        <row r="122">
          <cell r="B122">
            <v>1</v>
          </cell>
          <cell r="C122" t="str">
            <v xml:space="preserve">Dt 1:1-18 </v>
          </cell>
          <cell r="D122">
            <v>44201</v>
          </cell>
          <cell r="H122" t="str">
            <v xml:space="preserve">Dt 3:1-13 </v>
          </cell>
          <cell r="I122">
            <v>44208</v>
          </cell>
          <cell r="M122" t="str">
            <v xml:space="preserve">Dt 5:1-21 </v>
          </cell>
          <cell r="N122">
            <v>44215</v>
          </cell>
          <cell r="R122" t="str">
            <v xml:space="preserve">Dt 7:1-16 </v>
          </cell>
          <cell r="S122">
            <v>44222</v>
          </cell>
          <cell r="W122" t="str">
            <v xml:space="preserve">Dt 7:1-16 </v>
          </cell>
          <cell r="X122" t="str">
            <v/>
          </cell>
          <cell r="AB122" t="str">
            <v xml:space="preserve">Dt 1:1-18 </v>
          </cell>
          <cell r="AC122">
            <v>44229</v>
          </cell>
          <cell r="AG122" t="str">
            <v xml:space="preserve">Dt 3:1-13 </v>
          </cell>
          <cell r="AH122">
            <v>44236</v>
          </cell>
          <cell r="AL122" t="str">
            <v xml:space="preserve">Dt 5:1-21 </v>
          </cell>
          <cell r="AM122">
            <v>44243</v>
          </cell>
          <cell r="AQ122" t="str">
            <v xml:space="preserve">Dt 7:1-16 </v>
          </cell>
          <cell r="AR122">
            <v>44250</v>
          </cell>
          <cell r="AV122" t="str">
            <v xml:space="preserve">Dt 7:1-16 </v>
          </cell>
          <cell r="AW122" t="str">
            <v/>
          </cell>
          <cell r="BA122" t="str">
            <v xml:space="preserve">Nb 7:1-17 </v>
          </cell>
          <cell r="BB122">
            <v>44257</v>
          </cell>
          <cell r="BF122" t="str">
            <v xml:space="preserve">Nb 10:17-36 </v>
          </cell>
          <cell r="BG122">
            <v>44264</v>
          </cell>
          <cell r="BK122" t="str">
            <v xml:space="preserve">Nb 11:1-15 </v>
          </cell>
          <cell r="BL122">
            <v>44271</v>
          </cell>
          <cell r="BP122" t="str">
            <v xml:space="preserve">Nb 13:1-20 </v>
          </cell>
          <cell r="BQ122">
            <v>44278</v>
          </cell>
          <cell r="BU122" t="str">
            <v xml:space="preserve">Nb 15:1-16 </v>
          </cell>
          <cell r="BV122">
            <v>44285</v>
          </cell>
          <cell r="BZ122" t="str">
            <v xml:space="preserve">Nb 18:1-13 </v>
          </cell>
          <cell r="CA122">
            <v>44292</v>
          </cell>
          <cell r="CE122" t="str">
            <v xml:space="preserve">Nb 20:1-13 </v>
          </cell>
          <cell r="CF122">
            <v>44299</v>
          </cell>
          <cell r="CJ122" t="str">
            <v xml:space="preserve">Nb 23:11-26 </v>
          </cell>
          <cell r="CK122">
            <v>44306</v>
          </cell>
          <cell r="CO122" t="str">
            <v xml:space="preserve">Nb 25:1-18 </v>
          </cell>
          <cell r="CP122">
            <v>44313</v>
          </cell>
          <cell r="CT122" t="e">
            <v>#N/A</v>
          </cell>
          <cell r="CU122" t="str">
            <v/>
          </cell>
          <cell r="CY122" t="str">
            <v xml:space="preserve">Nb 28:11-31 </v>
          </cell>
          <cell r="CZ122">
            <v>44320</v>
          </cell>
          <cell r="DD122" t="str">
            <v xml:space="preserve">Nb 30:1-16 </v>
          </cell>
          <cell r="DE122">
            <v>44327</v>
          </cell>
          <cell r="DI122" t="str">
            <v xml:space="preserve">Nb 32:28-42 </v>
          </cell>
          <cell r="DJ122">
            <v>44334</v>
          </cell>
          <cell r="DN122" t="str">
            <v xml:space="preserve">Nb 34:1-15 </v>
          </cell>
          <cell r="DO122">
            <v>44341</v>
          </cell>
          <cell r="DS122" t="e">
            <v>#N/A</v>
          </cell>
          <cell r="DT122" t="str">
            <v/>
          </cell>
          <cell r="DX122" t="str">
            <v xml:space="preserve">Dt 1:1-18 </v>
          </cell>
          <cell r="DY122">
            <v>44348</v>
          </cell>
          <cell r="EC122" t="str">
            <v xml:space="preserve">Dt 3:1-13 </v>
          </cell>
          <cell r="ED122">
            <v>44355</v>
          </cell>
          <cell r="EH122" t="str">
            <v xml:space="preserve">Dt 5:1-21 </v>
          </cell>
          <cell r="EI122">
            <v>44362</v>
          </cell>
          <cell r="EM122" t="str">
            <v xml:space="preserve">Dt 7:1-16 </v>
          </cell>
          <cell r="EN122">
            <v>44369</v>
          </cell>
          <cell r="ER122" t="str">
            <v xml:space="preserve">Dt 10:1-22 </v>
          </cell>
          <cell r="ES122">
            <v>44376</v>
          </cell>
          <cell r="EW122" t="str">
            <v xml:space="preserve">Dt 11:1-12 </v>
          </cell>
          <cell r="EX122">
            <v>44383</v>
          </cell>
          <cell r="FB122" t="str">
            <v xml:space="preserve">Dt 13:1-18 </v>
          </cell>
          <cell r="FC122">
            <v>44390</v>
          </cell>
          <cell r="FG122" t="str">
            <v xml:space="preserve">Dt 16:9-22 </v>
          </cell>
          <cell r="FH122">
            <v>44397</v>
          </cell>
          <cell r="FL122" t="str">
            <v xml:space="preserve">Dt 19:1-14 </v>
          </cell>
          <cell r="FM122">
            <v>44404</v>
          </cell>
          <cell r="FQ122" t="e">
            <v>#N/A</v>
          </cell>
          <cell r="FR122" t="str">
            <v/>
          </cell>
          <cell r="FV122" t="str">
            <v xml:space="preserve">Dt 23:1-14 </v>
          </cell>
          <cell r="FW122">
            <v>44411</v>
          </cell>
          <cell r="GA122" t="str">
            <v xml:space="preserve">Dt 26:4-19 </v>
          </cell>
          <cell r="GB122">
            <v>44418</v>
          </cell>
          <cell r="GF122" t="str">
            <v xml:space="preserve">Dt 28:1-14 </v>
          </cell>
          <cell r="GG122">
            <v>44425</v>
          </cell>
          <cell r="GK122" t="str">
            <v xml:space="preserve">Dt 29:1-18 </v>
          </cell>
          <cell r="GL122">
            <v>44432</v>
          </cell>
          <cell r="GP122" t="str">
            <v xml:space="preserve">Dt 32:36-52 </v>
          </cell>
          <cell r="GQ122">
            <v>44439</v>
          </cell>
          <cell r="GU122" t="e">
            <v>#N/A</v>
          </cell>
          <cell r="GV122">
            <v>44446</v>
          </cell>
          <cell r="GZ122" t="e">
            <v>#N/A</v>
          </cell>
          <cell r="HA122">
            <v>44453</v>
          </cell>
          <cell r="HE122" t="e">
            <v>#N/A</v>
          </cell>
          <cell r="HF122">
            <v>44460</v>
          </cell>
          <cell r="HJ122" t="e">
            <v>#N/A</v>
          </cell>
          <cell r="HK122">
            <v>44467</v>
          </cell>
          <cell r="HO122" t="str">
            <v xml:space="preserve">Dt 7:1-16 </v>
          </cell>
          <cell r="HP122" t="str">
            <v/>
          </cell>
          <cell r="HT122" t="e">
            <v>#N/A</v>
          </cell>
          <cell r="HU122">
            <v>44474</v>
          </cell>
          <cell r="HY122" t="e">
            <v>#N/A</v>
          </cell>
          <cell r="HZ122">
            <v>44481</v>
          </cell>
          <cell r="ID122" t="e">
            <v>#N/A</v>
          </cell>
          <cell r="IE122">
            <v>44488</v>
          </cell>
          <cell r="II122" t="e">
            <v>#N/A</v>
          </cell>
          <cell r="IJ122">
            <v>44495</v>
          </cell>
          <cell r="IN122" t="str">
            <v xml:space="preserve">Dt 7:1-16 </v>
          </cell>
          <cell r="IO122" t="str">
            <v/>
          </cell>
          <cell r="IS122" t="e">
            <v>#N/A</v>
          </cell>
          <cell r="IT122">
            <v>44502</v>
          </cell>
          <cell r="IX122" t="e">
            <v>#N/A</v>
          </cell>
          <cell r="IY122">
            <v>44509</v>
          </cell>
          <cell r="JC122" t="e">
            <v>#N/A</v>
          </cell>
          <cell r="JD122">
            <v>44516</v>
          </cell>
          <cell r="JH122" t="e">
            <v>#N/A</v>
          </cell>
          <cell r="JI122">
            <v>44523</v>
          </cell>
          <cell r="JM122" t="e">
            <v>#N/A</v>
          </cell>
          <cell r="JN122">
            <v>44530</v>
          </cell>
          <cell r="JR122" t="e">
            <v>#N/A</v>
          </cell>
          <cell r="JS122">
            <v>44537</v>
          </cell>
          <cell r="JW122" t="e">
            <v>#N/A</v>
          </cell>
          <cell r="JX122">
            <v>44544</v>
          </cell>
          <cell r="KB122" t="e">
            <v>#N/A</v>
          </cell>
          <cell r="KC122">
            <v>44551</v>
          </cell>
          <cell r="KG122" t="e">
            <v>#N/A</v>
          </cell>
          <cell r="KH122">
            <v>44558</v>
          </cell>
          <cell r="KL122" t="e">
            <v>#N/A</v>
          </cell>
          <cell r="KM122">
            <v>44565</v>
          </cell>
        </row>
        <row r="123">
          <cell r="B123">
            <v>1</v>
          </cell>
          <cell r="C123">
            <v>44201</v>
          </cell>
          <cell r="H123">
            <v>44208</v>
          </cell>
          <cell r="M123">
            <v>44215</v>
          </cell>
          <cell r="R123">
            <v>44222</v>
          </cell>
          <cell r="W123" t="str">
            <v/>
          </cell>
          <cell r="AB123">
            <v>44229</v>
          </cell>
          <cell r="AG123">
            <v>44236</v>
          </cell>
          <cell r="AL123">
            <v>44243</v>
          </cell>
          <cell r="AQ123">
            <v>44250</v>
          </cell>
          <cell r="AV123" t="str">
            <v/>
          </cell>
          <cell r="BA123">
            <v>44257</v>
          </cell>
          <cell r="BF123">
            <v>44264</v>
          </cell>
          <cell r="BK123">
            <v>44271</v>
          </cell>
          <cell r="BP123">
            <v>44278</v>
          </cell>
          <cell r="BU123">
            <v>44285</v>
          </cell>
          <cell r="BZ123">
            <v>44292</v>
          </cell>
          <cell r="CE123">
            <v>44299</v>
          </cell>
          <cell r="CJ123">
            <v>44306</v>
          </cell>
          <cell r="CO123">
            <v>44313</v>
          </cell>
          <cell r="CT123" t="str">
            <v/>
          </cell>
          <cell r="CY123">
            <v>44320</v>
          </cell>
          <cell r="DD123">
            <v>44327</v>
          </cell>
          <cell r="DI123">
            <v>44334</v>
          </cell>
          <cell r="DN123">
            <v>44341</v>
          </cell>
          <cell r="DS123" t="str">
            <v/>
          </cell>
          <cell r="DX123">
            <v>44348</v>
          </cell>
          <cell r="EC123">
            <v>44355</v>
          </cell>
          <cell r="EH123">
            <v>44362</v>
          </cell>
          <cell r="EM123">
            <v>44369</v>
          </cell>
          <cell r="ER123">
            <v>44376</v>
          </cell>
          <cell r="EW123">
            <v>44383</v>
          </cell>
          <cell r="FB123">
            <v>44390</v>
          </cell>
          <cell r="FG123">
            <v>44397</v>
          </cell>
          <cell r="FL123">
            <v>44404</v>
          </cell>
          <cell r="FQ123" t="str">
            <v/>
          </cell>
          <cell r="FV123">
            <v>44411</v>
          </cell>
          <cell r="GA123">
            <v>44418</v>
          </cell>
          <cell r="GF123">
            <v>44425</v>
          </cell>
          <cell r="GK123">
            <v>44432</v>
          </cell>
          <cell r="GP123">
            <v>44439</v>
          </cell>
          <cell r="GU123">
            <v>44446</v>
          </cell>
          <cell r="GZ123">
            <v>44453</v>
          </cell>
          <cell r="HE123">
            <v>44460</v>
          </cell>
          <cell r="HJ123">
            <v>44467</v>
          </cell>
          <cell r="HO123" t="str">
            <v/>
          </cell>
          <cell r="HT123">
            <v>44474</v>
          </cell>
          <cell r="HY123">
            <v>44481</v>
          </cell>
          <cell r="ID123">
            <v>44488</v>
          </cell>
          <cell r="II123">
            <v>44495</v>
          </cell>
          <cell r="IN123" t="str">
            <v/>
          </cell>
          <cell r="IS123">
            <v>44502</v>
          </cell>
          <cell r="IX123">
            <v>44509</v>
          </cell>
          <cell r="JC123">
            <v>44516</v>
          </cell>
          <cell r="JH123">
            <v>44523</v>
          </cell>
          <cell r="JM123">
            <v>44530</v>
          </cell>
          <cell r="JR123">
            <v>44537</v>
          </cell>
          <cell r="JW123">
            <v>44544</v>
          </cell>
          <cell r="KB123">
            <v>44551</v>
          </cell>
          <cell r="KG123">
            <v>44558</v>
          </cell>
          <cell r="KL123">
            <v>44565</v>
          </cell>
        </row>
        <row r="124">
          <cell r="B124">
            <v>2</v>
          </cell>
          <cell r="C124" t="str">
            <v>DEUTÉRONOME 1-2</v>
          </cell>
          <cell r="G124">
            <v>44201</v>
          </cell>
          <cell r="H124" t="str">
            <v>DEUTÉRONOME 3-4</v>
          </cell>
          <cell r="L124">
            <v>44208</v>
          </cell>
          <cell r="M124" t="str">
            <v>DEUTÉRONOME 5-6</v>
          </cell>
          <cell r="Q124">
            <v>44215</v>
          </cell>
          <cell r="R124" t="str">
            <v>DEUTÉRONOME 7-8</v>
          </cell>
          <cell r="V124">
            <v>44222</v>
          </cell>
          <cell r="W124" t="str">
            <v>DEUTÉRONOME 7-8</v>
          </cell>
          <cell r="AA124" t="str">
            <v/>
          </cell>
          <cell r="AB124" t="str">
            <v>DEUTÉRONOME 1-2</v>
          </cell>
          <cell r="AF124">
            <v>44229</v>
          </cell>
          <cell r="AG124" t="str">
            <v>DEUTÉRONOME 3-4</v>
          </cell>
          <cell r="AK124">
            <v>44236</v>
          </cell>
          <cell r="AL124" t="str">
            <v>DEUTÉRONOME 5-6</v>
          </cell>
          <cell r="AP124">
            <v>44243</v>
          </cell>
          <cell r="AQ124" t="str">
            <v>DEUTÉRONOME 7-8</v>
          </cell>
          <cell r="AU124">
            <v>44250</v>
          </cell>
          <cell r="AV124" t="str">
            <v>DEUTÉRONOME 7-8</v>
          </cell>
          <cell r="AZ124" t="str">
            <v/>
          </cell>
          <cell r="BA124" t="str">
            <v>NOMBRES 7-8</v>
          </cell>
          <cell r="BE124">
            <v>44257</v>
          </cell>
          <cell r="BF124" t="str">
            <v>NOMBRES 9-10</v>
          </cell>
          <cell r="BJ124">
            <v>44264</v>
          </cell>
          <cell r="BK124" t="str">
            <v>NOMBRES 11-12</v>
          </cell>
          <cell r="BO124">
            <v>44271</v>
          </cell>
          <cell r="BP124" t="str">
            <v>NOMBRES 13-14</v>
          </cell>
          <cell r="BT124">
            <v>44278</v>
          </cell>
          <cell r="BU124" t="str">
            <v>NOMBRES 15-16</v>
          </cell>
          <cell r="BY124">
            <v>44285</v>
          </cell>
          <cell r="BZ124" t="str">
            <v>NOMBRES 17-19</v>
          </cell>
          <cell r="CD124">
            <v>44292</v>
          </cell>
          <cell r="CE124" t="str">
            <v>NOMBRES 20-21</v>
          </cell>
          <cell r="CI124">
            <v>44299</v>
          </cell>
          <cell r="CJ124" t="str">
            <v>NOMBRES 22-24</v>
          </cell>
          <cell r="CN124">
            <v>44306</v>
          </cell>
          <cell r="CO124" t="str">
            <v>NOMBRES 25-26</v>
          </cell>
          <cell r="CS124">
            <v>44313</v>
          </cell>
          <cell r="CT124">
            <v>0</v>
          </cell>
          <cell r="CX124" t="str">
            <v/>
          </cell>
          <cell r="CY124" t="str">
            <v>NOMBRES 27-29</v>
          </cell>
          <cell r="DC124">
            <v>44320</v>
          </cell>
          <cell r="DD124" t="str">
            <v>NOMBRES 30-31</v>
          </cell>
          <cell r="DH124">
            <v>44327</v>
          </cell>
          <cell r="DI124" t="str">
            <v>NOMBRES 32-33</v>
          </cell>
          <cell r="DM124">
            <v>44334</v>
          </cell>
          <cell r="DN124" t="str">
            <v>NOMBRES 34-36</v>
          </cell>
          <cell r="DR124">
            <v>44341</v>
          </cell>
          <cell r="DS124">
            <v>0</v>
          </cell>
          <cell r="DW124" t="str">
            <v/>
          </cell>
          <cell r="DX124" t="str">
            <v>DEUTÉRONOME 1-2</v>
          </cell>
          <cell r="EB124">
            <v>44348</v>
          </cell>
          <cell r="EC124" t="str">
            <v>DEUTÉRONOME 3-4</v>
          </cell>
          <cell r="EG124">
            <v>44355</v>
          </cell>
          <cell r="EH124" t="str">
            <v>DEUTÉRONOME 5-6</v>
          </cell>
          <cell r="EL124">
            <v>44362</v>
          </cell>
          <cell r="EM124" t="str">
            <v>DEUTÉRONOME 7-8</v>
          </cell>
          <cell r="EQ124">
            <v>44369</v>
          </cell>
          <cell r="ER124" t="str">
            <v>DEUTÉRONOME 9-10</v>
          </cell>
          <cell r="EV124">
            <v>44376</v>
          </cell>
          <cell r="EW124" t="str">
            <v>DEUTÉRONOME 11-12</v>
          </cell>
          <cell r="FA124">
            <v>44383</v>
          </cell>
          <cell r="FB124" t="str">
            <v>DEUTÉRONOME 13-15</v>
          </cell>
          <cell r="FF124">
            <v>44390</v>
          </cell>
          <cell r="FG124" t="str">
            <v>DEUTÉRONOME 16-18</v>
          </cell>
          <cell r="FK124">
            <v>44397</v>
          </cell>
          <cell r="FL124" t="str">
            <v>DEUTÉRONOME 19-21</v>
          </cell>
          <cell r="FP124">
            <v>44404</v>
          </cell>
          <cell r="FQ124">
            <v>0</v>
          </cell>
          <cell r="FU124" t="str">
            <v/>
          </cell>
          <cell r="FV124" t="str">
            <v>DEUTÉRONOME 22-23</v>
          </cell>
          <cell r="FZ124">
            <v>44411</v>
          </cell>
          <cell r="GA124" t="str">
            <v>DEUTÉRONOME 24-26</v>
          </cell>
          <cell r="GE124">
            <v>44418</v>
          </cell>
          <cell r="GF124" t="str">
            <v>DEUTÉRONOME 27-28</v>
          </cell>
          <cell r="GJ124">
            <v>44425</v>
          </cell>
          <cell r="GK124" t="str">
            <v>DEUTÉRONOME 29-30</v>
          </cell>
          <cell r="GO124">
            <v>44432</v>
          </cell>
          <cell r="GP124" t="str">
            <v>DEUTÉRONOME 31-32</v>
          </cell>
          <cell r="GT124">
            <v>44439</v>
          </cell>
          <cell r="GU124">
            <v>0</v>
          </cell>
          <cell r="GY124">
            <v>44446</v>
          </cell>
          <cell r="GZ124">
            <v>0</v>
          </cell>
          <cell r="HD124">
            <v>44453</v>
          </cell>
          <cell r="HE124">
            <v>0</v>
          </cell>
          <cell r="HI124">
            <v>44460</v>
          </cell>
          <cell r="HJ124">
            <v>0</v>
          </cell>
          <cell r="HN124">
            <v>44467</v>
          </cell>
          <cell r="HO124" t="str">
            <v>DEUTÉRONOME 7-8</v>
          </cell>
          <cell r="HS124" t="str">
            <v/>
          </cell>
          <cell r="HT124">
            <v>0</v>
          </cell>
          <cell r="HX124">
            <v>44474</v>
          </cell>
          <cell r="HY124">
            <v>0</v>
          </cell>
          <cell r="IC124">
            <v>44481</v>
          </cell>
          <cell r="ID124">
            <v>0</v>
          </cell>
          <cell r="IH124">
            <v>44488</v>
          </cell>
          <cell r="II124">
            <v>0</v>
          </cell>
          <cell r="IM124">
            <v>44495</v>
          </cell>
          <cell r="IN124" t="str">
            <v>DEUTÉRONOME 7-8</v>
          </cell>
          <cell r="IR124" t="str">
            <v/>
          </cell>
          <cell r="IS124">
            <v>0</v>
          </cell>
          <cell r="IW124">
            <v>44502</v>
          </cell>
          <cell r="IX124">
            <v>0</v>
          </cell>
          <cell r="JB124">
            <v>44509</v>
          </cell>
          <cell r="JC124">
            <v>0</v>
          </cell>
          <cell r="JG124">
            <v>44516</v>
          </cell>
          <cell r="JH124" t="str">
            <v>DEUTÉRONOME 7-8</v>
          </cell>
          <cell r="JL124">
            <v>44523</v>
          </cell>
          <cell r="JM124" t="str">
            <v>DEUTÉRONOME 7-8</v>
          </cell>
          <cell r="JQ124">
            <v>44530</v>
          </cell>
          <cell r="JR124">
            <v>0</v>
          </cell>
          <cell r="JV124">
            <v>44537</v>
          </cell>
          <cell r="JW124">
            <v>0</v>
          </cell>
          <cell r="KA124">
            <v>44544</v>
          </cell>
          <cell r="KB124">
            <v>0</v>
          </cell>
          <cell r="KF124">
            <v>44551</v>
          </cell>
          <cell r="KG124">
            <v>0</v>
          </cell>
          <cell r="KK124">
            <v>44558</v>
          </cell>
          <cell r="KL124">
            <v>0</v>
          </cell>
          <cell r="KP124">
            <v>44565</v>
          </cell>
        </row>
        <row r="125">
          <cell r="B125">
            <v>3</v>
          </cell>
          <cell r="D125" t="str">
            <v>Cantique 125 et prière</v>
          </cell>
          <cell r="E125" t="str">
            <v>5 min</v>
          </cell>
          <cell r="F125" t="e">
            <v>#VALUE!</v>
          </cell>
          <cell r="G125" t="str">
            <v>5'</v>
          </cell>
          <cell r="I125" t="str">
            <v>Cantique 98 et prière</v>
          </cell>
          <cell r="J125" t="str">
            <v>5 min</v>
          </cell>
          <cell r="K125" t="e">
            <v>#VALUE!</v>
          </cell>
          <cell r="L125" t="str">
            <v>5'</v>
          </cell>
          <cell r="N125" t="str">
            <v>Cantique 134 et prière</v>
          </cell>
          <cell r="O125" t="str">
            <v>5 min</v>
          </cell>
          <cell r="P125" t="e">
            <v>#VALUE!</v>
          </cell>
          <cell r="Q125" t="str">
            <v>5'</v>
          </cell>
          <cell r="S125" t="str">
            <v>Cantique 136 et prière</v>
          </cell>
          <cell r="T125" t="str">
            <v>5 min</v>
          </cell>
          <cell r="U125" t="e">
            <v>#VALUE!</v>
          </cell>
          <cell r="V125" t="str">
            <v>5'</v>
          </cell>
          <cell r="X125" t="e">
            <v>#N/A</v>
          </cell>
          <cell r="Y125" t="str">
            <v>5 min</v>
          </cell>
          <cell r="Z125" t="e">
            <v>#VALUE!</v>
          </cell>
          <cell r="AA125" t="str">
            <v>5'</v>
          </cell>
          <cell r="AC125" t="str">
            <v>Cantique 125 et prière</v>
          </cell>
          <cell r="AD125" t="str">
            <v>5 min</v>
          </cell>
          <cell r="AE125" t="e">
            <v>#VALUE!</v>
          </cell>
          <cell r="AF125" t="str">
            <v>5'</v>
          </cell>
          <cell r="AH125" t="str">
            <v>Cantique 98 et prière</v>
          </cell>
          <cell r="AI125" t="str">
            <v>5 min</v>
          </cell>
          <cell r="AJ125" t="e">
            <v>#VALUE!</v>
          </cell>
          <cell r="AK125" t="str">
            <v>5'</v>
          </cell>
          <cell r="AM125" t="str">
            <v>Cantique 134 et prière</v>
          </cell>
          <cell r="AN125" t="str">
            <v>5 min</v>
          </cell>
          <cell r="AO125" t="e">
            <v>#VALUE!</v>
          </cell>
          <cell r="AP125" t="str">
            <v>5'</v>
          </cell>
          <cell r="AR125" t="str">
            <v>Cantique 136 et prière</v>
          </cell>
          <cell r="AS125" t="str">
            <v>5 min</v>
          </cell>
          <cell r="AT125" t="e">
            <v>#VALUE!</v>
          </cell>
          <cell r="AU125" t="str">
            <v>5'</v>
          </cell>
          <cell r="AW125" t="e">
            <v>#N/A</v>
          </cell>
          <cell r="AX125" t="str">
            <v>5 min</v>
          </cell>
          <cell r="AY125" t="e">
            <v>#VALUE!</v>
          </cell>
          <cell r="AZ125" t="str">
            <v>5'</v>
          </cell>
          <cell r="BB125" t="str">
            <v>Cantique 4 et prière</v>
          </cell>
          <cell r="BC125" t="str">
            <v>5 min</v>
          </cell>
          <cell r="BD125" t="e">
            <v>#VALUE!</v>
          </cell>
          <cell r="BE125" t="str">
            <v>5'</v>
          </cell>
          <cell r="BG125" t="str">
            <v>Cantique 31 et prière</v>
          </cell>
          <cell r="BH125" t="str">
            <v>5 min</v>
          </cell>
          <cell r="BI125" t="e">
            <v>#VALUE!</v>
          </cell>
          <cell r="BJ125" t="str">
            <v>5'</v>
          </cell>
          <cell r="BL125" t="str">
            <v>Cantique 46 et prière</v>
          </cell>
          <cell r="BM125" t="str">
            <v>5 min</v>
          </cell>
          <cell r="BN125" t="e">
            <v>#VALUE!</v>
          </cell>
          <cell r="BO125" t="str">
            <v>5'</v>
          </cell>
          <cell r="BQ125" t="str">
            <v>Cantique 118 et prière</v>
          </cell>
          <cell r="BR125" t="str">
            <v>5 min</v>
          </cell>
          <cell r="BS125" t="e">
            <v>#VALUE!</v>
          </cell>
          <cell r="BT125" t="str">
            <v>5'</v>
          </cell>
          <cell r="BV125" t="str">
            <v>Cantique 101 et prière</v>
          </cell>
          <cell r="BW125" t="str">
            <v>5 min</v>
          </cell>
          <cell r="BX125" t="e">
            <v>#VALUE!</v>
          </cell>
          <cell r="BY125" t="str">
            <v>5'</v>
          </cell>
          <cell r="CA125" t="str">
            <v>Cantique 80 et prière</v>
          </cell>
          <cell r="CB125" t="str">
            <v>5 min</v>
          </cell>
          <cell r="CC125" t="e">
            <v>#VALUE!</v>
          </cell>
          <cell r="CD125" t="str">
            <v>5'</v>
          </cell>
          <cell r="CF125" t="str">
            <v>Cantique 114 et prière</v>
          </cell>
          <cell r="CG125" t="str">
            <v>5 min</v>
          </cell>
          <cell r="CH125" t="e">
            <v>#VALUE!</v>
          </cell>
          <cell r="CI125" t="str">
            <v>5'</v>
          </cell>
          <cell r="CK125" t="str">
            <v>Cantique 8 et prière</v>
          </cell>
          <cell r="CL125" t="str">
            <v>5 min</v>
          </cell>
          <cell r="CM125" t="e">
            <v>#VALUE!</v>
          </cell>
          <cell r="CN125" t="str">
            <v>5'</v>
          </cell>
          <cell r="CP125" t="str">
            <v>Cantique 135 et prière</v>
          </cell>
          <cell r="CQ125" t="str">
            <v>5 min</v>
          </cell>
          <cell r="CR125" t="e">
            <v>#VALUE!</v>
          </cell>
          <cell r="CS125" t="str">
            <v>5'</v>
          </cell>
          <cell r="CU125" t="e">
            <v>#N/A</v>
          </cell>
          <cell r="CV125" t="str">
            <v>5 min</v>
          </cell>
          <cell r="CW125" t="e">
            <v>#VALUE!</v>
          </cell>
          <cell r="CX125" t="str">
            <v>5'</v>
          </cell>
          <cell r="CZ125" t="str">
            <v>Cantique 106 et prière</v>
          </cell>
          <cell r="DA125" t="str">
            <v>5 min</v>
          </cell>
          <cell r="DB125" t="e">
            <v>#VALUE!</v>
          </cell>
          <cell r="DC125" t="str">
            <v>5'</v>
          </cell>
          <cell r="DE125" t="str">
            <v>Cantique 51 et prière</v>
          </cell>
          <cell r="DF125" t="str">
            <v>5 min</v>
          </cell>
          <cell r="DG125" t="e">
            <v>#VALUE!</v>
          </cell>
          <cell r="DH125" t="str">
            <v>5'</v>
          </cell>
          <cell r="DJ125" t="str">
            <v>Cantique 142 et prière</v>
          </cell>
          <cell r="DK125" t="str">
            <v>5 min</v>
          </cell>
          <cell r="DL125" t="e">
            <v>#VALUE!</v>
          </cell>
          <cell r="DM125" t="str">
            <v>5'</v>
          </cell>
          <cell r="DO125" t="str">
            <v>Cantique 33 et prière</v>
          </cell>
          <cell r="DP125" t="str">
            <v>5 min</v>
          </cell>
          <cell r="DQ125" t="e">
            <v>#VALUE!</v>
          </cell>
          <cell r="DR125" t="str">
            <v>5'</v>
          </cell>
          <cell r="DT125" t="e">
            <v>#N/A</v>
          </cell>
          <cell r="DU125" t="str">
            <v>5 min</v>
          </cell>
          <cell r="DV125" t="e">
            <v>#VALUE!</v>
          </cell>
          <cell r="DW125" t="str">
            <v>5'</v>
          </cell>
          <cell r="DY125" t="str">
            <v>Cantique 125 et prière</v>
          </cell>
          <cell r="DZ125" t="str">
            <v>5 min</v>
          </cell>
          <cell r="EA125" t="e">
            <v>#VALUE!</v>
          </cell>
          <cell r="EB125" t="str">
            <v>5'</v>
          </cell>
          <cell r="ED125" t="str">
            <v>Cantique 98 et prière</v>
          </cell>
          <cell r="EE125" t="str">
            <v>5 min</v>
          </cell>
          <cell r="EF125" t="e">
            <v>#VALUE!</v>
          </cell>
          <cell r="EG125" t="str">
            <v>5'</v>
          </cell>
          <cell r="EI125" t="str">
            <v>Cantique 134 et prière</v>
          </cell>
          <cell r="EJ125" t="str">
            <v>5 min</v>
          </cell>
          <cell r="EK125" t="e">
            <v>#VALUE!</v>
          </cell>
          <cell r="EL125" t="str">
            <v>5'</v>
          </cell>
          <cell r="EN125" t="str">
            <v>Cantique 136 et prière</v>
          </cell>
          <cell r="EO125" t="str">
            <v>5 min</v>
          </cell>
          <cell r="EP125" t="e">
            <v>#VALUE!</v>
          </cell>
          <cell r="EQ125" t="str">
            <v>5'</v>
          </cell>
          <cell r="ES125" t="str">
            <v>Cantique 49 et prière</v>
          </cell>
          <cell r="ET125" t="str">
            <v>5 min</v>
          </cell>
          <cell r="EU125" t="e">
            <v>#VALUE!</v>
          </cell>
          <cell r="EV125" t="str">
            <v>5'</v>
          </cell>
          <cell r="EX125" t="str">
            <v>Cantique 40 et prière</v>
          </cell>
          <cell r="EY125" t="str">
            <v>5 min</v>
          </cell>
          <cell r="EZ125" t="e">
            <v>#VALUE!</v>
          </cell>
          <cell r="FA125" t="str">
            <v>5'</v>
          </cell>
          <cell r="FC125" t="str">
            <v>Cantique 38 et prière</v>
          </cell>
          <cell r="FD125" t="str">
            <v>5 min</v>
          </cell>
          <cell r="FE125" t="e">
            <v>#VALUE!</v>
          </cell>
          <cell r="FF125" t="str">
            <v>5'</v>
          </cell>
          <cell r="FH125" t="str">
            <v>Cantique 115 et prière</v>
          </cell>
          <cell r="FI125" t="str">
            <v>5 min</v>
          </cell>
          <cell r="FJ125" t="e">
            <v>#VALUE!</v>
          </cell>
          <cell r="FK125" t="str">
            <v>5'</v>
          </cell>
          <cell r="FM125" t="str">
            <v>Cantique 141 et prière</v>
          </cell>
          <cell r="FN125" t="str">
            <v>5 min</v>
          </cell>
          <cell r="FO125" t="e">
            <v>#VALUE!</v>
          </cell>
          <cell r="FP125" t="str">
            <v>5'</v>
          </cell>
          <cell r="FR125" t="e">
            <v>#N/A</v>
          </cell>
          <cell r="FS125" t="str">
            <v>5 min</v>
          </cell>
          <cell r="FT125" t="e">
            <v>#VALUE!</v>
          </cell>
          <cell r="FU125" t="str">
            <v>5'</v>
          </cell>
          <cell r="FW125" t="str">
            <v>Cantique 1 et prière</v>
          </cell>
          <cell r="FX125" t="str">
            <v>5 min</v>
          </cell>
          <cell r="FY125" t="e">
            <v>#VALUE!</v>
          </cell>
          <cell r="FZ125" t="str">
            <v>5'</v>
          </cell>
          <cell r="GB125" t="str">
            <v>Cantique 137 et prière</v>
          </cell>
          <cell r="GC125" t="str">
            <v>5 min</v>
          </cell>
          <cell r="GD125" t="e">
            <v>#VALUE!</v>
          </cell>
          <cell r="GE125" t="str">
            <v>5'</v>
          </cell>
          <cell r="GG125" t="str">
            <v>Cantique 89 et prière</v>
          </cell>
          <cell r="GH125" t="str">
            <v>5 min</v>
          </cell>
          <cell r="GI125" t="e">
            <v>#VALUE!</v>
          </cell>
          <cell r="GJ125" t="str">
            <v>5'</v>
          </cell>
          <cell r="GL125" t="str">
            <v>Cantique 3 et prière</v>
          </cell>
          <cell r="GM125" t="str">
            <v>5 min</v>
          </cell>
          <cell r="GN125" t="e">
            <v>#VALUE!</v>
          </cell>
          <cell r="GO125" t="str">
            <v>5'</v>
          </cell>
          <cell r="GQ125" t="str">
            <v>Cantique 78 et prière</v>
          </cell>
          <cell r="GR125" t="str">
            <v>5 min</v>
          </cell>
          <cell r="GS125" t="e">
            <v>#VALUE!</v>
          </cell>
          <cell r="GT125" t="str">
            <v>5'</v>
          </cell>
          <cell r="GV125" t="e">
            <v>#N/A</v>
          </cell>
          <cell r="GW125" t="str">
            <v>5 min</v>
          </cell>
          <cell r="GX125" t="e">
            <v>#VALUE!</v>
          </cell>
          <cell r="GY125" t="str">
            <v>5'</v>
          </cell>
          <cell r="HA125" t="e">
            <v>#N/A</v>
          </cell>
          <cell r="HB125" t="str">
            <v>5 min</v>
          </cell>
          <cell r="HC125" t="e">
            <v>#VALUE!</v>
          </cell>
          <cell r="HD125" t="str">
            <v>5'</v>
          </cell>
          <cell r="HF125" t="e">
            <v>#N/A</v>
          </cell>
          <cell r="HG125" t="str">
            <v>5 min</v>
          </cell>
          <cell r="HH125" t="e">
            <v>#VALUE!</v>
          </cell>
          <cell r="HI125" t="str">
            <v>5'</v>
          </cell>
          <cell r="HK125" t="e">
            <v>#N/A</v>
          </cell>
          <cell r="HL125" t="str">
            <v>5 min</v>
          </cell>
          <cell r="HM125" t="e">
            <v>#VALUE!</v>
          </cell>
          <cell r="HN125" t="str">
            <v>5'</v>
          </cell>
          <cell r="HP125" t="e">
            <v>#N/A</v>
          </cell>
          <cell r="HQ125" t="str">
            <v>5 min</v>
          </cell>
          <cell r="HR125" t="e">
            <v>#VALUE!</v>
          </cell>
          <cell r="HS125" t="str">
            <v>5'</v>
          </cell>
          <cell r="HU125" t="e">
            <v>#N/A</v>
          </cell>
          <cell r="HV125" t="str">
            <v>5 min</v>
          </cell>
          <cell r="HW125" t="e">
            <v>#VALUE!</v>
          </cell>
          <cell r="HX125" t="str">
            <v>5'</v>
          </cell>
          <cell r="HZ125" t="e">
            <v>#N/A</v>
          </cell>
          <cell r="IA125" t="str">
            <v>5 min</v>
          </cell>
          <cell r="IB125" t="e">
            <v>#VALUE!</v>
          </cell>
          <cell r="IC125" t="str">
            <v>5'</v>
          </cell>
          <cell r="IE125" t="e">
            <v>#N/A</v>
          </cell>
          <cell r="IF125" t="str">
            <v>5 min</v>
          </cell>
          <cell r="IG125" t="e">
            <v>#VALUE!</v>
          </cell>
          <cell r="IH125" t="str">
            <v>5'</v>
          </cell>
          <cell r="IJ125" t="e">
            <v>#N/A</v>
          </cell>
          <cell r="IK125" t="str">
            <v>5 min</v>
          </cell>
          <cell r="IL125" t="e">
            <v>#VALUE!</v>
          </cell>
          <cell r="IM125" t="str">
            <v>5'</v>
          </cell>
          <cell r="IO125" t="e">
            <v>#N/A</v>
          </cell>
          <cell r="IP125" t="str">
            <v>5 min</v>
          </cell>
          <cell r="IQ125" t="e">
            <v>#VALUE!</v>
          </cell>
          <cell r="IR125" t="str">
            <v>5'</v>
          </cell>
          <cell r="IT125" t="e">
            <v>#N/A</v>
          </cell>
          <cell r="IU125" t="str">
            <v>5 min</v>
          </cell>
          <cell r="IV125" t="e">
            <v>#VALUE!</v>
          </cell>
          <cell r="IW125" t="str">
            <v>5'</v>
          </cell>
          <cell r="IY125" t="e">
            <v>#N/A</v>
          </cell>
          <cell r="IZ125" t="str">
            <v>5 min</v>
          </cell>
          <cell r="JA125" t="e">
            <v>#VALUE!</v>
          </cell>
          <cell r="JB125" t="str">
            <v>5'</v>
          </cell>
          <cell r="JD125" t="e">
            <v>#N/A</v>
          </cell>
          <cell r="JE125" t="str">
            <v>5 min</v>
          </cell>
          <cell r="JF125" t="e">
            <v>#VALUE!</v>
          </cell>
          <cell r="JG125" t="str">
            <v>5'</v>
          </cell>
          <cell r="JI125" t="e">
            <v>#N/A</v>
          </cell>
          <cell r="JJ125" t="str">
            <v>5 min</v>
          </cell>
          <cell r="JK125" t="e">
            <v>#VALUE!</v>
          </cell>
          <cell r="JL125" t="str">
            <v>5'</v>
          </cell>
          <cell r="JN125" t="e">
            <v>#N/A</v>
          </cell>
          <cell r="JO125" t="str">
            <v>5 min</v>
          </cell>
          <cell r="JP125" t="e">
            <v>#VALUE!</v>
          </cell>
          <cell r="JQ125" t="str">
            <v>5'</v>
          </cell>
          <cell r="JS125" t="e">
            <v>#N/A</v>
          </cell>
          <cell r="JT125" t="str">
            <v>5 min</v>
          </cell>
          <cell r="JU125" t="e">
            <v>#VALUE!</v>
          </cell>
          <cell r="JV125" t="str">
            <v>5'</v>
          </cell>
          <cell r="JX125" t="e">
            <v>#N/A</v>
          </cell>
          <cell r="JY125" t="str">
            <v>5 min</v>
          </cell>
          <cell r="JZ125" t="e">
            <v>#VALUE!</v>
          </cell>
          <cell r="KA125" t="str">
            <v>5'</v>
          </cell>
          <cell r="KC125" t="e">
            <v>#N/A</v>
          </cell>
          <cell r="KD125" t="str">
            <v>5 min</v>
          </cell>
          <cell r="KE125" t="e">
            <v>#VALUE!</v>
          </cell>
          <cell r="KF125" t="str">
            <v>5'</v>
          </cell>
          <cell r="KH125" t="e">
            <v>#N/A</v>
          </cell>
          <cell r="KI125" t="str">
            <v>5 min</v>
          </cell>
          <cell r="KJ125" t="e">
            <v>#VALUE!</v>
          </cell>
          <cell r="KK125" t="str">
            <v>5'</v>
          </cell>
          <cell r="KM125" t="e">
            <v>#N/A</v>
          </cell>
          <cell r="KN125" t="str">
            <v>5 min</v>
          </cell>
          <cell r="KO125" t="e">
            <v>#VALUE!</v>
          </cell>
          <cell r="KP125" t="str">
            <v>5'</v>
          </cell>
        </row>
        <row r="126">
          <cell r="B126">
            <v>4</v>
          </cell>
          <cell r="D126" t="str">
            <v>Paraoles d'intriduction</v>
          </cell>
          <cell r="E126" t="str">
            <v>1 min</v>
          </cell>
          <cell r="F126" t="e">
            <v>#VALUE!</v>
          </cell>
          <cell r="G126" t="str">
            <v>1'</v>
          </cell>
          <cell r="I126" t="str">
            <v>Paraoles d'intriduction</v>
          </cell>
          <cell r="J126" t="str">
            <v>1 min</v>
          </cell>
          <cell r="K126" t="e">
            <v>#VALUE!</v>
          </cell>
          <cell r="L126" t="str">
            <v>1'</v>
          </cell>
          <cell r="N126" t="str">
            <v>Paraoles d'intriduction</v>
          </cell>
          <cell r="O126" t="str">
            <v>1 min</v>
          </cell>
          <cell r="P126" t="e">
            <v>#VALUE!</v>
          </cell>
          <cell r="Q126" t="str">
            <v>1'</v>
          </cell>
          <cell r="S126" t="str">
            <v>Paraoles d'intriduction</v>
          </cell>
          <cell r="T126" t="str">
            <v>1 min</v>
          </cell>
          <cell r="U126" t="e">
            <v>#VALUE!</v>
          </cell>
          <cell r="V126" t="str">
            <v>1'</v>
          </cell>
          <cell r="X126" t="str">
            <v>Paraoles d'intriduction</v>
          </cell>
          <cell r="Y126" t="str">
            <v>1 min</v>
          </cell>
          <cell r="Z126" t="e">
            <v>#VALUE!</v>
          </cell>
          <cell r="AA126" t="str">
            <v>1'</v>
          </cell>
          <cell r="AC126" t="str">
            <v>Paraoles d'intriduction</v>
          </cell>
          <cell r="AD126" t="str">
            <v>1 min</v>
          </cell>
          <cell r="AE126" t="e">
            <v>#VALUE!</v>
          </cell>
          <cell r="AF126" t="str">
            <v>1'</v>
          </cell>
          <cell r="AH126" t="str">
            <v>Paraoles d'intriduction</v>
          </cell>
          <cell r="AI126" t="str">
            <v>1 min</v>
          </cell>
          <cell r="AJ126" t="e">
            <v>#VALUE!</v>
          </cell>
          <cell r="AK126" t="str">
            <v>1'</v>
          </cell>
          <cell r="AM126" t="str">
            <v>Paraoles d'intriduction</v>
          </cell>
          <cell r="AN126" t="str">
            <v>1 min</v>
          </cell>
          <cell r="AO126" t="e">
            <v>#VALUE!</v>
          </cell>
          <cell r="AP126" t="str">
            <v>1'</v>
          </cell>
          <cell r="AR126" t="str">
            <v>Paraoles d'intriduction</v>
          </cell>
          <cell r="AS126" t="str">
            <v>1 min</v>
          </cell>
          <cell r="AT126" t="e">
            <v>#VALUE!</v>
          </cell>
          <cell r="AU126" t="str">
            <v>1'</v>
          </cell>
          <cell r="AW126" t="str">
            <v>Paraoles d'intriduction</v>
          </cell>
          <cell r="AX126" t="str">
            <v>1 min</v>
          </cell>
          <cell r="AY126" t="e">
            <v>#VALUE!</v>
          </cell>
          <cell r="AZ126" t="str">
            <v>1'</v>
          </cell>
          <cell r="BB126" t="str">
            <v>Paraoles d'intriduction</v>
          </cell>
          <cell r="BC126" t="str">
            <v>1 min</v>
          </cell>
          <cell r="BD126" t="e">
            <v>#VALUE!</v>
          </cell>
          <cell r="BE126" t="str">
            <v>1'</v>
          </cell>
          <cell r="BG126" t="str">
            <v>Paraoles d'intriduction</v>
          </cell>
          <cell r="BH126" t="str">
            <v>1 min</v>
          </cell>
          <cell r="BI126" t="e">
            <v>#VALUE!</v>
          </cell>
          <cell r="BJ126" t="str">
            <v>1'</v>
          </cell>
          <cell r="BL126" t="str">
            <v>Paraoles d'intriduction</v>
          </cell>
          <cell r="BM126" t="str">
            <v>1 min</v>
          </cell>
          <cell r="BN126" t="e">
            <v>#VALUE!</v>
          </cell>
          <cell r="BO126" t="str">
            <v>1'</v>
          </cell>
          <cell r="BQ126" t="str">
            <v>Paraoles d'intriduction</v>
          </cell>
          <cell r="BR126" t="str">
            <v>1 min</v>
          </cell>
          <cell r="BS126" t="e">
            <v>#VALUE!</v>
          </cell>
          <cell r="BT126" t="str">
            <v>1'</v>
          </cell>
          <cell r="BV126" t="str">
            <v>Paraoles d'intriduction</v>
          </cell>
          <cell r="BW126" t="str">
            <v>1 min</v>
          </cell>
          <cell r="BX126" t="e">
            <v>#VALUE!</v>
          </cell>
          <cell r="BY126" t="str">
            <v>1'</v>
          </cell>
          <cell r="CA126" t="str">
            <v>Paraoles d'intriduction</v>
          </cell>
          <cell r="CB126" t="str">
            <v>1 min</v>
          </cell>
          <cell r="CC126" t="e">
            <v>#VALUE!</v>
          </cell>
          <cell r="CD126" t="str">
            <v>1'</v>
          </cell>
          <cell r="CF126" t="str">
            <v>Paraoles d'intriduction</v>
          </cell>
          <cell r="CG126" t="str">
            <v>1 min</v>
          </cell>
          <cell r="CH126" t="e">
            <v>#VALUE!</v>
          </cell>
          <cell r="CI126" t="str">
            <v>1'</v>
          </cell>
          <cell r="CK126" t="str">
            <v>Paraoles d'intriduction</v>
          </cell>
          <cell r="CL126" t="str">
            <v>1 min</v>
          </cell>
          <cell r="CM126" t="e">
            <v>#VALUE!</v>
          </cell>
          <cell r="CN126" t="str">
            <v>1'</v>
          </cell>
          <cell r="CP126" t="str">
            <v>Paraoles d'intriduction</v>
          </cell>
          <cell r="CQ126" t="str">
            <v>1 min</v>
          </cell>
          <cell r="CR126" t="e">
            <v>#VALUE!</v>
          </cell>
          <cell r="CS126" t="str">
            <v>1'</v>
          </cell>
          <cell r="CU126" t="str">
            <v>Paraoles d'intriduction</v>
          </cell>
          <cell r="CV126" t="str">
            <v>1 min</v>
          </cell>
          <cell r="CW126" t="e">
            <v>#VALUE!</v>
          </cell>
          <cell r="CX126" t="str">
            <v>1'</v>
          </cell>
          <cell r="CZ126" t="str">
            <v>Paraoles d'intriduction</v>
          </cell>
          <cell r="DA126" t="str">
            <v>1 min</v>
          </cell>
          <cell r="DB126" t="e">
            <v>#VALUE!</v>
          </cell>
          <cell r="DC126" t="str">
            <v>1'</v>
          </cell>
          <cell r="DE126" t="str">
            <v>Paraoles d'intriduction</v>
          </cell>
          <cell r="DF126" t="str">
            <v>1 min</v>
          </cell>
          <cell r="DG126" t="e">
            <v>#VALUE!</v>
          </cell>
          <cell r="DH126" t="str">
            <v>1'</v>
          </cell>
          <cell r="DJ126" t="str">
            <v>Paraoles d'intriduction</v>
          </cell>
          <cell r="DK126" t="str">
            <v>1 min</v>
          </cell>
          <cell r="DL126" t="e">
            <v>#VALUE!</v>
          </cell>
          <cell r="DM126" t="str">
            <v>1'</v>
          </cell>
          <cell r="DO126" t="str">
            <v>Paraoles d'intriduction</v>
          </cell>
          <cell r="DP126" t="str">
            <v>1 min</v>
          </cell>
          <cell r="DQ126" t="e">
            <v>#VALUE!</v>
          </cell>
          <cell r="DR126" t="str">
            <v>1'</v>
          </cell>
          <cell r="DT126" t="str">
            <v>Paraoles d'intriduction</v>
          </cell>
          <cell r="DU126" t="str">
            <v>1 min</v>
          </cell>
          <cell r="DV126" t="e">
            <v>#VALUE!</v>
          </cell>
          <cell r="DW126" t="str">
            <v>1'</v>
          </cell>
          <cell r="DY126" t="str">
            <v>Paraoles d'intriduction</v>
          </cell>
          <cell r="DZ126" t="str">
            <v>1 min</v>
          </cell>
          <cell r="EA126" t="e">
            <v>#VALUE!</v>
          </cell>
          <cell r="EB126" t="str">
            <v>1'</v>
          </cell>
          <cell r="ED126" t="str">
            <v>Paraoles d'intriduction</v>
          </cell>
          <cell r="EE126" t="str">
            <v>1 min</v>
          </cell>
          <cell r="EF126" t="e">
            <v>#VALUE!</v>
          </cell>
          <cell r="EG126" t="str">
            <v>1'</v>
          </cell>
          <cell r="EI126" t="str">
            <v>Paraoles d'intriduction</v>
          </cell>
          <cell r="EJ126" t="str">
            <v>1 min</v>
          </cell>
          <cell r="EK126" t="e">
            <v>#VALUE!</v>
          </cell>
          <cell r="EL126" t="str">
            <v>1'</v>
          </cell>
          <cell r="EN126" t="str">
            <v>Paraoles d'intriduction</v>
          </cell>
          <cell r="EO126" t="str">
            <v>1 min</v>
          </cell>
          <cell r="EP126" t="e">
            <v>#VALUE!</v>
          </cell>
          <cell r="EQ126" t="str">
            <v>1'</v>
          </cell>
          <cell r="ES126" t="str">
            <v>Paraoles d'intriduction</v>
          </cell>
          <cell r="ET126" t="str">
            <v>1 min</v>
          </cell>
          <cell r="EU126" t="e">
            <v>#VALUE!</v>
          </cell>
          <cell r="EV126" t="str">
            <v>1'</v>
          </cell>
          <cell r="EX126" t="str">
            <v>Paraoles d'intriduction</v>
          </cell>
          <cell r="EY126" t="str">
            <v>1 min</v>
          </cell>
          <cell r="EZ126" t="e">
            <v>#VALUE!</v>
          </cell>
          <cell r="FA126" t="str">
            <v>1'</v>
          </cell>
          <cell r="FC126" t="str">
            <v>Paraoles d'intriduction</v>
          </cell>
          <cell r="FD126" t="str">
            <v>1 min</v>
          </cell>
          <cell r="FE126" t="e">
            <v>#VALUE!</v>
          </cell>
          <cell r="FF126" t="str">
            <v>1'</v>
          </cell>
          <cell r="FH126" t="str">
            <v>Paraoles d'intriduction</v>
          </cell>
          <cell r="FI126" t="str">
            <v>1 min</v>
          </cell>
          <cell r="FJ126" t="e">
            <v>#VALUE!</v>
          </cell>
          <cell r="FK126" t="str">
            <v>1'</v>
          </cell>
          <cell r="FM126" t="str">
            <v>Paraoles d'intriduction</v>
          </cell>
          <cell r="FN126" t="str">
            <v>1 min</v>
          </cell>
          <cell r="FO126" t="e">
            <v>#VALUE!</v>
          </cell>
          <cell r="FP126" t="str">
            <v>1'</v>
          </cell>
          <cell r="FR126" t="str">
            <v>Paraoles d'intriduction</v>
          </cell>
          <cell r="FS126" t="str">
            <v>1 min</v>
          </cell>
          <cell r="FT126" t="e">
            <v>#VALUE!</v>
          </cell>
          <cell r="FU126" t="str">
            <v>1'</v>
          </cell>
          <cell r="FW126" t="str">
            <v>Paraoles d'intriduction</v>
          </cell>
          <cell r="FX126" t="str">
            <v>1 min</v>
          </cell>
          <cell r="FY126" t="e">
            <v>#VALUE!</v>
          </cell>
          <cell r="FZ126" t="str">
            <v>1'</v>
          </cell>
          <cell r="GB126" t="str">
            <v>Paraoles d'intriduction</v>
          </cell>
          <cell r="GC126" t="str">
            <v>1 min</v>
          </cell>
          <cell r="GD126" t="e">
            <v>#VALUE!</v>
          </cell>
          <cell r="GE126" t="str">
            <v>1'</v>
          </cell>
          <cell r="GG126" t="str">
            <v>Paraoles d'intriduction</v>
          </cell>
          <cell r="GH126" t="str">
            <v>1 min</v>
          </cell>
          <cell r="GI126" t="e">
            <v>#VALUE!</v>
          </cell>
          <cell r="GJ126" t="str">
            <v>1'</v>
          </cell>
          <cell r="GL126" t="str">
            <v>Paraoles d'intriduction</v>
          </cell>
          <cell r="GM126" t="str">
            <v>1 min</v>
          </cell>
          <cell r="GN126" t="e">
            <v>#VALUE!</v>
          </cell>
          <cell r="GO126" t="str">
            <v>1'</v>
          </cell>
          <cell r="GQ126" t="str">
            <v>Paraoles d'intriduction</v>
          </cell>
          <cell r="GR126" t="str">
            <v>1 min</v>
          </cell>
          <cell r="GS126" t="e">
            <v>#VALUE!</v>
          </cell>
          <cell r="GT126" t="str">
            <v>1'</v>
          </cell>
          <cell r="GV126" t="str">
            <v>Paraoles d'intriduction</v>
          </cell>
          <cell r="GW126" t="str">
            <v>1 min</v>
          </cell>
          <cell r="GX126" t="e">
            <v>#VALUE!</v>
          </cell>
          <cell r="GY126" t="str">
            <v>1'</v>
          </cell>
          <cell r="HA126" t="str">
            <v>Paraoles d'intriduction</v>
          </cell>
          <cell r="HB126" t="str">
            <v>1 min</v>
          </cell>
          <cell r="HC126" t="e">
            <v>#VALUE!</v>
          </cell>
          <cell r="HD126" t="str">
            <v>1'</v>
          </cell>
          <cell r="HF126" t="str">
            <v>Paraoles d'intriduction</v>
          </cell>
          <cell r="HG126" t="str">
            <v>1 min</v>
          </cell>
          <cell r="HH126" t="e">
            <v>#VALUE!</v>
          </cell>
          <cell r="HI126" t="str">
            <v>1'</v>
          </cell>
          <cell r="HK126" t="str">
            <v>Paraoles d'intriduction</v>
          </cell>
          <cell r="HL126" t="str">
            <v>1 min</v>
          </cell>
          <cell r="HM126" t="e">
            <v>#VALUE!</v>
          </cell>
          <cell r="HN126" t="str">
            <v>1'</v>
          </cell>
          <cell r="HP126" t="str">
            <v>Paraoles d'intriduction</v>
          </cell>
          <cell r="HQ126" t="str">
            <v>1 min</v>
          </cell>
          <cell r="HR126" t="e">
            <v>#VALUE!</v>
          </cell>
          <cell r="HS126" t="str">
            <v>1'</v>
          </cell>
          <cell r="HU126" t="str">
            <v>Paraoles d'intriduction</v>
          </cell>
          <cell r="HV126" t="str">
            <v>1 min</v>
          </cell>
          <cell r="HW126" t="e">
            <v>#VALUE!</v>
          </cell>
          <cell r="HX126" t="str">
            <v>1'</v>
          </cell>
          <cell r="HZ126" t="str">
            <v>Paraoles d'intriduction</v>
          </cell>
          <cell r="IA126" t="str">
            <v>1 min</v>
          </cell>
          <cell r="IB126" t="e">
            <v>#VALUE!</v>
          </cell>
          <cell r="IC126" t="str">
            <v>1'</v>
          </cell>
          <cell r="IE126" t="str">
            <v>Paraoles d'intriduction</v>
          </cell>
          <cell r="IF126" t="str">
            <v>1 min</v>
          </cell>
          <cell r="IG126" t="e">
            <v>#VALUE!</v>
          </cell>
          <cell r="IH126" t="str">
            <v>1'</v>
          </cell>
          <cell r="IJ126" t="str">
            <v>Paraoles d'intriduction</v>
          </cell>
          <cell r="IK126" t="str">
            <v>1 min</v>
          </cell>
          <cell r="IL126" t="e">
            <v>#VALUE!</v>
          </cell>
          <cell r="IM126" t="str">
            <v>1'</v>
          </cell>
          <cell r="IO126" t="str">
            <v>Paraoles d'intriduction</v>
          </cell>
          <cell r="IP126" t="str">
            <v>1 min</v>
          </cell>
          <cell r="IQ126" t="e">
            <v>#VALUE!</v>
          </cell>
          <cell r="IR126" t="str">
            <v>1'</v>
          </cell>
          <cell r="IT126" t="str">
            <v>Paraoles d'intriduction</v>
          </cell>
          <cell r="IU126" t="str">
            <v>1 min</v>
          </cell>
          <cell r="IV126" t="e">
            <v>#VALUE!</v>
          </cell>
          <cell r="IW126" t="str">
            <v>1'</v>
          </cell>
          <cell r="IY126" t="str">
            <v>Paraoles d'intriduction</v>
          </cell>
          <cell r="IZ126" t="str">
            <v>1 min</v>
          </cell>
          <cell r="JA126" t="e">
            <v>#VALUE!</v>
          </cell>
          <cell r="JB126" t="str">
            <v>1'</v>
          </cell>
          <cell r="JD126" t="str">
            <v>Paraoles d'intriduction</v>
          </cell>
          <cell r="JE126" t="str">
            <v>1 min</v>
          </cell>
          <cell r="JF126" t="e">
            <v>#VALUE!</v>
          </cell>
          <cell r="JG126" t="str">
            <v>1'</v>
          </cell>
          <cell r="JI126" t="str">
            <v>Paraoles d'intriduction</v>
          </cell>
          <cell r="JJ126" t="str">
            <v>1 min</v>
          </cell>
          <cell r="JK126" t="e">
            <v>#VALUE!</v>
          </cell>
          <cell r="JL126" t="str">
            <v>1'</v>
          </cell>
          <cell r="JN126" t="str">
            <v>Paraoles d'intriduction</v>
          </cell>
          <cell r="JO126" t="str">
            <v>1 min</v>
          </cell>
          <cell r="JP126" t="e">
            <v>#VALUE!</v>
          </cell>
          <cell r="JQ126" t="str">
            <v>1'</v>
          </cell>
          <cell r="JS126" t="str">
            <v>Paraoles d'intriduction</v>
          </cell>
          <cell r="JT126" t="str">
            <v>1 min</v>
          </cell>
          <cell r="JU126" t="e">
            <v>#VALUE!</v>
          </cell>
          <cell r="JV126" t="str">
            <v>1'</v>
          </cell>
          <cell r="JX126" t="str">
            <v>Paraoles d'intriduction</v>
          </cell>
          <cell r="JY126" t="str">
            <v>1 min</v>
          </cell>
          <cell r="JZ126" t="e">
            <v>#VALUE!</v>
          </cell>
          <cell r="KA126" t="str">
            <v>1'</v>
          </cell>
          <cell r="KC126" t="str">
            <v>Paraoles d'intriduction</v>
          </cell>
          <cell r="KD126" t="str">
            <v>1 min</v>
          </cell>
          <cell r="KE126" t="e">
            <v>#VALUE!</v>
          </cell>
          <cell r="KF126" t="str">
            <v>1'</v>
          </cell>
          <cell r="KH126" t="str">
            <v>Paraoles d'intriduction</v>
          </cell>
          <cell r="KI126" t="str">
            <v>1 min</v>
          </cell>
          <cell r="KJ126" t="e">
            <v>#VALUE!</v>
          </cell>
          <cell r="KK126" t="str">
            <v>1'</v>
          </cell>
          <cell r="KM126" t="str">
            <v>Paraoles d'intriduction</v>
          </cell>
          <cell r="KN126" t="str">
            <v>1 min</v>
          </cell>
          <cell r="KO126" t="e">
            <v>#VALUE!</v>
          </cell>
          <cell r="KP126" t="str">
            <v>1'</v>
          </cell>
        </row>
        <row r="127">
          <cell r="B127">
            <v>5</v>
          </cell>
          <cell r="D127" t="str">
            <v>« Le jugement appartient à Dieu »</v>
          </cell>
          <cell r="E127" t="str">
            <v>10 min</v>
          </cell>
          <cell r="F127" t="e">
            <v>#VALUE!</v>
          </cell>
          <cell r="G127" t="str">
            <v>10'</v>
          </cell>
          <cell r="I127" t="str">
            <v>« Les lois de Jéhovah sont sages et justes »</v>
          </cell>
          <cell r="J127" t="str">
            <v>10 min</v>
          </cell>
          <cell r="K127" t="e">
            <v>#VALUE!</v>
          </cell>
          <cell r="L127" t="str">
            <v>10'</v>
          </cell>
          <cell r="N127" t="str">
            <v>« Apprenons à nos enfants à aimer Jéhovah »</v>
          </cell>
          <cell r="O127" t="str">
            <v>10 min</v>
          </cell>
          <cell r="P127" t="e">
            <v>#VALUE!</v>
          </cell>
          <cell r="Q127" t="str">
            <v>10'</v>
          </cell>
          <cell r="S127" t="str">
            <v>« Tu ne devras pas t’allier par mariage avec elles »</v>
          </cell>
          <cell r="T127" t="str">
            <v>10 min</v>
          </cell>
          <cell r="U127" t="e">
            <v>#VALUE!</v>
          </cell>
          <cell r="V127" t="str">
            <v>10'</v>
          </cell>
          <cell r="X127" t="str">
            <v>« Tu ne devras pas t’allier par mariage avec elles »</v>
          </cell>
          <cell r="Y127" t="str">
            <v>10 min</v>
          </cell>
          <cell r="Z127" t="e">
            <v>#VALUE!</v>
          </cell>
          <cell r="AA127" t="str">
            <v>10'</v>
          </cell>
          <cell r="AC127" t="str">
            <v>« Le jugement appartient à Dieu »</v>
          </cell>
          <cell r="AD127" t="str">
            <v>10 min</v>
          </cell>
          <cell r="AE127" t="e">
            <v>#VALUE!</v>
          </cell>
          <cell r="AF127" t="str">
            <v>10'</v>
          </cell>
          <cell r="AH127" t="str">
            <v>« Les lois de Jéhovah sont sages et justes »</v>
          </cell>
          <cell r="AI127" t="str">
            <v>10 min</v>
          </cell>
          <cell r="AJ127" t="e">
            <v>#VALUE!</v>
          </cell>
          <cell r="AK127" t="str">
            <v>10'</v>
          </cell>
          <cell r="AM127" t="str">
            <v>« Apprenons à nos enfants à aimer Jéhovah »</v>
          </cell>
          <cell r="AN127" t="str">
            <v>10 min</v>
          </cell>
          <cell r="AO127" t="e">
            <v>#VALUE!</v>
          </cell>
          <cell r="AP127" t="str">
            <v>10'</v>
          </cell>
          <cell r="AR127" t="str">
            <v>« Tu ne devras pas t’allier par mariage avec elles »</v>
          </cell>
          <cell r="AS127" t="str">
            <v>10 min</v>
          </cell>
          <cell r="AT127" t="e">
            <v>#VALUE!</v>
          </cell>
          <cell r="AU127" t="str">
            <v>10'</v>
          </cell>
          <cell r="AW127" t="str">
            <v>« Tu ne devras pas t’allier par mariage avec elles »</v>
          </cell>
          <cell r="AX127" t="str">
            <v>10 min</v>
          </cell>
          <cell r="AY127" t="e">
            <v>#VALUE!</v>
          </cell>
          <cell r="AZ127" t="str">
            <v>10'</v>
          </cell>
          <cell r="BB127" t="str">
            <v>« Ce que l’organisation du camp d’Israël nous enseigne »</v>
          </cell>
          <cell r="BC127" t="str">
            <v>10 min</v>
          </cell>
          <cell r="BD127" t="e">
            <v>#VALUE!</v>
          </cell>
          <cell r="BE127" t="str">
            <v>10'</v>
          </cell>
          <cell r="BG127" t="str">
            <v>« La manière dont Jéhovah guide son peuple »</v>
          </cell>
          <cell r="BH127" t="str">
            <v>10 min</v>
          </cell>
          <cell r="BI127" t="e">
            <v>#VALUE!</v>
          </cell>
          <cell r="BJ127" t="str">
            <v>10'</v>
          </cell>
          <cell r="BL127" t="str">
            <v>« Pourquoi faut-​il rejeter la tendance à se plaindre ? »</v>
          </cell>
          <cell r="BM127" t="str">
            <v>10 min</v>
          </cell>
          <cell r="BN127" t="e">
            <v>#VALUE!</v>
          </cell>
          <cell r="BO127" t="str">
            <v>10'</v>
          </cell>
          <cell r="BQ127" t="str">
            <v>« La manière dont la foi nous rend courageux »</v>
          </cell>
          <cell r="BR127" t="str">
            <v>10 min</v>
          </cell>
          <cell r="BS127" t="e">
            <v>#VALUE!</v>
          </cell>
          <cell r="BT127" t="str">
            <v>10'</v>
          </cell>
          <cell r="BV127" t="str">
            <v>« Attention à l’orgueil et à la présomption »</v>
          </cell>
          <cell r="BW127" t="str">
            <v>10 min</v>
          </cell>
          <cell r="BX127" t="e">
            <v>#VALUE!</v>
          </cell>
          <cell r="BY127" t="str">
            <v>10'</v>
          </cell>
          <cell r="CA127" t="str">
            <v>« C’est moi qui suis ton héritage »</v>
          </cell>
          <cell r="CB127" t="str">
            <v>10 min</v>
          </cell>
          <cell r="CC127" t="e">
            <v>#VALUE!</v>
          </cell>
          <cell r="CD127" t="str">
            <v>10'</v>
          </cell>
          <cell r="CF127" t="str">
            <v>« Restons humbles malgré les pressions »</v>
          </cell>
          <cell r="CG127" t="str">
            <v>10 min</v>
          </cell>
          <cell r="CH127" t="e">
            <v>#VALUE!</v>
          </cell>
          <cell r="CI127" t="str">
            <v>10'</v>
          </cell>
          <cell r="CK127" t="str">
            <v>« Jéhovah transforme une malédiction en bénédiction »</v>
          </cell>
          <cell r="CL127" t="str">
            <v>10 min</v>
          </cell>
          <cell r="CM127" t="e">
            <v>#VALUE!</v>
          </cell>
          <cell r="CN127" t="str">
            <v>10'</v>
          </cell>
          <cell r="CP127" t="str">
            <v>« Une seule personne peut-​elle tout changer ? »</v>
          </cell>
          <cell r="CQ127" t="str">
            <v>10 min</v>
          </cell>
          <cell r="CR127" t="e">
            <v>#VALUE!</v>
          </cell>
          <cell r="CS127" t="str">
            <v>10'</v>
          </cell>
          <cell r="CU127" t="e">
            <v>#N/A</v>
          </cell>
          <cell r="CV127" t="e">
            <v>#N/A</v>
          </cell>
          <cell r="CW127" t="e">
            <v>#N/A</v>
          </cell>
          <cell r="CX127" t="e">
            <v>#N/A</v>
          </cell>
          <cell r="CZ127" t="str">
            <v>« Imitons l’impartialité de Jéhovah »</v>
          </cell>
          <cell r="DA127" t="str">
            <v>10 min</v>
          </cell>
          <cell r="DB127" t="e">
            <v>#VALUE!</v>
          </cell>
          <cell r="DC127" t="str">
            <v>10'</v>
          </cell>
          <cell r="DE127" t="str">
            <v>« Acquittons-​nous de nos vœux »</v>
          </cell>
          <cell r="DF127" t="str">
            <v>10 min</v>
          </cell>
          <cell r="DG127" t="e">
            <v>#VALUE!</v>
          </cell>
          <cell r="DH127" t="str">
            <v>10'</v>
          </cell>
          <cell r="DJ127" t="str">
            <v>« Chassez tous les habitants du pays »</v>
          </cell>
          <cell r="DK127" t="str">
            <v>10 min</v>
          </cell>
          <cell r="DL127" t="e">
            <v>#VALUE!</v>
          </cell>
          <cell r="DM127" t="str">
            <v>10'</v>
          </cell>
          <cell r="DO127" t="str">
            <v>« Réfugions-​nous en Jéhovah »</v>
          </cell>
          <cell r="DP127" t="str">
            <v>10 min</v>
          </cell>
          <cell r="DQ127" t="e">
            <v>#VALUE!</v>
          </cell>
          <cell r="DR127" t="str">
            <v>10'</v>
          </cell>
          <cell r="DT127" t="e">
            <v>#N/A</v>
          </cell>
          <cell r="DU127" t="e">
            <v>#N/A</v>
          </cell>
          <cell r="DV127" t="e">
            <v>#N/A</v>
          </cell>
          <cell r="DW127" t="e">
            <v>#N/A</v>
          </cell>
          <cell r="DY127" t="str">
            <v>« Le jugement appartient à Dieu »</v>
          </cell>
          <cell r="DZ127" t="str">
            <v>10 min</v>
          </cell>
          <cell r="EA127" t="e">
            <v>#VALUE!</v>
          </cell>
          <cell r="EB127" t="str">
            <v>10'</v>
          </cell>
          <cell r="ED127" t="str">
            <v>« Les lois de Jéhovah sont sages et justes »</v>
          </cell>
          <cell r="EE127" t="str">
            <v>10 min</v>
          </cell>
          <cell r="EF127" t="e">
            <v>#VALUE!</v>
          </cell>
          <cell r="EG127" t="str">
            <v>10'</v>
          </cell>
          <cell r="EI127" t="str">
            <v>« Apprenons à nos enfants à aimer Jéhovah »</v>
          </cell>
          <cell r="EJ127" t="str">
            <v>10 min</v>
          </cell>
          <cell r="EK127" t="e">
            <v>#VALUE!</v>
          </cell>
          <cell r="EL127" t="str">
            <v>10'</v>
          </cell>
          <cell r="EN127" t="str">
            <v>« Tu ne devras pas t’allier par mariage avec elles »</v>
          </cell>
          <cell r="EO127" t="str">
            <v>10 min</v>
          </cell>
          <cell r="EP127" t="e">
            <v>#VALUE!</v>
          </cell>
          <cell r="EQ127" t="str">
            <v>10'</v>
          </cell>
          <cell r="ES127" t="str">
            <v>« Qu’est-​ce que Jéhovah ton Dieu demande de toi ? »</v>
          </cell>
          <cell r="ET127" t="str">
            <v>10 min</v>
          </cell>
          <cell r="EU127" t="e">
            <v>#VALUE!</v>
          </cell>
          <cell r="EV127" t="str">
            <v>10'</v>
          </cell>
          <cell r="EX127" t="str">
            <v>« La manière dont Jéhovah veut être adoré »</v>
          </cell>
          <cell r="EY127" t="str">
            <v>10 min</v>
          </cell>
          <cell r="EZ127" t="e">
            <v>#VALUE!</v>
          </cell>
          <cell r="FA127" t="str">
            <v>10'</v>
          </cell>
          <cell r="FC127" t="str">
            <v>« Des preuves dans la Loi que Jéhovah se soucie des pauvres »</v>
          </cell>
          <cell r="FD127" t="str">
            <v>10 min</v>
          </cell>
          <cell r="FE127" t="e">
            <v>#VALUE!</v>
          </cell>
          <cell r="FF127" t="str">
            <v>10'</v>
          </cell>
          <cell r="FH127" t="str">
            <v>« Des principes pour juger avec justice »</v>
          </cell>
          <cell r="FI127" t="str">
            <v>10 min</v>
          </cell>
          <cell r="FJ127" t="e">
            <v>#VALUE!</v>
          </cell>
          <cell r="FK127" t="str">
            <v>10'</v>
          </cell>
          <cell r="FM127" t="str">
            <v>« La vie humaine est précieuse pour Jéhovah »</v>
          </cell>
          <cell r="FN127" t="str">
            <v>10 min</v>
          </cell>
          <cell r="FO127" t="e">
            <v>#VALUE!</v>
          </cell>
          <cell r="FP127" t="str">
            <v>10'</v>
          </cell>
          <cell r="FR127" t="e">
            <v>#N/A</v>
          </cell>
          <cell r="FS127" t="e">
            <v>#N/A</v>
          </cell>
          <cell r="FT127" t="e">
            <v>#N/A</v>
          </cell>
          <cell r="FU127" t="e">
            <v>#N/A</v>
          </cell>
          <cell r="FW127" t="str">
            <v>« Des preuves dans la Loi que Jéhovah veille sur les animaux »</v>
          </cell>
          <cell r="FX127" t="str">
            <v>10 min</v>
          </cell>
          <cell r="FY127" t="e">
            <v>#VALUE!</v>
          </cell>
          <cell r="FZ127" t="str">
            <v>10'</v>
          </cell>
          <cell r="GB127" t="str">
            <v>« Des preuves dans la Loi que Jéhovah se soucie des femmes »</v>
          </cell>
          <cell r="GC127" t="str">
            <v>10 min</v>
          </cell>
          <cell r="GD127" t="e">
            <v>#VALUE!</v>
          </cell>
          <cell r="GE127" t="str">
            <v>10'</v>
          </cell>
          <cell r="GG127" t="str">
            <v>« Toutes ces bénédictions t’atteindront »</v>
          </cell>
          <cell r="GH127" t="str">
            <v>10 min</v>
          </cell>
          <cell r="GI127" t="e">
            <v>#VALUE!</v>
          </cell>
          <cell r="GJ127" t="str">
            <v>10'</v>
          </cell>
          <cell r="GL127" t="str">
            <v>« Servir Jéhovah n’est pas trop difficile »</v>
          </cell>
          <cell r="GM127" t="str">
            <v>10 min</v>
          </cell>
          <cell r="GN127" t="e">
            <v>#VALUE!</v>
          </cell>
          <cell r="GO127" t="str">
            <v>10'</v>
          </cell>
          <cell r="GQ127" t="str">
            <v>« Ce que les images d’un chant inspiré par Dieu nous enseignent »</v>
          </cell>
          <cell r="GR127" t="str">
            <v>10 min</v>
          </cell>
          <cell r="GS127" t="e">
            <v>#VALUE!</v>
          </cell>
          <cell r="GT127" t="str">
            <v>10'</v>
          </cell>
          <cell r="GV127" t="e">
            <v>#N/A</v>
          </cell>
          <cell r="GW127" t="e">
            <v>#N/A</v>
          </cell>
          <cell r="GX127" t="e">
            <v>#N/A</v>
          </cell>
          <cell r="GY127" t="e">
            <v>#N/A</v>
          </cell>
          <cell r="HA127" t="e">
            <v>#N/A</v>
          </cell>
          <cell r="HB127" t="e">
            <v>#N/A</v>
          </cell>
          <cell r="HC127" t="e">
            <v>#N/A</v>
          </cell>
          <cell r="HD127" t="e">
            <v>#N/A</v>
          </cell>
          <cell r="HF127" t="e">
            <v>#N/A</v>
          </cell>
          <cell r="HG127" t="e">
            <v>#N/A</v>
          </cell>
          <cell r="HH127" t="e">
            <v>#N/A</v>
          </cell>
          <cell r="HI127" t="e">
            <v>#N/A</v>
          </cell>
          <cell r="HK127" t="e">
            <v>#N/A</v>
          </cell>
          <cell r="HL127" t="e">
            <v>#N/A</v>
          </cell>
          <cell r="HM127" t="e">
            <v>#N/A</v>
          </cell>
          <cell r="HN127" t="e">
            <v>#N/A</v>
          </cell>
          <cell r="HP127" t="str">
            <v>« Tu ne devras pas t’allier par mariage avec elles »</v>
          </cell>
          <cell r="HQ127" t="str">
            <v>10 min</v>
          </cell>
          <cell r="HR127" t="e">
            <v>#VALUE!</v>
          </cell>
          <cell r="HS127" t="str">
            <v>10'</v>
          </cell>
          <cell r="HU127" t="e">
            <v>#N/A</v>
          </cell>
          <cell r="HV127" t="e">
            <v>#N/A</v>
          </cell>
          <cell r="HW127" t="e">
            <v>#N/A</v>
          </cell>
          <cell r="HX127" t="e">
            <v>#N/A</v>
          </cell>
          <cell r="HZ127" t="e">
            <v>#N/A</v>
          </cell>
          <cell r="IA127" t="e">
            <v>#N/A</v>
          </cell>
          <cell r="IB127" t="e">
            <v>#N/A</v>
          </cell>
          <cell r="IC127" t="e">
            <v>#N/A</v>
          </cell>
          <cell r="IE127" t="e">
            <v>#N/A</v>
          </cell>
          <cell r="IF127" t="e">
            <v>#N/A</v>
          </cell>
          <cell r="IG127" t="e">
            <v>#N/A</v>
          </cell>
          <cell r="IH127" t="e">
            <v>#N/A</v>
          </cell>
          <cell r="IJ127" t="e">
            <v>#N/A</v>
          </cell>
          <cell r="IK127" t="e">
            <v>#N/A</v>
          </cell>
          <cell r="IL127" t="e">
            <v>#N/A</v>
          </cell>
          <cell r="IM127" t="e">
            <v>#N/A</v>
          </cell>
          <cell r="IO127" t="str">
            <v>« Tu ne devras pas t’allier par mariage avec elles »</v>
          </cell>
          <cell r="IP127" t="str">
            <v>10 min</v>
          </cell>
          <cell r="IQ127" t="e">
            <v>#VALUE!</v>
          </cell>
          <cell r="IR127" t="str">
            <v>10'</v>
          </cell>
          <cell r="IT127" t="e">
            <v>#N/A</v>
          </cell>
          <cell r="IU127" t="e">
            <v>#N/A</v>
          </cell>
          <cell r="IV127" t="e">
            <v>#N/A</v>
          </cell>
          <cell r="IW127" t="e">
            <v>#N/A</v>
          </cell>
          <cell r="IY127" t="e">
            <v>#N/A</v>
          </cell>
          <cell r="IZ127" t="e">
            <v>#N/A</v>
          </cell>
          <cell r="JA127" t="e">
            <v>#N/A</v>
          </cell>
          <cell r="JB127" t="e">
            <v>#N/A</v>
          </cell>
          <cell r="JD127" t="e">
            <v>#N/A</v>
          </cell>
          <cell r="JE127" t="e">
            <v>#N/A</v>
          </cell>
          <cell r="JF127" t="e">
            <v>#N/A</v>
          </cell>
          <cell r="JG127" t="e">
            <v>#N/A</v>
          </cell>
          <cell r="JI127" t="e">
            <v>#N/A</v>
          </cell>
          <cell r="JJ127" t="e">
            <v>#N/A</v>
          </cell>
          <cell r="JK127" t="e">
            <v>#N/A</v>
          </cell>
          <cell r="JL127" t="e">
            <v>#N/A</v>
          </cell>
          <cell r="JN127" t="e">
            <v>#N/A</v>
          </cell>
          <cell r="JO127" t="e">
            <v>#N/A</v>
          </cell>
          <cell r="JP127" t="e">
            <v>#N/A</v>
          </cell>
          <cell r="JQ127" t="e">
            <v>#N/A</v>
          </cell>
          <cell r="JS127" t="e">
            <v>#N/A</v>
          </cell>
          <cell r="JT127" t="e">
            <v>#N/A</v>
          </cell>
          <cell r="JU127" t="e">
            <v>#N/A</v>
          </cell>
          <cell r="JV127" t="e">
            <v>#N/A</v>
          </cell>
          <cell r="JX127" t="e">
            <v>#N/A</v>
          </cell>
          <cell r="JY127" t="e">
            <v>#N/A</v>
          </cell>
          <cell r="JZ127" t="e">
            <v>#N/A</v>
          </cell>
          <cell r="KA127" t="e">
            <v>#N/A</v>
          </cell>
          <cell r="KC127" t="e">
            <v>#N/A</v>
          </cell>
          <cell r="KD127" t="e">
            <v>#N/A</v>
          </cell>
          <cell r="KE127" t="e">
            <v>#N/A</v>
          </cell>
          <cell r="KF127" t="e">
            <v>#N/A</v>
          </cell>
          <cell r="KH127" t="e">
            <v>#N/A</v>
          </cell>
          <cell r="KI127" t="e">
            <v>#N/A</v>
          </cell>
          <cell r="KJ127" t="e">
            <v>#N/A</v>
          </cell>
          <cell r="KK127" t="e">
            <v>#N/A</v>
          </cell>
          <cell r="KM127" t="e">
            <v>#N/A</v>
          </cell>
          <cell r="KN127" t="e">
            <v>#N/A</v>
          </cell>
          <cell r="KO127" t="e">
            <v>#N/A</v>
          </cell>
          <cell r="KP127" t="e">
            <v>#N/A</v>
          </cell>
        </row>
        <row r="128">
          <cell r="B128">
            <v>6</v>
          </cell>
          <cell r="D128" t="str">
            <v>Perles spirituelles</v>
          </cell>
          <cell r="E128" t="str">
            <v>10 min</v>
          </cell>
          <cell r="F128" t="e">
            <v>#VALUE!</v>
          </cell>
          <cell r="G128" t="str">
            <v>10'</v>
          </cell>
          <cell r="I128" t="str">
            <v>Perles spirituelles</v>
          </cell>
          <cell r="J128" t="str">
            <v>10 min</v>
          </cell>
          <cell r="K128" t="e">
            <v>#VALUE!</v>
          </cell>
          <cell r="L128" t="str">
            <v>10'</v>
          </cell>
          <cell r="N128" t="str">
            <v>Perles spirituelles</v>
          </cell>
          <cell r="O128" t="str">
            <v>10 min</v>
          </cell>
          <cell r="P128" t="e">
            <v>#VALUE!</v>
          </cell>
          <cell r="Q128" t="str">
            <v>10'</v>
          </cell>
          <cell r="S128" t="str">
            <v>Perles spirituelles</v>
          </cell>
          <cell r="T128" t="str">
            <v>10 min</v>
          </cell>
          <cell r="U128" t="e">
            <v>#VALUE!</v>
          </cell>
          <cell r="V128" t="str">
            <v>10'</v>
          </cell>
          <cell r="X128" t="str">
            <v>Perles spirituelles</v>
          </cell>
          <cell r="Y128" t="str">
            <v>10 min</v>
          </cell>
          <cell r="Z128" t="e">
            <v>#VALUE!</v>
          </cell>
          <cell r="AA128" t="str">
            <v>10'</v>
          </cell>
          <cell r="AC128" t="str">
            <v>Perles spirituelles</v>
          </cell>
          <cell r="AD128" t="str">
            <v>10 min</v>
          </cell>
          <cell r="AE128" t="e">
            <v>#VALUE!</v>
          </cell>
          <cell r="AF128" t="str">
            <v>10'</v>
          </cell>
          <cell r="AH128" t="str">
            <v>Perles spirituelles</v>
          </cell>
          <cell r="AI128" t="str">
            <v>10 min</v>
          </cell>
          <cell r="AJ128" t="e">
            <v>#VALUE!</v>
          </cell>
          <cell r="AK128" t="str">
            <v>10'</v>
          </cell>
          <cell r="AM128" t="str">
            <v>Perles spirituelles</v>
          </cell>
          <cell r="AN128" t="str">
            <v>10 min</v>
          </cell>
          <cell r="AO128" t="e">
            <v>#VALUE!</v>
          </cell>
          <cell r="AP128" t="str">
            <v>10'</v>
          </cell>
          <cell r="AR128" t="str">
            <v>Perles spirituelles</v>
          </cell>
          <cell r="AS128" t="str">
            <v>10 min</v>
          </cell>
          <cell r="AT128" t="e">
            <v>#VALUE!</v>
          </cell>
          <cell r="AU128" t="str">
            <v>10'</v>
          </cell>
          <cell r="AW128" t="str">
            <v>Perles spirituelles</v>
          </cell>
          <cell r="AX128" t="str">
            <v>10 min</v>
          </cell>
          <cell r="AY128" t="e">
            <v>#VALUE!</v>
          </cell>
          <cell r="AZ128" t="str">
            <v>10'</v>
          </cell>
          <cell r="BB128" t="str">
            <v>Perles spirituelles</v>
          </cell>
          <cell r="BC128" t="str">
            <v>10 min</v>
          </cell>
          <cell r="BD128" t="e">
            <v>#VALUE!</v>
          </cell>
          <cell r="BE128" t="str">
            <v>10'</v>
          </cell>
          <cell r="BG128" t="str">
            <v>Perles spirituelles</v>
          </cell>
          <cell r="BH128" t="str">
            <v>10 min</v>
          </cell>
          <cell r="BI128" t="e">
            <v>#VALUE!</v>
          </cell>
          <cell r="BJ128" t="str">
            <v>10'</v>
          </cell>
          <cell r="BL128" t="str">
            <v>Perles spirituelles</v>
          </cell>
          <cell r="BM128" t="str">
            <v>10 min</v>
          </cell>
          <cell r="BN128" t="e">
            <v>#VALUE!</v>
          </cell>
          <cell r="BO128" t="str">
            <v>10'</v>
          </cell>
          <cell r="BQ128" t="str">
            <v>Perles spirituelles</v>
          </cell>
          <cell r="BR128" t="str">
            <v>10 min</v>
          </cell>
          <cell r="BS128" t="e">
            <v>#VALUE!</v>
          </cell>
          <cell r="BT128" t="str">
            <v>10'</v>
          </cell>
          <cell r="BV128" t="str">
            <v>Perles spirituelles</v>
          </cell>
          <cell r="BW128" t="str">
            <v>10 min</v>
          </cell>
          <cell r="BX128" t="e">
            <v>#VALUE!</v>
          </cell>
          <cell r="BY128" t="str">
            <v>10'</v>
          </cell>
          <cell r="CA128" t="str">
            <v>Perles spirituelles</v>
          </cell>
          <cell r="CB128" t="str">
            <v>10 min</v>
          </cell>
          <cell r="CC128" t="e">
            <v>#VALUE!</v>
          </cell>
          <cell r="CD128" t="str">
            <v>10'</v>
          </cell>
          <cell r="CF128" t="str">
            <v>Perles spirituelles</v>
          </cell>
          <cell r="CG128" t="str">
            <v>10 min</v>
          </cell>
          <cell r="CH128" t="e">
            <v>#VALUE!</v>
          </cell>
          <cell r="CI128" t="str">
            <v>10'</v>
          </cell>
          <cell r="CK128" t="str">
            <v>Perles spirituelles</v>
          </cell>
          <cell r="CL128" t="str">
            <v>10 min</v>
          </cell>
          <cell r="CM128" t="e">
            <v>#VALUE!</v>
          </cell>
          <cell r="CN128" t="str">
            <v>10'</v>
          </cell>
          <cell r="CP128" t="str">
            <v>Perles spirituelles</v>
          </cell>
          <cell r="CQ128" t="str">
            <v>10 min</v>
          </cell>
          <cell r="CR128" t="e">
            <v>#VALUE!</v>
          </cell>
          <cell r="CS128" t="str">
            <v>10'</v>
          </cell>
          <cell r="CU128" t="e">
            <v>#N/A</v>
          </cell>
          <cell r="CV128" t="e">
            <v>#N/A</v>
          </cell>
          <cell r="CW128" t="e">
            <v>#N/A</v>
          </cell>
          <cell r="CX128" t="e">
            <v>#N/A</v>
          </cell>
          <cell r="CZ128" t="str">
            <v>Perles spirituelles</v>
          </cell>
          <cell r="DA128" t="str">
            <v>10 min</v>
          </cell>
          <cell r="DB128" t="e">
            <v>#VALUE!</v>
          </cell>
          <cell r="DC128" t="str">
            <v>10'</v>
          </cell>
          <cell r="DE128" t="str">
            <v>Perles spirituelles</v>
          </cell>
          <cell r="DF128" t="str">
            <v>10 min</v>
          </cell>
          <cell r="DG128" t="e">
            <v>#VALUE!</v>
          </cell>
          <cell r="DH128" t="str">
            <v>10'</v>
          </cell>
          <cell r="DJ128" t="str">
            <v>Perles spirituelles</v>
          </cell>
          <cell r="DK128" t="str">
            <v>10 min</v>
          </cell>
          <cell r="DL128" t="e">
            <v>#VALUE!</v>
          </cell>
          <cell r="DM128" t="str">
            <v>10'</v>
          </cell>
          <cell r="DO128" t="str">
            <v>Perles spirituelles</v>
          </cell>
          <cell r="DP128" t="str">
            <v>10 min</v>
          </cell>
          <cell r="DQ128" t="e">
            <v>#VALUE!</v>
          </cell>
          <cell r="DR128" t="str">
            <v>10'</v>
          </cell>
          <cell r="DT128" t="e">
            <v>#N/A</v>
          </cell>
          <cell r="DU128" t="e">
            <v>#N/A</v>
          </cell>
          <cell r="DV128" t="e">
            <v>#N/A</v>
          </cell>
          <cell r="DW128" t="e">
            <v>#N/A</v>
          </cell>
          <cell r="DY128" t="str">
            <v>Perles spirituelles</v>
          </cell>
          <cell r="DZ128" t="str">
            <v>10 min</v>
          </cell>
          <cell r="EA128" t="e">
            <v>#VALUE!</v>
          </cell>
          <cell r="EB128" t="str">
            <v>10'</v>
          </cell>
          <cell r="ED128" t="str">
            <v>Perles spirituelles</v>
          </cell>
          <cell r="EE128" t="str">
            <v>10 min</v>
          </cell>
          <cell r="EF128" t="e">
            <v>#VALUE!</v>
          </cell>
          <cell r="EG128" t="str">
            <v>10'</v>
          </cell>
          <cell r="EI128" t="str">
            <v>Perles spirituelles</v>
          </cell>
          <cell r="EJ128" t="str">
            <v>10 min</v>
          </cell>
          <cell r="EK128" t="e">
            <v>#VALUE!</v>
          </cell>
          <cell r="EL128" t="str">
            <v>10'</v>
          </cell>
          <cell r="EN128" t="str">
            <v>Perles spirituelles</v>
          </cell>
          <cell r="EO128" t="str">
            <v>10 min</v>
          </cell>
          <cell r="EP128" t="e">
            <v>#VALUE!</v>
          </cell>
          <cell r="EQ128" t="str">
            <v>10'</v>
          </cell>
          <cell r="ES128" t="str">
            <v>Perles spirituelles</v>
          </cell>
          <cell r="ET128" t="str">
            <v>10 min</v>
          </cell>
          <cell r="EU128" t="e">
            <v>#VALUE!</v>
          </cell>
          <cell r="EV128" t="str">
            <v>10'</v>
          </cell>
          <cell r="EX128" t="str">
            <v>Perles spirituelles</v>
          </cell>
          <cell r="EY128" t="str">
            <v>10 min</v>
          </cell>
          <cell r="EZ128" t="e">
            <v>#VALUE!</v>
          </cell>
          <cell r="FA128" t="str">
            <v>10'</v>
          </cell>
          <cell r="FC128" t="str">
            <v>Perles spirituelles</v>
          </cell>
          <cell r="FD128" t="str">
            <v>10 min</v>
          </cell>
          <cell r="FE128" t="e">
            <v>#VALUE!</v>
          </cell>
          <cell r="FF128" t="str">
            <v>10'</v>
          </cell>
          <cell r="FH128" t="str">
            <v>Perles spirituelles</v>
          </cell>
          <cell r="FI128" t="str">
            <v>10 min</v>
          </cell>
          <cell r="FJ128" t="e">
            <v>#VALUE!</v>
          </cell>
          <cell r="FK128" t="str">
            <v>10'</v>
          </cell>
          <cell r="FM128" t="str">
            <v>Perles spirituelles</v>
          </cell>
          <cell r="FN128" t="str">
            <v>10 min</v>
          </cell>
          <cell r="FO128" t="e">
            <v>#VALUE!</v>
          </cell>
          <cell r="FP128" t="str">
            <v>10'</v>
          </cell>
          <cell r="FR128" t="e">
            <v>#N/A</v>
          </cell>
          <cell r="FS128" t="e">
            <v>#N/A</v>
          </cell>
          <cell r="FT128" t="e">
            <v>#N/A</v>
          </cell>
          <cell r="FU128" t="e">
            <v>#N/A</v>
          </cell>
          <cell r="FW128" t="str">
            <v>Perles spirituelles</v>
          </cell>
          <cell r="FX128" t="str">
            <v>10 min</v>
          </cell>
          <cell r="FY128" t="e">
            <v>#VALUE!</v>
          </cell>
          <cell r="FZ128" t="str">
            <v>10'</v>
          </cell>
          <cell r="GB128" t="str">
            <v>Perles spirituelles</v>
          </cell>
          <cell r="GC128" t="str">
            <v>10 min</v>
          </cell>
          <cell r="GD128" t="e">
            <v>#VALUE!</v>
          </cell>
          <cell r="GE128" t="str">
            <v>10'</v>
          </cell>
          <cell r="GG128" t="str">
            <v>Perles spirituelles</v>
          </cell>
          <cell r="GH128" t="str">
            <v>10 min</v>
          </cell>
          <cell r="GI128" t="e">
            <v>#VALUE!</v>
          </cell>
          <cell r="GJ128" t="str">
            <v>10'</v>
          </cell>
          <cell r="GL128" t="str">
            <v>Perles spirituelles</v>
          </cell>
          <cell r="GM128" t="str">
            <v>10 min</v>
          </cell>
          <cell r="GN128" t="e">
            <v>#VALUE!</v>
          </cell>
          <cell r="GO128" t="str">
            <v>10'</v>
          </cell>
          <cell r="GQ128" t="str">
            <v>Perles spirituelles</v>
          </cell>
          <cell r="GR128" t="str">
            <v>10 min</v>
          </cell>
          <cell r="GS128" t="e">
            <v>#VALUE!</v>
          </cell>
          <cell r="GT128" t="str">
            <v>10'</v>
          </cell>
          <cell r="GV128" t="e">
            <v>#N/A</v>
          </cell>
          <cell r="GW128" t="e">
            <v>#N/A</v>
          </cell>
          <cell r="GX128" t="e">
            <v>#N/A</v>
          </cell>
          <cell r="GY128" t="e">
            <v>#N/A</v>
          </cell>
          <cell r="HA128" t="e">
            <v>#N/A</v>
          </cell>
          <cell r="HB128" t="e">
            <v>#N/A</v>
          </cell>
          <cell r="HC128" t="e">
            <v>#N/A</v>
          </cell>
          <cell r="HD128" t="e">
            <v>#N/A</v>
          </cell>
          <cell r="HF128" t="e">
            <v>#N/A</v>
          </cell>
          <cell r="HG128" t="e">
            <v>#N/A</v>
          </cell>
          <cell r="HH128" t="e">
            <v>#N/A</v>
          </cell>
          <cell r="HI128" t="e">
            <v>#N/A</v>
          </cell>
          <cell r="HK128" t="e">
            <v>#N/A</v>
          </cell>
          <cell r="HL128" t="e">
            <v>#N/A</v>
          </cell>
          <cell r="HM128" t="e">
            <v>#N/A</v>
          </cell>
          <cell r="HN128" t="e">
            <v>#N/A</v>
          </cell>
          <cell r="HP128" t="str">
            <v>Perles spirituelles</v>
          </cell>
          <cell r="HQ128" t="str">
            <v>10 min</v>
          </cell>
          <cell r="HR128" t="e">
            <v>#VALUE!</v>
          </cell>
          <cell r="HS128" t="str">
            <v>10'</v>
          </cell>
          <cell r="HU128" t="e">
            <v>#N/A</v>
          </cell>
          <cell r="HV128" t="e">
            <v>#N/A</v>
          </cell>
          <cell r="HW128" t="e">
            <v>#N/A</v>
          </cell>
          <cell r="HX128" t="e">
            <v>#N/A</v>
          </cell>
          <cell r="HZ128" t="e">
            <v>#N/A</v>
          </cell>
          <cell r="IA128" t="e">
            <v>#N/A</v>
          </cell>
          <cell r="IB128" t="e">
            <v>#N/A</v>
          </cell>
          <cell r="IC128" t="e">
            <v>#N/A</v>
          </cell>
          <cell r="IE128" t="e">
            <v>#N/A</v>
          </cell>
          <cell r="IF128" t="e">
            <v>#N/A</v>
          </cell>
          <cell r="IG128" t="e">
            <v>#N/A</v>
          </cell>
          <cell r="IH128" t="e">
            <v>#N/A</v>
          </cell>
          <cell r="IJ128" t="e">
            <v>#N/A</v>
          </cell>
          <cell r="IK128" t="e">
            <v>#N/A</v>
          </cell>
          <cell r="IL128" t="e">
            <v>#N/A</v>
          </cell>
          <cell r="IM128" t="e">
            <v>#N/A</v>
          </cell>
          <cell r="IO128" t="str">
            <v>Perles spirituelles</v>
          </cell>
          <cell r="IP128" t="str">
            <v>10 min</v>
          </cell>
          <cell r="IQ128" t="e">
            <v>#VALUE!</v>
          </cell>
          <cell r="IR128" t="str">
            <v>10'</v>
          </cell>
          <cell r="IT128" t="e">
            <v>#N/A</v>
          </cell>
          <cell r="IU128" t="e">
            <v>#N/A</v>
          </cell>
          <cell r="IV128" t="e">
            <v>#N/A</v>
          </cell>
          <cell r="IW128" t="e">
            <v>#N/A</v>
          </cell>
          <cell r="IY128" t="e">
            <v>#N/A</v>
          </cell>
          <cell r="IZ128" t="e">
            <v>#N/A</v>
          </cell>
          <cell r="JA128" t="e">
            <v>#N/A</v>
          </cell>
          <cell r="JB128" t="e">
            <v>#N/A</v>
          </cell>
          <cell r="JD128" t="e">
            <v>#N/A</v>
          </cell>
          <cell r="JE128" t="e">
            <v>#N/A</v>
          </cell>
          <cell r="JF128" t="e">
            <v>#N/A</v>
          </cell>
          <cell r="JG128" t="e">
            <v>#N/A</v>
          </cell>
          <cell r="JI128" t="e">
            <v>#N/A</v>
          </cell>
          <cell r="JJ128" t="e">
            <v>#N/A</v>
          </cell>
          <cell r="JK128" t="e">
            <v>#N/A</v>
          </cell>
          <cell r="JL128" t="e">
            <v>#N/A</v>
          </cell>
          <cell r="JN128" t="e">
            <v>#N/A</v>
          </cell>
          <cell r="JO128" t="e">
            <v>#N/A</v>
          </cell>
          <cell r="JP128" t="e">
            <v>#N/A</v>
          </cell>
          <cell r="JQ128" t="e">
            <v>#N/A</v>
          </cell>
          <cell r="JS128" t="e">
            <v>#N/A</v>
          </cell>
          <cell r="JT128" t="e">
            <v>#N/A</v>
          </cell>
          <cell r="JU128" t="e">
            <v>#N/A</v>
          </cell>
          <cell r="JV128" t="e">
            <v>#N/A</v>
          </cell>
          <cell r="JX128" t="e">
            <v>#N/A</v>
          </cell>
          <cell r="JY128" t="e">
            <v>#N/A</v>
          </cell>
          <cell r="JZ128" t="e">
            <v>#N/A</v>
          </cell>
          <cell r="KA128" t="e">
            <v>#N/A</v>
          </cell>
          <cell r="KC128" t="e">
            <v>#N/A</v>
          </cell>
          <cell r="KD128" t="e">
            <v>#N/A</v>
          </cell>
          <cell r="KE128" t="e">
            <v>#N/A</v>
          </cell>
          <cell r="KF128" t="e">
            <v>#N/A</v>
          </cell>
          <cell r="KH128" t="e">
            <v>#N/A</v>
          </cell>
          <cell r="KI128" t="e">
            <v>#N/A</v>
          </cell>
          <cell r="KJ128" t="e">
            <v>#N/A</v>
          </cell>
          <cell r="KK128" t="e">
            <v>#N/A</v>
          </cell>
          <cell r="KM128" t="e">
            <v>#N/A</v>
          </cell>
          <cell r="KN128" t="e">
            <v>#N/A</v>
          </cell>
          <cell r="KO128" t="e">
            <v>#N/A</v>
          </cell>
          <cell r="KP128" t="e">
            <v>#N/A</v>
          </cell>
        </row>
        <row r="129">
          <cell r="B129">
            <v>7</v>
          </cell>
          <cell r="C129" t="str">
            <v>LB</v>
          </cell>
          <cell r="D129" t="str">
            <v>Lecture de la Bible</v>
          </cell>
          <cell r="E129" t="str">
            <v>4 min</v>
          </cell>
          <cell r="F129" t="e">
            <v>#VALUE!</v>
          </cell>
          <cell r="G129" t="str">
            <v>4'</v>
          </cell>
          <cell r="H129" t="str">
            <v>LB</v>
          </cell>
          <cell r="I129" t="str">
            <v>Lecture de la Bible</v>
          </cell>
          <cell r="J129" t="str">
            <v>4 min</v>
          </cell>
          <cell r="K129" t="e">
            <v>#VALUE!</v>
          </cell>
          <cell r="L129" t="str">
            <v>4'</v>
          </cell>
          <cell r="M129" t="str">
            <v>LB</v>
          </cell>
          <cell r="N129" t="str">
            <v>Lecture de la Bible</v>
          </cell>
          <cell r="O129" t="str">
            <v>4 min</v>
          </cell>
          <cell r="P129" t="e">
            <v>#VALUE!</v>
          </cell>
          <cell r="Q129" t="str">
            <v>4'</v>
          </cell>
          <cell r="R129" t="str">
            <v>LB</v>
          </cell>
          <cell r="S129" t="str">
            <v>Lecture de la Bible</v>
          </cell>
          <cell r="T129" t="str">
            <v>4 min</v>
          </cell>
          <cell r="U129" t="e">
            <v>#VALUE!</v>
          </cell>
          <cell r="V129" t="str">
            <v>4'</v>
          </cell>
          <cell r="W129" t="str">
            <v>LB</v>
          </cell>
          <cell r="X129" t="str">
            <v>Lecture de la Bible</v>
          </cell>
          <cell r="Y129" t="str">
            <v>4 min</v>
          </cell>
          <cell r="Z129" t="e">
            <v>#VALUE!</v>
          </cell>
          <cell r="AA129" t="str">
            <v>4'</v>
          </cell>
          <cell r="AB129" t="str">
            <v>LB</v>
          </cell>
          <cell r="AC129" t="str">
            <v>Lecture de la Bible</v>
          </cell>
          <cell r="AD129" t="str">
            <v>4 min</v>
          </cell>
          <cell r="AE129" t="e">
            <v>#VALUE!</v>
          </cell>
          <cell r="AF129" t="str">
            <v>4'</v>
          </cell>
          <cell r="AG129" t="str">
            <v>LB</v>
          </cell>
          <cell r="AH129" t="str">
            <v>Lecture de la Bible</v>
          </cell>
          <cell r="AI129" t="str">
            <v>4 min</v>
          </cell>
          <cell r="AJ129" t="e">
            <v>#VALUE!</v>
          </cell>
          <cell r="AK129" t="str">
            <v>4'</v>
          </cell>
          <cell r="AL129" t="str">
            <v>LB</v>
          </cell>
          <cell r="AM129" t="str">
            <v>Lecture de la Bible</v>
          </cell>
          <cell r="AN129" t="str">
            <v>4 min</v>
          </cell>
          <cell r="AO129" t="e">
            <v>#VALUE!</v>
          </cell>
          <cell r="AP129" t="str">
            <v>4'</v>
          </cell>
          <cell r="AQ129" t="str">
            <v>LB</v>
          </cell>
          <cell r="AR129" t="str">
            <v>Lecture de la Bible</v>
          </cell>
          <cell r="AS129" t="str">
            <v>4 min</v>
          </cell>
          <cell r="AT129" t="e">
            <v>#VALUE!</v>
          </cell>
          <cell r="AU129" t="str">
            <v>4'</v>
          </cell>
          <cell r="AV129" t="str">
            <v>LB</v>
          </cell>
          <cell r="AW129" t="str">
            <v>Lecture de la Bible</v>
          </cell>
          <cell r="AX129" t="str">
            <v>4 min</v>
          </cell>
          <cell r="AY129" t="e">
            <v>#VALUE!</v>
          </cell>
          <cell r="AZ129" t="str">
            <v>4'</v>
          </cell>
          <cell r="BA129" t="str">
            <v>LB</v>
          </cell>
          <cell r="BB129" t="str">
            <v>Lecture de la Bible</v>
          </cell>
          <cell r="BC129" t="str">
            <v>4 min</v>
          </cell>
          <cell r="BD129" t="e">
            <v>#VALUE!</v>
          </cell>
          <cell r="BE129" t="str">
            <v>4'</v>
          </cell>
          <cell r="BF129" t="str">
            <v>LB</v>
          </cell>
          <cell r="BG129" t="str">
            <v>Lecture de la Bible</v>
          </cell>
          <cell r="BH129" t="str">
            <v>4 min</v>
          </cell>
          <cell r="BI129" t="e">
            <v>#VALUE!</v>
          </cell>
          <cell r="BJ129" t="str">
            <v>4'</v>
          </cell>
          <cell r="BK129" t="str">
            <v>LB</v>
          </cell>
          <cell r="BL129" t="str">
            <v>Lecture de la Bible</v>
          </cell>
          <cell r="BM129" t="str">
            <v>4 min</v>
          </cell>
          <cell r="BN129" t="e">
            <v>#VALUE!</v>
          </cell>
          <cell r="BO129" t="str">
            <v>4'</v>
          </cell>
          <cell r="BP129" t="str">
            <v>LB</v>
          </cell>
          <cell r="BQ129" t="str">
            <v>Lecture de la Bible</v>
          </cell>
          <cell r="BR129" t="str">
            <v>4 min</v>
          </cell>
          <cell r="BS129" t="e">
            <v>#VALUE!</v>
          </cell>
          <cell r="BT129" t="str">
            <v>4'</v>
          </cell>
          <cell r="BU129" t="str">
            <v>LB</v>
          </cell>
          <cell r="BV129" t="str">
            <v>Lecture de la Bible</v>
          </cell>
          <cell r="BW129" t="str">
            <v>4 min</v>
          </cell>
          <cell r="BX129" t="e">
            <v>#VALUE!</v>
          </cell>
          <cell r="BY129" t="str">
            <v>4'</v>
          </cell>
          <cell r="BZ129" t="str">
            <v>LB</v>
          </cell>
          <cell r="CA129" t="str">
            <v>Lecture de la Bible</v>
          </cell>
          <cell r="CB129" t="str">
            <v>4 min</v>
          </cell>
          <cell r="CC129" t="e">
            <v>#VALUE!</v>
          </cell>
          <cell r="CD129" t="str">
            <v>4'</v>
          </cell>
          <cell r="CE129" t="str">
            <v>LB</v>
          </cell>
          <cell r="CF129" t="str">
            <v>Lecture de la Bible</v>
          </cell>
          <cell r="CG129" t="str">
            <v>4 min</v>
          </cell>
          <cell r="CH129" t="e">
            <v>#VALUE!</v>
          </cell>
          <cell r="CI129" t="str">
            <v>4'</v>
          </cell>
          <cell r="CJ129" t="str">
            <v>LB</v>
          </cell>
          <cell r="CK129" t="str">
            <v>Lecture de la Bible</v>
          </cell>
          <cell r="CL129" t="str">
            <v>4 min</v>
          </cell>
          <cell r="CM129" t="e">
            <v>#VALUE!</v>
          </cell>
          <cell r="CN129" t="str">
            <v>4'</v>
          </cell>
          <cell r="CO129" t="str">
            <v>LB</v>
          </cell>
          <cell r="CP129" t="str">
            <v>Lecture de la Bible</v>
          </cell>
          <cell r="CQ129" t="str">
            <v>4 min</v>
          </cell>
          <cell r="CR129" t="e">
            <v>#VALUE!</v>
          </cell>
          <cell r="CS129" t="str">
            <v>4'</v>
          </cell>
          <cell r="CT129" t="e">
            <v>#N/A</v>
          </cell>
          <cell r="CU129" t="e">
            <v>#N/A</v>
          </cell>
          <cell r="CV129" t="e">
            <v>#N/A</v>
          </cell>
          <cell r="CW129" t="e">
            <v>#N/A</v>
          </cell>
          <cell r="CX129" t="e">
            <v>#N/A</v>
          </cell>
          <cell r="CY129" t="str">
            <v>LB</v>
          </cell>
          <cell r="CZ129" t="str">
            <v>Lecture de la Bible</v>
          </cell>
          <cell r="DA129" t="str">
            <v>4 min</v>
          </cell>
          <cell r="DB129" t="e">
            <v>#VALUE!</v>
          </cell>
          <cell r="DC129" t="str">
            <v>4'</v>
          </cell>
          <cell r="DD129" t="str">
            <v>LB</v>
          </cell>
          <cell r="DE129" t="str">
            <v>Lecture de la Bible</v>
          </cell>
          <cell r="DF129" t="str">
            <v>4 min</v>
          </cell>
          <cell r="DG129" t="e">
            <v>#VALUE!</v>
          </cell>
          <cell r="DH129" t="str">
            <v>4'</v>
          </cell>
          <cell r="DI129" t="str">
            <v>LB</v>
          </cell>
          <cell r="DJ129" t="str">
            <v>Lecture de la Bible</v>
          </cell>
          <cell r="DK129" t="str">
            <v>4 min</v>
          </cell>
          <cell r="DL129" t="e">
            <v>#VALUE!</v>
          </cell>
          <cell r="DM129" t="str">
            <v>4'</v>
          </cell>
          <cell r="DN129" t="str">
            <v>LB</v>
          </cell>
          <cell r="DO129" t="str">
            <v>Lecture de la Bible</v>
          </cell>
          <cell r="DP129" t="str">
            <v>4 min</v>
          </cell>
          <cell r="DQ129" t="e">
            <v>#VALUE!</v>
          </cell>
          <cell r="DR129" t="str">
            <v>4'</v>
          </cell>
          <cell r="DS129" t="e">
            <v>#N/A</v>
          </cell>
          <cell r="DT129" t="e">
            <v>#N/A</v>
          </cell>
          <cell r="DU129" t="e">
            <v>#N/A</v>
          </cell>
          <cell r="DV129" t="e">
            <v>#N/A</v>
          </cell>
          <cell r="DW129" t="e">
            <v>#N/A</v>
          </cell>
          <cell r="DX129" t="str">
            <v>LB</v>
          </cell>
          <cell r="DY129" t="str">
            <v>Lecture de la Bible</v>
          </cell>
          <cell r="DZ129" t="str">
            <v>4 min</v>
          </cell>
          <cell r="EA129" t="e">
            <v>#VALUE!</v>
          </cell>
          <cell r="EB129" t="str">
            <v>4'</v>
          </cell>
          <cell r="EC129" t="str">
            <v>LB</v>
          </cell>
          <cell r="ED129" t="str">
            <v>Lecture de la Bible</v>
          </cell>
          <cell r="EE129" t="str">
            <v>4 min</v>
          </cell>
          <cell r="EF129" t="e">
            <v>#VALUE!</v>
          </cell>
          <cell r="EG129" t="str">
            <v>4'</v>
          </cell>
          <cell r="EH129" t="str">
            <v>LB</v>
          </cell>
          <cell r="EI129" t="str">
            <v>Lecture de la Bible</v>
          </cell>
          <cell r="EJ129" t="str">
            <v>4 min</v>
          </cell>
          <cell r="EK129" t="e">
            <v>#VALUE!</v>
          </cell>
          <cell r="EL129" t="str">
            <v>4'</v>
          </cell>
          <cell r="EM129" t="str">
            <v>LB</v>
          </cell>
          <cell r="EN129" t="str">
            <v>Lecture de la Bible</v>
          </cell>
          <cell r="EO129" t="str">
            <v>4 min</v>
          </cell>
          <cell r="EP129" t="e">
            <v>#VALUE!</v>
          </cell>
          <cell r="EQ129" t="str">
            <v>4'</v>
          </cell>
          <cell r="ER129" t="str">
            <v>LB</v>
          </cell>
          <cell r="ES129" t="str">
            <v>Lecture de la Bible</v>
          </cell>
          <cell r="ET129" t="str">
            <v>4 min</v>
          </cell>
          <cell r="EU129" t="e">
            <v>#VALUE!</v>
          </cell>
          <cell r="EV129" t="str">
            <v>4'</v>
          </cell>
          <cell r="EW129" t="str">
            <v>LB</v>
          </cell>
          <cell r="EX129" t="str">
            <v>Lecture de la Bible</v>
          </cell>
          <cell r="EY129" t="str">
            <v>4 min</v>
          </cell>
          <cell r="EZ129" t="e">
            <v>#VALUE!</v>
          </cell>
          <cell r="FA129" t="str">
            <v>4'</v>
          </cell>
          <cell r="FB129" t="str">
            <v>LB</v>
          </cell>
          <cell r="FC129" t="str">
            <v>Lecture de la Bible</v>
          </cell>
          <cell r="FD129" t="str">
            <v>4 min</v>
          </cell>
          <cell r="FE129" t="e">
            <v>#VALUE!</v>
          </cell>
          <cell r="FF129" t="str">
            <v>4'</v>
          </cell>
          <cell r="FG129" t="str">
            <v>LB</v>
          </cell>
          <cell r="FH129" t="str">
            <v>Lecture de la Bible</v>
          </cell>
          <cell r="FI129" t="str">
            <v>4 min</v>
          </cell>
          <cell r="FJ129" t="e">
            <v>#VALUE!</v>
          </cell>
          <cell r="FK129" t="str">
            <v>4'</v>
          </cell>
          <cell r="FL129" t="str">
            <v>LB</v>
          </cell>
          <cell r="FM129" t="str">
            <v>Lecture de la Bible</v>
          </cell>
          <cell r="FN129" t="str">
            <v>4 min</v>
          </cell>
          <cell r="FO129" t="e">
            <v>#VALUE!</v>
          </cell>
          <cell r="FP129" t="str">
            <v>4'</v>
          </cell>
          <cell r="FQ129" t="e">
            <v>#N/A</v>
          </cell>
          <cell r="FR129" t="e">
            <v>#N/A</v>
          </cell>
          <cell r="FS129" t="e">
            <v>#N/A</v>
          </cell>
          <cell r="FT129" t="e">
            <v>#N/A</v>
          </cell>
          <cell r="FU129" t="e">
            <v>#N/A</v>
          </cell>
          <cell r="FV129" t="str">
            <v>LB</v>
          </cell>
          <cell r="FW129" t="str">
            <v>Lecture de la Bible</v>
          </cell>
          <cell r="FX129" t="str">
            <v>4 min</v>
          </cell>
          <cell r="FY129" t="e">
            <v>#VALUE!</v>
          </cell>
          <cell r="FZ129" t="str">
            <v>4'</v>
          </cell>
          <cell r="GA129" t="str">
            <v>LB</v>
          </cell>
          <cell r="GB129" t="str">
            <v>Lecture de la Bible</v>
          </cell>
          <cell r="GC129" t="str">
            <v>4 min</v>
          </cell>
          <cell r="GD129" t="e">
            <v>#VALUE!</v>
          </cell>
          <cell r="GE129" t="str">
            <v>4'</v>
          </cell>
          <cell r="GF129" t="str">
            <v>LB</v>
          </cell>
          <cell r="GG129" t="str">
            <v>Lecture de la Bible</v>
          </cell>
          <cell r="GH129" t="str">
            <v>4 min</v>
          </cell>
          <cell r="GI129" t="e">
            <v>#VALUE!</v>
          </cell>
          <cell r="GJ129" t="str">
            <v>4'</v>
          </cell>
          <cell r="GK129" t="str">
            <v>LB</v>
          </cell>
          <cell r="GL129" t="str">
            <v>Lecture de la Bible</v>
          </cell>
          <cell r="GM129" t="str">
            <v>4 min</v>
          </cell>
          <cell r="GN129" t="e">
            <v>#VALUE!</v>
          </cell>
          <cell r="GO129" t="str">
            <v>4'</v>
          </cell>
          <cell r="GP129" t="str">
            <v>LB</v>
          </cell>
          <cell r="GQ129" t="str">
            <v>Lecture de la Bible</v>
          </cell>
          <cell r="GR129" t="str">
            <v>4 min</v>
          </cell>
          <cell r="GS129" t="e">
            <v>#VALUE!</v>
          </cell>
          <cell r="GT129" t="str">
            <v>4'</v>
          </cell>
          <cell r="GU129" t="e">
            <v>#N/A</v>
          </cell>
          <cell r="GV129" t="e">
            <v>#N/A</v>
          </cell>
          <cell r="GW129" t="e">
            <v>#N/A</v>
          </cell>
          <cell r="GX129" t="e">
            <v>#N/A</v>
          </cell>
          <cell r="GY129" t="e">
            <v>#N/A</v>
          </cell>
          <cell r="GZ129" t="e">
            <v>#N/A</v>
          </cell>
          <cell r="HA129" t="e">
            <v>#N/A</v>
          </cell>
          <cell r="HB129" t="e">
            <v>#N/A</v>
          </cell>
          <cell r="HC129" t="e">
            <v>#N/A</v>
          </cell>
          <cell r="HD129" t="e">
            <v>#N/A</v>
          </cell>
          <cell r="HE129" t="e">
            <v>#N/A</v>
          </cell>
          <cell r="HF129" t="e">
            <v>#N/A</v>
          </cell>
          <cell r="HG129" t="e">
            <v>#N/A</v>
          </cell>
          <cell r="HH129" t="e">
            <v>#N/A</v>
          </cell>
          <cell r="HI129" t="e">
            <v>#N/A</v>
          </cell>
          <cell r="HJ129" t="e">
            <v>#N/A</v>
          </cell>
          <cell r="HK129" t="e">
            <v>#N/A</v>
          </cell>
          <cell r="HL129" t="e">
            <v>#N/A</v>
          </cell>
          <cell r="HM129" t="e">
            <v>#N/A</v>
          </cell>
          <cell r="HN129" t="e">
            <v>#N/A</v>
          </cell>
          <cell r="HO129" t="str">
            <v>LB</v>
          </cell>
          <cell r="HP129" t="str">
            <v>Lecture de la Bible</v>
          </cell>
          <cell r="HQ129" t="str">
            <v>4 min</v>
          </cell>
          <cell r="HR129" t="e">
            <v>#VALUE!</v>
          </cell>
          <cell r="HS129" t="str">
            <v>4'</v>
          </cell>
          <cell r="HT129" t="e">
            <v>#N/A</v>
          </cell>
          <cell r="HU129" t="e">
            <v>#N/A</v>
          </cell>
          <cell r="HV129" t="e">
            <v>#N/A</v>
          </cell>
          <cell r="HW129" t="e">
            <v>#N/A</v>
          </cell>
          <cell r="HX129" t="e">
            <v>#N/A</v>
          </cell>
          <cell r="HY129" t="e">
            <v>#N/A</v>
          </cell>
          <cell r="HZ129" t="e">
            <v>#N/A</v>
          </cell>
          <cell r="IA129" t="e">
            <v>#N/A</v>
          </cell>
          <cell r="IB129" t="e">
            <v>#N/A</v>
          </cell>
          <cell r="IC129" t="e">
            <v>#N/A</v>
          </cell>
          <cell r="ID129" t="e">
            <v>#N/A</v>
          </cell>
          <cell r="IE129" t="e">
            <v>#N/A</v>
          </cell>
          <cell r="IF129" t="e">
            <v>#N/A</v>
          </cell>
          <cell r="IG129" t="e">
            <v>#N/A</v>
          </cell>
          <cell r="IH129" t="e">
            <v>#N/A</v>
          </cell>
          <cell r="II129" t="e">
            <v>#N/A</v>
          </cell>
          <cell r="IJ129" t="e">
            <v>#N/A</v>
          </cell>
          <cell r="IK129" t="e">
            <v>#N/A</v>
          </cell>
          <cell r="IL129" t="e">
            <v>#N/A</v>
          </cell>
          <cell r="IM129" t="e">
            <v>#N/A</v>
          </cell>
          <cell r="IN129" t="str">
            <v>LB</v>
          </cell>
          <cell r="IO129" t="str">
            <v>Lecture de la Bible</v>
          </cell>
          <cell r="IP129" t="str">
            <v>4 min</v>
          </cell>
          <cell r="IQ129" t="e">
            <v>#VALUE!</v>
          </cell>
          <cell r="IR129" t="str">
            <v>4'</v>
          </cell>
          <cell r="IS129" t="e">
            <v>#N/A</v>
          </cell>
          <cell r="IT129" t="e">
            <v>#N/A</v>
          </cell>
          <cell r="IU129" t="e">
            <v>#N/A</v>
          </cell>
          <cell r="IV129" t="e">
            <v>#N/A</v>
          </cell>
          <cell r="IW129" t="e">
            <v>#N/A</v>
          </cell>
          <cell r="IX129" t="e">
            <v>#N/A</v>
          </cell>
          <cell r="IY129" t="e">
            <v>#N/A</v>
          </cell>
          <cell r="IZ129" t="e">
            <v>#N/A</v>
          </cell>
          <cell r="JA129" t="e">
            <v>#N/A</v>
          </cell>
          <cell r="JB129" t="e">
            <v>#N/A</v>
          </cell>
          <cell r="JC129" t="e">
            <v>#N/A</v>
          </cell>
          <cell r="JD129" t="e">
            <v>#N/A</v>
          </cell>
          <cell r="JE129" t="e">
            <v>#N/A</v>
          </cell>
          <cell r="JF129" t="e">
            <v>#N/A</v>
          </cell>
          <cell r="JG129" t="e">
            <v>#N/A</v>
          </cell>
          <cell r="JH129" t="e">
            <v>#N/A</v>
          </cell>
          <cell r="JI129" t="e">
            <v>#N/A</v>
          </cell>
          <cell r="JJ129" t="e">
            <v>#N/A</v>
          </cell>
          <cell r="JK129" t="e">
            <v>#N/A</v>
          </cell>
          <cell r="JL129" t="e">
            <v>#N/A</v>
          </cell>
          <cell r="JM129" t="e">
            <v>#N/A</v>
          </cell>
          <cell r="JN129" t="e">
            <v>#N/A</v>
          </cell>
          <cell r="JO129" t="e">
            <v>#N/A</v>
          </cell>
          <cell r="JP129" t="e">
            <v>#N/A</v>
          </cell>
          <cell r="JQ129" t="e">
            <v>#N/A</v>
          </cell>
          <cell r="JR129" t="e">
            <v>#N/A</v>
          </cell>
          <cell r="JS129" t="e">
            <v>#N/A</v>
          </cell>
          <cell r="JT129" t="e">
            <v>#N/A</v>
          </cell>
          <cell r="JU129" t="e">
            <v>#N/A</v>
          </cell>
          <cell r="JV129" t="e">
            <v>#N/A</v>
          </cell>
          <cell r="JW129" t="e">
            <v>#N/A</v>
          </cell>
          <cell r="JX129" t="e">
            <v>#N/A</v>
          </cell>
          <cell r="JY129" t="e">
            <v>#N/A</v>
          </cell>
          <cell r="JZ129" t="e">
            <v>#N/A</v>
          </cell>
          <cell r="KA129" t="e">
            <v>#N/A</v>
          </cell>
          <cell r="KB129" t="e">
            <v>#N/A</v>
          </cell>
          <cell r="KC129" t="e">
            <v>#N/A</v>
          </cell>
          <cell r="KD129" t="e">
            <v>#N/A</v>
          </cell>
          <cell r="KE129" t="e">
            <v>#N/A</v>
          </cell>
          <cell r="KF129" t="e">
            <v>#N/A</v>
          </cell>
          <cell r="KG129" t="e">
            <v>#N/A</v>
          </cell>
          <cell r="KH129" t="e">
            <v>#N/A</v>
          </cell>
          <cell r="KI129" t="e">
            <v>#N/A</v>
          </cell>
          <cell r="KJ129" t="e">
            <v>#N/A</v>
          </cell>
          <cell r="KK129" t="e">
            <v>#N/A</v>
          </cell>
          <cell r="KL129" t="e">
            <v>#N/A</v>
          </cell>
          <cell r="KM129" t="e">
            <v>#N/A</v>
          </cell>
          <cell r="KN129" t="e">
            <v>#N/A</v>
          </cell>
          <cell r="KO129" t="e">
            <v>#N/A</v>
          </cell>
          <cell r="KP129" t="e">
            <v>#N/A</v>
          </cell>
        </row>
        <row r="130">
          <cell r="B130">
            <v>8</v>
          </cell>
          <cell r="C130">
            <v>0</v>
          </cell>
          <cell r="D130" t="str">
            <v/>
          </cell>
          <cell r="E130" t="str">
            <v>0 min</v>
          </cell>
          <cell r="F130" t="e">
            <v>#VALUE!</v>
          </cell>
          <cell r="G130" t="str">
            <v/>
          </cell>
          <cell r="H130">
            <v>0</v>
          </cell>
          <cell r="I130" t="str">
            <v/>
          </cell>
          <cell r="J130" t="str">
            <v>0 min</v>
          </cell>
          <cell r="K130" t="e">
            <v>#VALUE!</v>
          </cell>
          <cell r="L130" t="str">
            <v/>
          </cell>
          <cell r="M130">
            <v>0</v>
          </cell>
          <cell r="N130" t="str">
            <v/>
          </cell>
          <cell r="O130" t="str">
            <v>0 min</v>
          </cell>
          <cell r="P130" t="e">
            <v>#VALUE!</v>
          </cell>
          <cell r="Q130" t="str">
            <v/>
          </cell>
          <cell r="R130">
            <v>0</v>
          </cell>
          <cell r="S130" t="str">
            <v/>
          </cell>
          <cell r="T130" t="str">
            <v>0 min</v>
          </cell>
          <cell r="U130" t="e">
            <v>#VALUE!</v>
          </cell>
          <cell r="V130" t="str">
            <v/>
          </cell>
          <cell r="W130">
            <v>0</v>
          </cell>
          <cell r="X130" t="str">
            <v/>
          </cell>
          <cell r="Y130" t="str">
            <v>0 min</v>
          </cell>
          <cell r="Z130" t="e">
            <v>#VALUE!</v>
          </cell>
          <cell r="AA130" t="str">
            <v/>
          </cell>
          <cell r="AB130">
            <v>0</v>
          </cell>
          <cell r="AC130" t="str">
            <v/>
          </cell>
          <cell r="AD130" t="str">
            <v>0 min</v>
          </cell>
          <cell r="AE130" t="e">
            <v>#VALUE!</v>
          </cell>
          <cell r="AF130" t="str">
            <v/>
          </cell>
          <cell r="AG130">
            <v>0</v>
          </cell>
          <cell r="AH130" t="str">
            <v/>
          </cell>
          <cell r="AI130" t="str">
            <v>0 min</v>
          </cell>
          <cell r="AJ130" t="e">
            <v>#VALUE!</v>
          </cell>
          <cell r="AK130" t="str">
            <v/>
          </cell>
          <cell r="AL130">
            <v>0</v>
          </cell>
          <cell r="AM130" t="str">
            <v/>
          </cell>
          <cell r="AN130" t="str">
            <v>0 min</v>
          </cell>
          <cell r="AO130" t="e">
            <v>#VALUE!</v>
          </cell>
          <cell r="AP130" t="str">
            <v/>
          </cell>
          <cell r="AQ130">
            <v>0</v>
          </cell>
          <cell r="AR130" t="str">
            <v/>
          </cell>
          <cell r="AS130" t="str">
            <v>0 min</v>
          </cell>
          <cell r="AT130" t="e">
            <v>#VALUE!</v>
          </cell>
          <cell r="AU130" t="str">
            <v/>
          </cell>
          <cell r="AV130">
            <v>0</v>
          </cell>
          <cell r="AW130" t="str">
            <v/>
          </cell>
          <cell r="AX130" t="str">
            <v>0 min</v>
          </cell>
          <cell r="AY130" t="e">
            <v>#VALUE!</v>
          </cell>
          <cell r="AZ130" t="str">
            <v/>
          </cell>
          <cell r="BA130">
            <v>0</v>
          </cell>
          <cell r="BB130" t="str">
            <v/>
          </cell>
          <cell r="BC130" t="str">
            <v>0 min</v>
          </cell>
          <cell r="BD130" t="e">
            <v>#VALUE!</v>
          </cell>
          <cell r="BE130" t="str">
            <v/>
          </cell>
          <cell r="BF130">
            <v>0</v>
          </cell>
          <cell r="BG130" t="str">
            <v/>
          </cell>
          <cell r="BH130" t="str">
            <v>0 min</v>
          </cell>
          <cell r="BI130" t="e">
            <v>#VALUE!</v>
          </cell>
          <cell r="BJ130" t="str">
            <v/>
          </cell>
          <cell r="BK130">
            <v>0</v>
          </cell>
          <cell r="BL130" t="str">
            <v/>
          </cell>
          <cell r="BM130" t="str">
            <v>0 min</v>
          </cell>
          <cell r="BN130" t="e">
            <v>#VALUE!</v>
          </cell>
          <cell r="BO130" t="str">
            <v/>
          </cell>
          <cell r="BP130">
            <v>0</v>
          </cell>
          <cell r="BQ130" t="str">
            <v/>
          </cell>
          <cell r="BR130" t="str">
            <v>0 min</v>
          </cell>
          <cell r="BS130" t="e">
            <v>#VALUE!</v>
          </cell>
          <cell r="BT130" t="str">
            <v/>
          </cell>
          <cell r="BU130">
            <v>0</v>
          </cell>
          <cell r="BV130" t="str">
            <v/>
          </cell>
          <cell r="BW130" t="str">
            <v>0 min</v>
          </cell>
          <cell r="BX130" t="e">
            <v>#VALUE!</v>
          </cell>
          <cell r="BY130" t="str">
            <v/>
          </cell>
          <cell r="BZ130">
            <v>0</v>
          </cell>
          <cell r="CA130" t="str">
            <v/>
          </cell>
          <cell r="CB130" t="str">
            <v>0 min</v>
          </cell>
          <cell r="CC130" t="e">
            <v>#VALUE!</v>
          </cell>
          <cell r="CD130" t="str">
            <v/>
          </cell>
          <cell r="CE130">
            <v>0</v>
          </cell>
          <cell r="CF130" t="str">
            <v/>
          </cell>
          <cell r="CG130" t="str">
            <v>0 min</v>
          </cell>
          <cell r="CH130" t="e">
            <v>#VALUE!</v>
          </cell>
          <cell r="CI130" t="str">
            <v/>
          </cell>
          <cell r="CJ130">
            <v>0</v>
          </cell>
          <cell r="CK130" t="str">
            <v/>
          </cell>
          <cell r="CL130" t="str">
            <v>0 min</v>
          </cell>
          <cell r="CM130" t="e">
            <v>#VALUE!</v>
          </cell>
          <cell r="CN130" t="str">
            <v/>
          </cell>
          <cell r="CO130">
            <v>0</v>
          </cell>
          <cell r="CP130" t="str">
            <v/>
          </cell>
          <cell r="CQ130" t="str">
            <v>0 min</v>
          </cell>
          <cell r="CR130" t="e">
            <v>#VALUE!</v>
          </cell>
          <cell r="CS130" t="str">
            <v/>
          </cell>
          <cell r="CT130">
            <v>0</v>
          </cell>
          <cell r="CU130" t="str">
            <v/>
          </cell>
          <cell r="CV130" t="str">
            <v>0 min</v>
          </cell>
          <cell r="CW130" t="e">
            <v>#VALUE!</v>
          </cell>
          <cell r="CX130" t="str">
            <v/>
          </cell>
          <cell r="CY130">
            <v>0</v>
          </cell>
          <cell r="CZ130" t="str">
            <v/>
          </cell>
          <cell r="DA130" t="str">
            <v>0 min</v>
          </cell>
          <cell r="DB130" t="e">
            <v>#VALUE!</v>
          </cell>
          <cell r="DC130" t="str">
            <v/>
          </cell>
          <cell r="DD130">
            <v>0</v>
          </cell>
          <cell r="DE130" t="str">
            <v/>
          </cell>
          <cell r="DF130" t="str">
            <v>0 min</v>
          </cell>
          <cell r="DG130" t="e">
            <v>#VALUE!</v>
          </cell>
          <cell r="DH130" t="str">
            <v/>
          </cell>
          <cell r="DI130">
            <v>0</v>
          </cell>
          <cell r="DJ130" t="str">
            <v/>
          </cell>
          <cell r="DK130" t="str">
            <v>0 min</v>
          </cell>
          <cell r="DL130" t="e">
            <v>#VALUE!</v>
          </cell>
          <cell r="DM130" t="str">
            <v/>
          </cell>
          <cell r="DN130">
            <v>0</v>
          </cell>
          <cell r="DO130" t="str">
            <v/>
          </cell>
          <cell r="DP130" t="str">
            <v>0 min</v>
          </cell>
          <cell r="DQ130" t="e">
            <v>#VALUE!</v>
          </cell>
          <cell r="DR130" t="str">
            <v/>
          </cell>
          <cell r="DS130">
            <v>0</v>
          </cell>
          <cell r="DT130" t="str">
            <v/>
          </cell>
          <cell r="DU130" t="str">
            <v>0 min</v>
          </cell>
          <cell r="DV130" t="e">
            <v>#VALUE!</v>
          </cell>
          <cell r="DW130" t="str">
            <v/>
          </cell>
          <cell r="DX130">
            <v>0</v>
          </cell>
          <cell r="DY130" t="str">
            <v/>
          </cell>
          <cell r="DZ130" t="str">
            <v>0 min</v>
          </cell>
          <cell r="EA130" t="e">
            <v>#VALUE!</v>
          </cell>
          <cell r="EB130" t="str">
            <v/>
          </cell>
          <cell r="EC130">
            <v>0</v>
          </cell>
          <cell r="ED130" t="str">
            <v/>
          </cell>
          <cell r="EE130" t="str">
            <v>0 min</v>
          </cell>
          <cell r="EF130" t="e">
            <v>#VALUE!</v>
          </cell>
          <cell r="EG130" t="str">
            <v/>
          </cell>
          <cell r="EH130">
            <v>0</v>
          </cell>
          <cell r="EI130" t="str">
            <v/>
          </cell>
          <cell r="EJ130" t="str">
            <v>0 min</v>
          </cell>
          <cell r="EK130" t="e">
            <v>#VALUE!</v>
          </cell>
          <cell r="EL130" t="str">
            <v/>
          </cell>
          <cell r="EM130">
            <v>0</v>
          </cell>
          <cell r="EN130" t="str">
            <v/>
          </cell>
          <cell r="EO130" t="str">
            <v>0 min</v>
          </cell>
          <cell r="EP130" t="e">
            <v>#VALUE!</v>
          </cell>
          <cell r="EQ130" t="str">
            <v/>
          </cell>
          <cell r="ER130">
            <v>0</v>
          </cell>
          <cell r="ES130" t="str">
            <v/>
          </cell>
          <cell r="ET130" t="str">
            <v>0 min</v>
          </cell>
          <cell r="EU130" t="e">
            <v>#VALUE!</v>
          </cell>
          <cell r="EV130" t="str">
            <v/>
          </cell>
          <cell r="EW130">
            <v>0</v>
          </cell>
          <cell r="EX130" t="str">
            <v/>
          </cell>
          <cell r="EY130" t="str">
            <v>0 min</v>
          </cell>
          <cell r="EZ130" t="e">
            <v>#VALUE!</v>
          </cell>
          <cell r="FA130" t="str">
            <v/>
          </cell>
          <cell r="FB130">
            <v>0</v>
          </cell>
          <cell r="FC130" t="str">
            <v/>
          </cell>
          <cell r="FD130" t="str">
            <v>0 min</v>
          </cell>
          <cell r="FE130" t="e">
            <v>#VALUE!</v>
          </cell>
          <cell r="FF130" t="str">
            <v/>
          </cell>
          <cell r="FG130">
            <v>0</v>
          </cell>
          <cell r="FH130" t="str">
            <v/>
          </cell>
          <cell r="FI130" t="str">
            <v>0 min</v>
          </cell>
          <cell r="FJ130" t="e">
            <v>#VALUE!</v>
          </cell>
          <cell r="FK130" t="str">
            <v/>
          </cell>
          <cell r="FL130">
            <v>0</v>
          </cell>
          <cell r="FM130" t="str">
            <v/>
          </cell>
          <cell r="FN130" t="str">
            <v>0 min</v>
          </cell>
          <cell r="FO130" t="e">
            <v>#VALUE!</v>
          </cell>
          <cell r="FP130" t="str">
            <v/>
          </cell>
          <cell r="FQ130">
            <v>0</v>
          </cell>
          <cell r="FR130" t="str">
            <v/>
          </cell>
          <cell r="FS130" t="str">
            <v>0 min</v>
          </cell>
          <cell r="FT130" t="e">
            <v>#VALUE!</v>
          </cell>
          <cell r="FU130" t="str">
            <v/>
          </cell>
          <cell r="FV130">
            <v>0</v>
          </cell>
          <cell r="FW130" t="str">
            <v/>
          </cell>
          <cell r="FX130" t="str">
            <v>0 min</v>
          </cell>
          <cell r="FY130" t="e">
            <v>#VALUE!</v>
          </cell>
          <cell r="FZ130" t="str">
            <v/>
          </cell>
          <cell r="GA130">
            <v>0</v>
          </cell>
          <cell r="GB130" t="str">
            <v/>
          </cell>
          <cell r="GC130" t="str">
            <v>0 min</v>
          </cell>
          <cell r="GD130" t="e">
            <v>#VALUE!</v>
          </cell>
          <cell r="GE130" t="str">
            <v/>
          </cell>
          <cell r="GF130">
            <v>0</v>
          </cell>
          <cell r="GG130" t="str">
            <v/>
          </cell>
          <cell r="GH130" t="str">
            <v>0 min</v>
          </cell>
          <cell r="GI130" t="e">
            <v>#VALUE!</v>
          </cell>
          <cell r="GJ130" t="str">
            <v/>
          </cell>
          <cell r="GK130">
            <v>0</v>
          </cell>
          <cell r="GL130" t="str">
            <v/>
          </cell>
          <cell r="GM130" t="str">
            <v>0 min</v>
          </cell>
          <cell r="GN130" t="e">
            <v>#VALUE!</v>
          </cell>
          <cell r="GO130" t="str">
            <v/>
          </cell>
          <cell r="GP130">
            <v>0</v>
          </cell>
          <cell r="GQ130" t="str">
            <v/>
          </cell>
          <cell r="GR130" t="str">
            <v>0 min</v>
          </cell>
          <cell r="GS130" t="e">
            <v>#VALUE!</v>
          </cell>
          <cell r="GT130" t="str">
            <v/>
          </cell>
          <cell r="GU130">
            <v>0</v>
          </cell>
          <cell r="GV130" t="str">
            <v/>
          </cell>
          <cell r="GW130" t="str">
            <v>0 min</v>
          </cell>
          <cell r="GX130" t="e">
            <v>#VALUE!</v>
          </cell>
          <cell r="GY130" t="str">
            <v/>
          </cell>
          <cell r="GZ130">
            <v>0</v>
          </cell>
          <cell r="HA130" t="str">
            <v/>
          </cell>
          <cell r="HB130" t="str">
            <v>0 min</v>
          </cell>
          <cell r="HC130" t="e">
            <v>#VALUE!</v>
          </cell>
          <cell r="HD130" t="str">
            <v/>
          </cell>
          <cell r="HE130">
            <v>0</v>
          </cell>
          <cell r="HF130" t="str">
            <v/>
          </cell>
          <cell r="HG130" t="str">
            <v>0 min</v>
          </cell>
          <cell r="HH130" t="e">
            <v>#VALUE!</v>
          </cell>
          <cell r="HI130" t="str">
            <v/>
          </cell>
          <cell r="HJ130">
            <v>0</v>
          </cell>
          <cell r="HK130" t="str">
            <v/>
          </cell>
          <cell r="HL130" t="str">
            <v>0 min</v>
          </cell>
          <cell r="HM130" t="e">
            <v>#VALUE!</v>
          </cell>
          <cell r="HN130" t="str">
            <v/>
          </cell>
          <cell r="HO130">
            <v>0</v>
          </cell>
          <cell r="HP130" t="str">
            <v/>
          </cell>
          <cell r="HQ130" t="str">
            <v>0 min</v>
          </cell>
          <cell r="HR130" t="e">
            <v>#VALUE!</v>
          </cell>
          <cell r="HS130" t="str">
            <v/>
          </cell>
          <cell r="HT130">
            <v>0</v>
          </cell>
          <cell r="HU130" t="str">
            <v/>
          </cell>
          <cell r="HV130" t="str">
            <v>0 min</v>
          </cell>
          <cell r="HW130" t="e">
            <v>#VALUE!</v>
          </cell>
          <cell r="HX130" t="str">
            <v/>
          </cell>
          <cell r="HY130">
            <v>0</v>
          </cell>
          <cell r="HZ130" t="str">
            <v/>
          </cell>
          <cell r="IA130" t="str">
            <v>0 min</v>
          </cell>
          <cell r="IB130" t="e">
            <v>#VALUE!</v>
          </cell>
          <cell r="IC130" t="str">
            <v/>
          </cell>
          <cell r="ID130">
            <v>0</v>
          </cell>
          <cell r="IE130" t="str">
            <v/>
          </cell>
          <cell r="IF130" t="str">
            <v>0 min</v>
          </cell>
          <cell r="IG130" t="e">
            <v>#VALUE!</v>
          </cell>
          <cell r="IH130" t="str">
            <v/>
          </cell>
          <cell r="II130">
            <v>0</v>
          </cell>
          <cell r="IJ130" t="str">
            <v/>
          </cell>
          <cell r="IK130" t="str">
            <v>0 min</v>
          </cell>
          <cell r="IL130" t="e">
            <v>#VALUE!</v>
          </cell>
          <cell r="IM130" t="str">
            <v/>
          </cell>
          <cell r="IN130">
            <v>0</v>
          </cell>
          <cell r="IO130" t="str">
            <v/>
          </cell>
          <cell r="IP130" t="str">
            <v>0 min</v>
          </cell>
          <cell r="IQ130" t="e">
            <v>#VALUE!</v>
          </cell>
          <cell r="IR130" t="str">
            <v/>
          </cell>
          <cell r="IS130">
            <v>0</v>
          </cell>
          <cell r="IT130" t="str">
            <v/>
          </cell>
          <cell r="IU130" t="str">
            <v>0 min</v>
          </cell>
          <cell r="IV130" t="e">
            <v>#VALUE!</v>
          </cell>
          <cell r="IW130" t="str">
            <v/>
          </cell>
          <cell r="IX130">
            <v>0</v>
          </cell>
          <cell r="IY130" t="str">
            <v/>
          </cell>
          <cell r="IZ130" t="str">
            <v>0 min</v>
          </cell>
          <cell r="JA130" t="e">
            <v>#VALUE!</v>
          </cell>
          <cell r="JB130" t="str">
            <v/>
          </cell>
          <cell r="JC130">
            <v>0</v>
          </cell>
          <cell r="JD130" t="str">
            <v/>
          </cell>
          <cell r="JE130" t="str">
            <v>0 min</v>
          </cell>
          <cell r="JF130" t="e">
            <v>#VALUE!</v>
          </cell>
          <cell r="JG130" t="str">
            <v/>
          </cell>
          <cell r="JH130">
            <v>0</v>
          </cell>
          <cell r="JI130" t="str">
            <v/>
          </cell>
          <cell r="JJ130" t="str">
            <v>0 min</v>
          </cell>
          <cell r="JK130" t="e">
            <v>#VALUE!</v>
          </cell>
          <cell r="JL130" t="str">
            <v/>
          </cell>
          <cell r="JM130">
            <v>0</v>
          </cell>
          <cell r="JN130" t="str">
            <v/>
          </cell>
          <cell r="JO130" t="str">
            <v>0 min</v>
          </cell>
          <cell r="JP130" t="e">
            <v>#VALUE!</v>
          </cell>
          <cell r="JQ130" t="str">
            <v/>
          </cell>
          <cell r="JR130">
            <v>0</v>
          </cell>
          <cell r="JS130" t="str">
            <v/>
          </cell>
          <cell r="JT130" t="str">
            <v>0 min</v>
          </cell>
          <cell r="JU130" t="e">
            <v>#VALUE!</v>
          </cell>
          <cell r="JV130" t="str">
            <v/>
          </cell>
          <cell r="JW130">
            <v>0</v>
          </cell>
          <cell r="JX130" t="str">
            <v/>
          </cell>
          <cell r="JY130" t="str">
            <v>0 min</v>
          </cell>
          <cell r="JZ130" t="e">
            <v>#VALUE!</v>
          </cell>
          <cell r="KA130" t="str">
            <v/>
          </cell>
          <cell r="KB130">
            <v>0</v>
          </cell>
          <cell r="KC130" t="str">
            <v/>
          </cell>
          <cell r="KD130" t="str">
            <v>0 min</v>
          </cell>
          <cell r="KE130" t="e">
            <v>#VALUE!</v>
          </cell>
          <cell r="KF130" t="str">
            <v/>
          </cell>
          <cell r="KG130">
            <v>0</v>
          </cell>
          <cell r="KH130" t="str">
            <v/>
          </cell>
          <cell r="KI130" t="str">
            <v>0 min</v>
          </cell>
          <cell r="KJ130" t="e">
            <v>#VALUE!</v>
          </cell>
          <cell r="KK130" t="str">
            <v/>
          </cell>
          <cell r="KL130">
            <v>0</v>
          </cell>
          <cell r="KM130" t="str">
            <v/>
          </cell>
          <cell r="KN130" t="str">
            <v>0 min</v>
          </cell>
          <cell r="KO130" t="e">
            <v>#VALUE!</v>
          </cell>
          <cell r="KP130" t="str">
            <v/>
          </cell>
        </row>
        <row r="131">
          <cell r="B131">
            <v>9</v>
          </cell>
          <cell r="C131" t="str">
            <v>1erContact</v>
          </cell>
          <cell r="D131" t="str">
            <v>Premier contact</v>
          </cell>
          <cell r="E131" t="str">
            <v>3 min</v>
          </cell>
          <cell r="F131" t="e">
            <v>#VALUE!</v>
          </cell>
          <cell r="G131" t="str">
            <v>3'</v>
          </cell>
          <cell r="H131" t="str">
            <v/>
          </cell>
          <cell r="I131" t="str">
            <v>« Augmente ta joie à prêcher : Enseigne avec enthousiasme »</v>
          </cell>
          <cell r="J131" t="str">
            <v>10 min</v>
          </cell>
          <cell r="K131" t="e">
            <v>#VALUE!</v>
          </cell>
          <cell r="L131" t="str">
            <v>10'</v>
          </cell>
          <cell r="M131" t="str">
            <v>1erContact</v>
          </cell>
          <cell r="N131" t="str">
            <v>Premier contact</v>
          </cell>
          <cell r="O131" t="str">
            <v>3 min</v>
          </cell>
          <cell r="P131" t="e">
            <v>#VALUE!</v>
          </cell>
          <cell r="Q131" t="str">
            <v>3'</v>
          </cell>
          <cell r="R131" t="str">
            <v>1erContact</v>
          </cell>
          <cell r="S131" t="str">
            <v>Premier contact</v>
          </cell>
          <cell r="T131" t="str">
            <v>3 min</v>
          </cell>
          <cell r="U131" t="e">
            <v>#VALUE!</v>
          </cell>
          <cell r="V131" t="str">
            <v>3'</v>
          </cell>
          <cell r="W131" t="str">
            <v>1erContact</v>
          </cell>
          <cell r="X131" t="str">
            <v>Premier contact</v>
          </cell>
          <cell r="Y131" t="str">
            <v>3 min</v>
          </cell>
          <cell r="Z131" t="e">
            <v>#VALUE!</v>
          </cell>
          <cell r="AA131" t="str">
            <v>3'</v>
          </cell>
          <cell r="AB131" t="str">
            <v>1erContact</v>
          </cell>
          <cell r="AC131" t="str">
            <v>Premier contact</v>
          </cell>
          <cell r="AD131" t="str">
            <v>3 min</v>
          </cell>
          <cell r="AE131" t="e">
            <v>#VALUE!</v>
          </cell>
          <cell r="AF131" t="str">
            <v>3'</v>
          </cell>
          <cell r="AG131" t="str">
            <v/>
          </cell>
          <cell r="AH131" t="str">
            <v>« Augmente ta joie à prêcher : Enseigne avec enthousiasme »</v>
          </cell>
          <cell r="AI131" t="str">
            <v>10 min</v>
          </cell>
          <cell r="AJ131" t="e">
            <v>#VALUE!</v>
          </cell>
          <cell r="AK131" t="str">
            <v>10'</v>
          </cell>
          <cell r="AL131" t="str">
            <v>1erContact</v>
          </cell>
          <cell r="AM131" t="str">
            <v>Premier contact</v>
          </cell>
          <cell r="AN131" t="str">
            <v>3 min</v>
          </cell>
          <cell r="AO131" t="e">
            <v>#VALUE!</v>
          </cell>
          <cell r="AP131" t="str">
            <v>3'</v>
          </cell>
          <cell r="AQ131" t="str">
            <v>1erContact</v>
          </cell>
          <cell r="AR131" t="str">
            <v>Premier contact</v>
          </cell>
          <cell r="AS131" t="str">
            <v>3 min</v>
          </cell>
          <cell r="AT131" t="e">
            <v>#VALUE!</v>
          </cell>
          <cell r="AU131" t="str">
            <v>3'</v>
          </cell>
          <cell r="AV131" t="str">
            <v>1erContact</v>
          </cell>
          <cell r="AW131" t="str">
            <v>Premier contact</v>
          </cell>
          <cell r="AX131" t="str">
            <v>3 min</v>
          </cell>
          <cell r="AY131" t="e">
            <v>#VALUE!</v>
          </cell>
          <cell r="AZ131" t="str">
            <v>3'</v>
          </cell>
          <cell r="BA131" t="str">
            <v>INVMEMO</v>
          </cell>
          <cell r="BB131" t="str">
            <v>Invitation au Mémorial</v>
          </cell>
          <cell r="BC131" t="str">
            <v>2 min</v>
          </cell>
          <cell r="BD131" t="e">
            <v>#VALUE!</v>
          </cell>
          <cell r="BE131" t="str">
            <v>2'</v>
          </cell>
          <cell r="BF131" t="str">
            <v>INVMEMO</v>
          </cell>
          <cell r="BG131" t="str">
            <v>Invitation au Mémorial</v>
          </cell>
          <cell r="BH131" t="str">
            <v>3 min</v>
          </cell>
          <cell r="BI131" t="e">
            <v>#VALUE!</v>
          </cell>
          <cell r="BJ131" t="str">
            <v>3'</v>
          </cell>
          <cell r="BK131" t="str">
            <v>INVMEMO</v>
          </cell>
          <cell r="BL131" t="str">
            <v>Invitation au Mémorial</v>
          </cell>
          <cell r="BM131" t="str">
            <v>3 min</v>
          </cell>
          <cell r="BN131" t="e">
            <v>#VALUE!</v>
          </cell>
          <cell r="BO131" t="str">
            <v>3'</v>
          </cell>
          <cell r="BP131" t="str">
            <v>Ds</v>
          </cell>
          <cell r="BQ131" t="str">
            <v>Discours</v>
          </cell>
          <cell r="BR131" t="str">
            <v>5 min</v>
          </cell>
          <cell r="BS131" t="e">
            <v>#VALUE!</v>
          </cell>
          <cell r="BT131" t="str">
            <v>5'</v>
          </cell>
          <cell r="BU131" t="str">
            <v/>
          </cell>
          <cell r="BV131" t="str">
            <v>Vidéo du premier contact</v>
          </cell>
          <cell r="BW131" t="str">
            <v>5 min</v>
          </cell>
          <cell r="BX131" t="e">
            <v>#VALUE!</v>
          </cell>
          <cell r="BY131" t="str">
            <v>5'</v>
          </cell>
          <cell r="BZ131" t="str">
            <v/>
          </cell>
          <cell r="CA131" t="str">
            <v>Vidéo de la nouvelle visite</v>
          </cell>
          <cell r="CB131" t="str">
            <v>4 min</v>
          </cell>
          <cell r="CC131" t="e">
            <v>#VALUE!</v>
          </cell>
          <cell r="CD131" t="str">
            <v>4'</v>
          </cell>
          <cell r="CE131" t="str">
            <v>1erContact</v>
          </cell>
          <cell r="CF131" t="str">
            <v>Premier contact</v>
          </cell>
          <cell r="CG131" t="str">
            <v>3 min</v>
          </cell>
          <cell r="CH131" t="e">
            <v>#VALUE!</v>
          </cell>
          <cell r="CI131" t="str">
            <v>3'</v>
          </cell>
          <cell r="CJ131" t="str">
            <v/>
          </cell>
          <cell r="CK131" t="str">
            <v>« Augmente ta joie à prêcher : Sers-​toi de la Parole de Dieu »</v>
          </cell>
          <cell r="CL131" t="str">
            <v>10 min</v>
          </cell>
          <cell r="CM131" t="e">
            <v>#VALUE!</v>
          </cell>
          <cell r="CN131" t="str">
            <v>10'</v>
          </cell>
          <cell r="CO131" t="str">
            <v>1erContact</v>
          </cell>
          <cell r="CP131" t="str">
            <v>Premier contact</v>
          </cell>
          <cell r="CQ131" t="str">
            <v>3 min</v>
          </cell>
          <cell r="CR131" t="e">
            <v>#VALUE!</v>
          </cell>
          <cell r="CS131" t="str">
            <v>3'</v>
          </cell>
          <cell r="CT131" t="str">
            <v/>
          </cell>
          <cell r="CU131" t="str">
            <v/>
          </cell>
          <cell r="CV131" t="str">
            <v>0 min</v>
          </cell>
          <cell r="CW131" t="e">
            <v>#VALUE!</v>
          </cell>
          <cell r="CX131" t="str">
            <v/>
          </cell>
          <cell r="CY131" t="str">
            <v/>
          </cell>
          <cell r="CZ131" t="str">
            <v>Vidéo du premier contact</v>
          </cell>
          <cell r="DA131" t="str">
            <v>5 min</v>
          </cell>
          <cell r="DB131" t="e">
            <v>#VALUE!</v>
          </cell>
          <cell r="DC131" t="str">
            <v>5'</v>
          </cell>
          <cell r="DD131" t="str">
            <v/>
          </cell>
          <cell r="DE131" t="str">
            <v>Vidéo de la nouvelle visite</v>
          </cell>
          <cell r="DF131" t="str">
            <v>5 min</v>
          </cell>
          <cell r="DG131" t="e">
            <v>#VALUE!</v>
          </cell>
          <cell r="DH131" t="str">
            <v>5'</v>
          </cell>
          <cell r="DI131" t="str">
            <v/>
          </cell>
          <cell r="DJ131" t="str">
            <v>« Augmente ta joie à prêcher : Explique les idées principales par des exemples »</v>
          </cell>
          <cell r="DK131" t="str">
            <v>10 min</v>
          </cell>
          <cell r="DL131" t="e">
            <v>#VALUE!</v>
          </cell>
          <cell r="DM131" t="str">
            <v>10'</v>
          </cell>
          <cell r="DN131" t="str">
            <v>1erContact</v>
          </cell>
          <cell r="DO131" t="str">
            <v>Premier contact</v>
          </cell>
          <cell r="DP131" t="str">
            <v>3 min</v>
          </cell>
          <cell r="DQ131" t="e">
            <v>#VALUE!</v>
          </cell>
          <cell r="DR131" t="str">
            <v>3'</v>
          </cell>
          <cell r="DS131" t="str">
            <v/>
          </cell>
          <cell r="DT131" t="str">
            <v/>
          </cell>
          <cell r="DU131" t="str">
            <v>0 min</v>
          </cell>
          <cell r="DV131" t="e">
            <v>#VALUE!</v>
          </cell>
          <cell r="DW131" t="str">
            <v/>
          </cell>
          <cell r="DX131" t="str">
            <v>1erContact</v>
          </cell>
          <cell r="DY131" t="str">
            <v>Premier contact</v>
          </cell>
          <cell r="DZ131" t="str">
            <v>3 min</v>
          </cell>
          <cell r="EA131" t="e">
            <v>#VALUE!</v>
          </cell>
          <cell r="EB131" t="str">
            <v>3'</v>
          </cell>
          <cell r="EC131" t="str">
            <v/>
          </cell>
          <cell r="ED131" t="str">
            <v>« Augmente ta joie à prêcher : Enseigne avec enthousiasme »</v>
          </cell>
          <cell r="EE131" t="str">
            <v>10 min</v>
          </cell>
          <cell r="EF131" t="e">
            <v>#VALUE!</v>
          </cell>
          <cell r="EG131" t="str">
            <v>10'</v>
          </cell>
          <cell r="EH131" t="str">
            <v>1erContact</v>
          </cell>
          <cell r="EI131" t="str">
            <v>Premier contact</v>
          </cell>
          <cell r="EJ131" t="str">
            <v>3 min</v>
          </cell>
          <cell r="EK131" t="e">
            <v>#VALUE!</v>
          </cell>
          <cell r="EL131" t="str">
            <v>3'</v>
          </cell>
          <cell r="EM131" t="str">
            <v>1erContact</v>
          </cell>
          <cell r="EN131" t="str">
            <v>Premier contact</v>
          </cell>
          <cell r="EO131" t="str">
            <v>3 min</v>
          </cell>
          <cell r="EP131" t="e">
            <v>#VALUE!</v>
          </cell>
          <cell r="EQ131" t="str">
            <v>3'</v>
          </cell>
          <cell r="ER131" t="str">
            <v>1erContact</v>
          </cell>
          <cell r="ES131" t="str">
            <v>Premier contact</v>
          </cell>
          <cell r="ET131" t="str">
            <v>3 min</v>
          </cell>
          <cell r="EU131" t="e">
            <v>#VALUE!</v>
          </cell>
          <cell r="EV131" t="str">
            <v>3'</v>
          </cell>
          <cell r="EW131" t="str">
            <v/>
          </cell>
          <cell r="EX131" t="str">
            <v>« Augmente ta joie à prêcher : Manifeste de l’empathie »</v>
          </cell>
          <cell r="EY131" t="str">
            <v>8 min</v>
          </cell>
          <cell r="EZ131" t="e">
            <v>#VALUE!</v>
          </cell>
          <cell r="FA131" t="str">
            <v>8'</v>
          </cell>
          <cell r="FB131" t="str">
            <v/>
          </cell>
          <cell r="FC131" t="str">
            <v>Vidéo de la nouvelle visite</v>
          </cell>
          <cell r="FD131" t="str">
            <v>5 min</v>
          </cell>
          <cell r="FE131" t="e">
            <v>#VALUE!</v>
          </cell>
          <cell r="FF131" t="str">
            <v>5'</v>
          </cell>
          <cell r="FG131" t="str">
            <v>1erContact</v>
          </cell>
          <cell r="FH131" t="str">
            <v>Premier contact</v>
          </cell>
          <cell r="FI131" t="str">
            <v>3 min</v>
          </cell>
          <cell r="FJ131" t="e">
            <v>#VALUE!</v>
          </cell>
          <cell r="FK131" t="str">
            <v>3'</v>
          </cell>
          <cell r="FL131" t="str">
            <v>1erContact</v>
          </cell>
          <cell r="FM131" t="str">
            <v>Premier contact</v>
          </cell>
          <cell r="FN131" t="str">
            <v>3 min</v>
          </cell>
          <cell r="FO131" t="e">
            <v>#VALUE!</v>
          </cell>
          <cell r="FP131" t="str">
            <v>3'</v>
          </cell>
          <cell r="FQ131" t="str">
            <v/>
          </cell>
          <cell r="FR131" t="str">
            <v/>
          </cell>
          <cell r="FS131" t="str">
            <v>0 min</v>
          </cell>
          <cell r="FT131" t="e">
            <v>#VALUE!</v>
          </cell>
          <cell r="FU131" t="str">
            <v/>
          </cell>
          <cell r="FV131" t="str">
            <v/>
          </cell>
          <cell r="FW131" t="str">
            <v>« Augmente ta joie à prêcher : Touche le cœur »</v>
          </cell>
          <cell r="FX131" t="str">
            <v>9 min</v>
          </cell>
          <cell r="FY131" t="e">
            <v>#VALUE!</v>
          </cell>
          <cell r="FZ131" t="str">
            <v>9'</v>
          </cell>
          <cell r="GA131" t="str">
            <v>1erContact</v>
          </cell>
          <cell r="GB131" t="str">
            <v>Premier contact</v>
          </cell>
          <cell r="GC131" t="str">
            <v>3 min</v>
          </cell>
          <cell r="GD131" t="e">
            <v>#VALUE!</v>
          </cell>
          <cell r="GE131" t="str">
            <v>3'</v>
          </cell>
          <cell r="GF131" t="str">
            <v>1erContact</v>
          </cell>
          <cell r="GG131" t="str">
            <v>Premier contact</v>
          </cell>
          <cell r="GH131" t="str">
            <v>3 min</v>
          </cell>
          <cell r="GI131" t="e">
            <v>#VALUE!</v>
          </cell>
          <cell r="GJ131" t="str">
            <v>3'</v>
          </cell>
          <cell r="GK131" t="str">
            <v>1erContact</v>
          </cell>
          <cell r="GL131" t="str">
            <v>Premier contact</v>
          </cell>
          <cell r="GM131" t="str">
            <v>3 min</v>
          </cell>
          <cell r="GN131" t="e">
            <v>#VALUE!</v>
          </cell>
          <cell r="GO131" t="str">
            <v>3'</v>
          </cell>
          <cell r="GP131" t="str">
            <v>1erContact</v>
          </cell>
          <cell r="GQ131" t="str">
            <v>Premier contact</v>
          </cell>
          <cell r="GR131" t="str">
            <v>3 min</v>
          </cell>
          <cell r="GS131" t="e">
            <v>#VALUE!</v>
          </cell>
          <cell r="GT131" t="str">
            <v>3'</v>
          </cell>
          <cell r="GU131" t="str">
            <v/>
          </cell>
          <cell r="GV131" t="str">
            <v/>
          </cell>
          <cell r="GW131" t="str">
            <v>0 min</v>
          </cell>
          <cell r="GX131" t="e">
            <v>#VALUE!</v>
          </cell>
          <cell r="GY131" t="str">
            <v/>
          </cell>
          <cell r="GZ131" t="str">
            <v/>
          </cell>
          <cell r="HA131" t="str">
            <v/>
          </cell>
          <cell r="HB131" t="str">
            <v>0 min</v>
          </cell>
          <cell r="HC131" t="e">
            <v>#VALUE!</v>
          </cell>
          <cell r="HD131" t="str">
            <v/>
          </cell>
          <cell r="HE131" t="str">
            <v/>
          </cell>
          <cell r="HF131" t="str">
            <v/>
          </cell>
          <cell r="HG131" t="str">
            <v>0 min</v>
          </cell>
          <cell r="HH131" t="e">
            <v>#VALUE!</v>
          </cell>
          <cell r="HI131" t="str">
            <v/>
          </cell>
          <cell r="HJ131" t="str">
            <v/>
          </cell>
          <cell r="HK131" t="str">
            <v/>
          </cell>
          <cell r="HL131" t="str">
            <v>0 min</v>
          </cell>
          <cell r="HM131" t="e">
            <v>#VALUE!</v>
          </cell>
          <cell r="HN131" t="str">
            <v/>
          </cell>
          <cell r="HO131" t="str">
            <v>1erContact</v>
          </cell>
          <cell r="HP131" t="str">
            <v>Premier contact</v>
          </cell>
          <cell r="HQ131" t="str">
            <v>3 min</v>
          </cell>
          <cell r="HR131" t="e">
            <v>#VALUE!</v>
          </cell>
          <cell r="HS131" t="str">
            <v>3'</v>
          </cell>
          <cell r="HT131" t="str">
            <v/>
          </cell>
          <cell r="HU131" t="str">
            <v/>
          </cell>
          <cell r="HV131" t="str">
            <v>0 min</v>
          </cell>
          <cell r="HW131" t="e">
            <v>#VALUE!</v>
          </cell>
          <cell r="HX131" t="str">
            <v/>
          </cell>
          <cell r="HY131" t="str">
            <v/>
          </cell>
          <cell r="HZ131" t="str">
            <v/>
          </cell>
          <cell r="IA131" t="str">
            <v>0 min</v>
          </cell>
          <cell r="IB131" t="e">
            <v>#VALUE!</v>
          </cell>
          <cell r="IC131" t="str">
            <v/>
          </cell>
          <cell r="ID131" t="str">
            <v/>
          </cell>
          <cell r="IE131" t="str">
            <v/>
          </cell>
          <cell r="IF131" t="str">
            <v>0 min</v>
          </cell>
          <cell r="IG131" t="e">
            <v>#VALUE!</v>
          </cell>
          <cell r="IH131" t="str">
            <v/>
          </cell>
          <cell r="II131" t="str">
            <v/>
          </cell>
          <cell r="IJ131" t="str">
            <v/>
          </cell>
          <cell r="IK131" t="str">
            <v>0 min</v>
          </cell>
          <cell r="IL131" t="e">
            <v>#VALUE!</v>
          </cell>
          <cell r="IM131" t="str">
            <v/>
          </cell>
          <cell r="IN131" t="str">
            <v>1erContact</v>
          </cell>
          <cell r="IO131" t="str">
            <v>Premier contact</v>
          </cell>
          <cell r="IP131" t="str">
            <v>3 min</v>
          </cell>
          <cell r="IQ131" t="e">
            <v>#VALUE!</v>
          </cell>
          <cell r="IR131" t="str">
            <v>3'</v>
          </cell>
          <cell r="IS131" t="str">
            <v/>
          </cell>
          <cell r="IT131" t="str">
            <v/>
          </cell>
          <cell r="IU131" t="str">
            <v>0 min</v>
          </cell>
          <cell r="IV131" t="e">
            <v>#VALUE!</v>
          </cell>
          <cell r="IW131" t="str">
            <v/>
          </cell>
          <cell r="IX131" t="str">
            <v/>
          </cell>
          <cell r="IY131" t="str">
            <v/>
          </cell>
          <cell r="IZ131" t="str">
            <v>0 min</v>
          </cell>
          <cell r="JA131" t="e">
            <v>#VALUE!</v>
          </cell>
          <cell r="JB131" t="str">
            <v/>
          </cell>
          <cell r="JC131" t="str">
            <v/>
          </cell>
          <cell r="JD131" t="str">
            <v/>
          </cell>
          <cell r="JE131" t="str">
            <v>0 min</v>
          </cell>
          <cell r="JF131" t="e">
            <v>#VALUE!</v>
          </cell>
          <cell r="JG131" t="str">
            <v/>
          </cell>
          <cell r="JH131" t="str">
            <v/>
          </cell>
          <cell r="JI131" t="str">
            <v/>
          </cell>
          <cell r="JJ131" t="str">
            <v>0 min</v>
          </cell>
          <cell r="JK131" t="e">
            <v>#VALUE!</v>
          </cell>
          <cell r="JL131" t="str">
            <v/>
          </cell>
          <cell r="JM131" t="str">
            <v/>
          </cell>
          <cell r="JN131" t="str">
            <v/>
          </cell>
          <cell r="JO131" t="str">
            <v>0 min</v>
          </cell>
          <cell r="JP131" t="e">
            <v>#VALUE!</v>
          </cell>
          <cell r="JQ131" t="str">
            <v/>
          </cell>
          <cell r="JR131" t="str">
            <v/>
          </cell>
          <cell r="JS131" t="str">
            <v/>
          </cell>
          <cell r="JT131" t="str">
            <v>0 min</v>
          </cell>
          <cell r="JU131" t="e">
            <v>#VALUE!</v>
          </cell>
          <cell r="JV131" t="str">
            <v/>
          </cell>
          <cell r="JW131" t="str">
            <v/>
          </cell>
          <cell r="JX131" t="str">
            <v/>
          </cell>
          <cell r="JY131" t="str">
            <v>0 min</v>
          </cell>
          <cell r="JZ131" t="e">
            <v>#VALUE!</v>
          </cell>
          <cell r="KA131" t="str">
            <v/>
          </cell>
          <cell r="KB131" t="str">
            <v/>
          </cell>
          <cell r="KC131" t="str">
            <v/>
          </cell>
          <cell r="KD131" t="str">
            <v>0 min</v>
          </cell>
          <cell r="KE131" t="e">
            <v>#VALUE!</v>
          </cell>
          <cell r="KF131" t="str">
            <v/>
          </cell>
          <cell r="KG131" t="str">
            <v/>
          </cell>
          <cell r="KH131" t="str">
            <v/>
          </cell>
          <cell r="KI131" t="str">
            <v>0 min</v>
          </cell>
          <cell r="KJ131" t="e">
            <v>#VALUE!</v>
          </cell>
          <cell r="KK131" t="str">
            <v/>
          </cell>
          <cell r="KL131" t="str">
            <v/>
          </cell>
          <cell r="KM131" t="str">
            <v/>
          </cell>
          <cell r="KN131" t="str">
            <v>0 min</v>
          </cell>
          <cell r="KO131" t="e">
            <v>#VALUE!</v>
          </cell>
          <cell r="KP131" t="str">
            <v/>
          </cell>
        </row>
        <row r="132">
          <cell r="B132">
            <v>10</v>
          </cell>
          <cell r="C132" t="str">
            <v>NV</v>
          </cell>
          <cell r="D132" t="str">
            <v>Nouvelle visite</v>
          </cell>
          <cell r="E132" t="str">
            <v>4 min</v>
          </cell>
          <cell r="F132" t="e">
            <v>#VALUE!</v>
          </cell>
          <cell r="G132" t="str">
            <v>4'</v>
          </cell>
          <cell r="H132" t="str">
            <v>CB</v>
          </cell>
          <cell r="I132" t="str">
            <v>Cours biblique</v>
          </cell>
          <cell r="J132" t="str">
            <v>5 min</v>
          </cell>
          <cell r="K132" t="e">
            <v>#VALUE!</v>
          </cell>
          <cell r="L132" t="str">
            <v>5'</v>
          </cell>
          <cell r="M132" t="str">
            <v>NV</v>
          </cell>
          <cell r="N132" t="str">
            <v>Nouvelle visite</v>
          </cell>
          <cell r="O132" t="str">
            <v>4 min</v>
          </cell>
          <cell r="P132" t="e">
            <v>#VALUE!</v>
          </cell>
          <cell r="Q132" t="str">
            <v>4'</v>
          </cell>
          <cell r="R132" t="str">
            <v>NV</v>
          </cell>
          <cell r="S132" t="str">
            <v>Nouvelle visite</v>
          </cell>
          <cell r="T132" t="str">
            <v>4 min</v>
          </cell>
          <cell r="U132" t="e">
            <v>#VALUE!</v>
          </cell>
          <cell r="V132" t="str">
            <v>4'</v>
          </cell>
          <cell r="W132" t="str">
            <v>NV</v>
          </cell>
          <cell r="X132" t="str">
            <v>Nouvelle visite</v>
          </cell>
          <cell r="Y132" t="str">
            <v>4 min</v>
          </cell>
          <cell r="Z132" t="e">
            <v>#VALUE!</v>
          </cell>
          <cell r="AA132" t="str">
            <v>4'</v>
          </cell>
          <cell r="AB132" t="str">
            <v>NV</v>
          </cell>
          <cell r="AC132" t="str">
            <v>Nouvelle visite</v>
          </cell>
          <cell r="AD132" t="str">
            <v>4 min</v>
          </cell>
          <cell r="AE132" t="e">
            <v>#VALUE!</v>
          </cell>
          <cell r="AF132" t="str">
            <v>4'</v>
          </cell>
          <cell r="AG132" t="str">
            <v>CB</v>
          </cell>
          <cell r="AH132" t="str">
            <v>Cours biblique</v>
          </cell>
          <cell r="AI132" t="str">
            <v>5 min</v>
          </cell>
          <cell r="AJ132" t="e">
            <v>#VALUE!</v>
          </cell>
          <cell r="AK132" t="str">
            <v>5'</v>
          </cell>
          <cell r="AL132" t="str">
            <v>NV</v>
          </cell>
          <cell r="AM132" t="str">
            <v>Nouvelle visite</v>
          </cell>
          <cell r="AN132" t="str">
            <v>4 min</v>
          </cell>
          <cell r="AO132" t="e">
            <v>#VALUE!</v>
          </cell>
          <cell r="AP132" t="str">
            <v>4'</v>
          </cell>
          <cell r="AQ132" t="str">
            <v>NV</v>
          </cell>
          <cell r="AR132" t="str">
            <v>Nouvelle visite</v>
          </cell>
          <cell r="AS132" t="str">
            <v>4 min</v>
          </cell>
          <cell r="AT132" t="e">
            <v>#VALUE!</v>
          </cell>
          <cell r="AU132" t="str">
            <v>4'</v>
          </cell>
          <cell r="AV132" t="str">
            <v>NV</v>
          </cell>
          <cell r="AW132" t="str">
            <v>Nouvelle visite</v>
          </cell>
          <cell r="AX132" t="str">
            <v>4 min</v>
          </cell>
          <cell r="AY132" t="e">
            <v>#VALUE!</v>
          </cell>
          <cell r="AZ132" t="str">
            <v>4'</v>
          </cell>
          <cell r="BA132" t="str">
            <v>NV</v>
          </cell>
          <cell r="BB132" t="str">
            <v>Nouvelle visite</v>
          </cell>
          <cell r="BC132" t="str">
            <v>3 min</v>
          </cell>
          <cell r="BD132" t="e">
            <v>#VALUE!</v>
          </cell>
          <cell r="BE132" t="str">
            <v>3'</v>
          </cell>
          <cell r="BF132" t="str">
            <v>NV</v>
          </cell>
          <cell r="BG132" t="str">
            <v>Nouvelle visite</v>
          </cell>
          <cell r="BH132" t="str">
            <v>3 min</v>
          </cell>
          <cell r="BI132" t="e">
            <v>#VALUE!</v>
          </cell>
          <cell r="BJ132" t="str">
            <v>3'</v>
          </cell>
          <cell r="BK132" t="str">
            <v>NV</v>
          </cell>
          <cell r="BL132" t="str">
            <v>Nouvelle visite</v>
          </cell>
          <cell r="BM132" t="str">
            <v>3 min</v>
          </cell>
          <cell r="BN132" t="e">
            <v>#VALUE!</v>
          </cell>
          <cell r="BO132" t="str">
            <v>3'</v>
          </cell>
          <cell r="BP132" t="str">
            <v/>
          </cell>
          <cell r="BQ132" t="str">
            <v>« Augmente ta joie à prêcher : Pose des questions »</v>
          </cell>
          <cell r="BR132" t="str">
            <v>10 min</v>
          </cell>
          <cell r="BS132" t="e">
            <v>#VALUE!</v>
          </cell>
          <cell r="BT132" t="str">
            <v>10'</v>
          </cell>
          <cell r="BU132" t="str">
            <v>1erContact</v>
          </cell>
          <cell r="BV132" t="str">
            <v>Premier contact</v>
          </cell>
          <cell r="BW132" t="str">
            <v>3 min</v>
          </cell>
          <cell r="BX132" t="e">
            <v>#VALUE!</v>
          </cell>
          <cell r="BY132" t="str">
            <v>3'</v>
          </cell>
          <cell r="BZ132" t="str">
            <v>NV</v>
          </cell>
          <cell r="CA132" t="str">
            <v>Nouvelle visite</v>
          </cell>
          <cell r="CB132" t="str">
            <v>4 min</v>
          </cell>
          <cell r="CC132" t="e">
            <v>#VALUE!</v>
          </cell>
          <cell r="CD132" t="str">
            <v>4'</v>
          </cell>
          <cell r="CE132" t="str">
            <v>NV</v>
          </cell>
          <cell r="CF132" t="str">
            <v>Nouvelle visite</v>
          </cell>
          <cell r="CG132" t="str">
            <v>4 min</v>
          </cell>
          <cell r="CH132" t="e">
            <v>#VALUE!</v>
          </cell>
          <cell r="CI132" t="str">
            <v>4'</v>
          </cell>
          <cell r="CJ132" t="str">
            <v>CB</v>
          </cell>
          <cell r="CK132" t="str">
            <v>Cours biblique</v>
          </cell>
          <cell r="CL132" t="str">
            <v>5 min</v>
          </cell>
          <cell r="CM132" t="e">
            <v>#VALUE!</v>
          </cell>
          <cell r="CN132" t="str">
            <v>5'</v>
          </cell>
          <cell r="CO132" t="str">
            <v>NV</v>
          </cell>
          <cell r="CP132" t="str">
            <v>Nouvelle visite</v>
          </cell>
          <cell r="CQ132" t="str">
            <v>4 min</v>
          </cell>
          <cell r="CR132" t="e">
            <v>#VALUE!</v>
          </cell>
          <cell r="CS132" t="str">
            <v>4'</v>
          </cell>
          <cell r="CT132" t="str">
            <v/>
          </cell>
          <cell r="CU132" t="str">
            <v/>
          </cell>
          <cell r="CV132" t="str">
            <v>0 min</v>
          </cell>
          <cell r="CW132" t="e">
            <v>#VALUE!</v>
          </cell>
          <cell r="CX132" t="str">
            <v/>
          </cell>
          <cell r="CY132" t="str">
            <v>1erContact</v>
          </cell>
          <cell r="CZ132" t="str">
            <v>Premier contact</v>
          </cell>
          <cell r="DA132" t="str">
            <v>3 min</v>
          </cell>
          <cell r="DB132" t="e">
            <v>#VALUE!</v>
          </cell>
          <cell r="DC132" t="str">
            <v>3'</v>
          </cell>
          <cell r="DD132" t="str">
            <v>NV</v>
          </cell>
          <cell r="DE132" t="str">
            <v>Nouvelle visite</v>
          </cell>
          <cell r="DF132" t="str">
            <v>3 min</v>
          </cell>
          <cell r="DG132" t="e">
            <v>#VALUE!</v>
          </cell>
          <cell r="DH132" t="str">
            <v>3'</v>
          </cell>
          <cell r="DI132" t="str">
            <v>Ds</v>
          </cell>
          <cell r="DJ132" t="str">
            <v>Discours</v>
          </cell>
          <cell r="DK132" t="str">
            <v>5 min</v>
          </cell>
          <cell r="DL132" t="e">
            <v>#VALUE!</v>
          </cell>
          <cell r="DM132" t="str">
            <v>5'</v>
          </cell>
          <cell r="DN132" t="str">
            <v>NV</v>
          </cell>
          <cell r="DO132" t="str">
            <v>Nouvelle visite</v>
          </cell>
          <cell r="DP132" t="str">
            <v>4 min</v>
          </cell>
          <cell r="DQ132" t="e">
            <v>#VALUE!</v>
          </cell>
          <cell r="DR132" t="str">
            <v>4'</v>
          </cell>
          <cell r="DS132" t="str">
            <v/>
          </cell>
          <cell r="DT132" t="str">
            <v/>
          </cell>
          <cell r="DU132" t="str">
            <v>0 min</v>
          </cell>
          <cell r="DV132" t="e">
            <v>#VALUE!</v>
          </cell>
          <cell r="DW132" t="str">
            <v/>
          </cell>
          <cell r="DX132" t="str">
            <v>NV</v>
          </cell>
          <cell r="DY132" t="str">
            <v>Nouvelle visite</v>
          </cell>
          <cell r="DZ132" t="str">
            <v>4 min</v>
          </cell>
          <cell r="EA132" t="e">
            <v>#VALUE!</v>
          </cell>
          <cell r="EB132" t="str">
            <v>4'</v>
          </cell>
          <cell r="EC132" t="str">
            <v>CB</v>
          </cell>
          <cell r="ED132" t="str">
            <v>Cours biblique</v>
          </cell>
          <cell r="EE132" t="str">
            <v>5 min</v>
          </cell>
          <cell r="EF132" t="e">
            <v>#VALUE!</v>
          </cell>
          <cell r="EG132" t="str">
            <v>5'</v>
          </cell>
          <cell r="EH132" t="str">
            <v>NV</v>
          </cell>
          <cell r="EI132" t="str">
            <v>Nouvelle visite</v>
          </cell>
          <cell r="EJ132" t="str">
            <v>4 min</v>
          </cell>
          <cell r="EK132" t="e">
            <v>#VALUE!</v>
          </cell>
          <cell r="EL132" t="str">
            <v>4'</v>
          </cell>
          <cell r="EM132" t="str">
            <v>NV</v>
          </cell>
          <cell r="EN132" t="str">
            <v>Nouvelle visite</v>
          </cell>
          <cell r="EO132" t="str">
            <v>4 min</v>
          </cell>
          <cell r="EP132" t="e">
            <v>#VALUE!</v>
          </cell>
          <cell r="EQ132" t="str">
            <v>4'</v>
          </cell>
          <cell r="ER132" t="str">
            <v>NV</v>
          </cell>
          <cell r="ES132" t="str">
            <v>Nouvelle visite</v>
          </cell>
          <cell r="ET132" t="str">
            <v>4 min</v>
          </cell>
          <cell r="EU132" t="e">
            <v>#VALUE!</v>
          </cell>
          <cell r="EV132" t="str">
            <v>4'</v>
          </cell>
          <cell r="EW132" t="str">
            <v/>
          </cell>
          <cell r="EX132" t="str">
            <v>Vidéo du premier contact</v>
          </cell>
          <cell r="EY132" t="str">
            <v>4 min</v>
          </cell>
          <cell r="EZ132" t="e">
            <v>#VALUE!</v>
          </cell>
          <cell r="FA132" t="str">
            <v>4'</v>
          </cell>
          <cell r="FB132" t="str">
            <v>NV</v>
          </cell>
          <cell r="FC132" t="str">
            <v>Nouvelle visite</v>
          </cell>
          <cell r="FD132" t="str">
            <v>3 min</v>
          </cell>
          <cell r="FE132" t="e">
            <v>#VALUE!</v>
          </cell>
          <cell r="FF132" t="str">
            <v>3'</v>
          </cell>
          <cell r="FG132" t="str">
            <v>NV</v>
          </cell>
          <cell r="FH132" t="str">
            <v>Nouvelle visite</v>
          </cell>
          <cell r="FI132" t="str">
            <v>4 min</v>
          </cell>
          <cell r="FJ132" t="e">
            <v>#VALUE!</v>
          </cell>
          <cell r="FK132" t="str">
            <v>4'</v>
          </cell>
          <cell r="FL132" t="str">
            <v>NV</v>
          </cell>
          <cell r="FM132" t="str">
            <v>Nouvelle visite</v>
          </cell>
          <cell r="FN132" t="str">
            <v>4 min</v>
          </cell>
          <cell r="FO132" t="e">
            <v>#VALUE!</v>
          </cell>
          <cell r="FP132" t="str">
            <v>4'</v>
          </cell>
          <cell r="FQ132" t="str">
            <v/>
          </cell>
          <cell r="FR132" t="str">
            <v/>
          </cell>
          <cell r="FS132" t="str">
            <v>0 min</v>
          </cell>
          <cell r="FT132" t="e">
            <v>#VALUE!</v>
          </cell>
          <cell r="FU132" t="str">
            <v/>
          </cell>
          <cell r="FV132" t="str">
            <v>Ds</v>
          </cell>
          <cell r="FW132" t="str">
            <v>Discours</v>
          </cell>
          <cell r="FX132" t="str">
            <v>5 min</v>
          </cell>
          <cell r="FY132" t="e">
            <v>#VALUE!</v>
          </cell>
          <cell r="FZ132" t="str">
            <v>5'</v>
          </cell>
          <cell r="GA132" t="str">
            <v>NV</v>
          </cell>
          <cell r="GB132" t="str">
            <v>Nouvelle visite</v>
          </cell>
          <cell r="GC132" t="str">
            <v>4 min</v>
          </cell>
          <cell r="GD132" t="e">
            <v>#VALUE!</v>
          </cell>
          <cell r="GE132" t="str">
            <v>4'</v>
          </cell>
          <cell r="GF132" t="str">
            <v>NV</v>
          </cell>
          <cell r="GG132" t="str">
            <v>Nouvelle visite</v>
          </cell>
          <cell r="GH132" t="str">
            <v>4 min</v>
          </cell>
          <cell r="GI132" t="e">
            <v>#VALUE!</v>
          </cell>
          <cell r="GJ132" t="str">
            <v>4'</v>
          </cell>
          <cell r="GK132" t="str">
            <v>NV</v>
          </cell>
          <cell r="GL132" t="str">
            <v>Nouvelle visite</v>
          </cell>
          <cell r="GM132" t="str">
            <v>4 min</v>
          </cell>
          <cell r="GN132" t="e">
            <v>#VALUE!</v>
          </cell>
          <cell r="GO132" t="str">
            <v>4'</v>
          </cell>
          <cell r="GP132" t="str">
            <v>NV</v>
          </cell>
          <cell r="GQ132" t="str">
            <v>Nouvelle visite</v>
          </cell>
          <cell r="GR132" t="str">
            <v>4 min</v>
          </cell>
          <cell r="GS132" t="e">
            <v>#VALUE!</v>
          </cell>
          <cell r="GT132" t="str">
            <v>4'</v>
          </cell>
          <cell r="GU132" t="str">
            <v/>
          </cell>
          <cell r="GV132" t="str">
            <v/>
          </cell>
          <cell r="GW132" t="str">
            <v>0 min</v>
          </cell>
          <cell r="GX132" t="e">
            <v>#VALUE!</v>
          </cell>
          <cell r="GY132" t="str">
            <v/>
          </cell>
          <cell r="GZ132" t="str">
            <v/>
          </cell>
          <cell r="HA132" t="str">
            <v/>
          </cell>
          <cell r="HB132" t="str">
            <v>0 min</v>
          </cell>
          <cell r="HC132" t="e">
            <v>#VALUE!</v>
          </cell>
          <cell r="HD132" t="str">
            <v/>
          </cell>
          <cell r="HE132" t="str">
            <v/>
          </cell>
          <cell r="HF132" t="str">
            <v/>
          </cell>
          <cell r="HG132" t="str">
            <v>0 min</v>
          </cell>
          <cell r="HH132" t="e">
            <v>#VALUE!</v>
          </cell>
          <cell r="HI132" t="str">
            <v/>
          </cell>
          <cell r="HJ132" t="str">
            <v/>
          </cell>
          <cell r="HK132" t="str">
            <v/>
          </cell>
          <cell r="HL132" t="str">
            <v>0 min</v>
          </cell>
          <cell r="HM132" t="e">
            <v>#VALUE!</v>
          </cell>
          <cell r="HN132" t="str">
            <v/>
          </cell>
          <cell r="HO132" t="str">
            <v>NV</v>
          </cell>
          <cell r="HP132" t="str">
            <v>Nouvelle visite</v>
          </cell>
          <cell r="HQ132" t="str">
            <v>4 min</v>
          </cell>
          <cell r="HR132" t="e">
            <v>#VALUE!</v>
          </cell>
          <cell r="HS132" t="str">
            <v>4'</v>
          </cell>
          <cell r="HT132" t="str">
            <v/>
          </cell>
          <cell r="HU132" t="str">
            <v/>
          </cell>
          <cell r="HV132" t="str">
            <v>0 min</v>
          </cell>
          <cell r="HW132" t="e">
            <v>#VALUE!</v>
          </cell>
          <cell r="HX132" t="str">
            <v/>
          </cell>
          <cell r="HY132" t="str">
            <v/>
          </cell>
          <cell r="HZ132" t="str">
            <v/>
          </cell>
          <cell r="IA132" t="str">
            <v>0 min</v>
          </cell>
          <cell r="IB132" t="e">
            <v>#VALUE!</v>
          </cell>
          <cell r="IC132" t="str">
            <v/>
          </cell>
          <cell r="ID132" t="str">
            <v/>
          </cell>
          <cell r="IE132" t="str">
            <v/>
          </cell>
          <cell r="IF132" t="str">
            <v>0 min</v>
          </cell>
          <cell r="IG132" t="e">
            <v>#VALUE!</v>
          </cell>
          <cell r="IH132" t="str">
            <v/>
          </cell>
          <cell r="II132" t="str">
            <v/>
          </cell>
          <cell r="IJ132" t="str">
            <v/>
          </cell>
          <cell r="IK132" t="str">
            <v>0 min</v>
          </cell>
          <cell r="IL132" t="e">
            <v>#VALUE!</v>
          </cell>
          <cell r="IM132" t="str">
            <v/>
          </cell>
          <cell r="IN132" t="str">
            <v>NV</v>
          </cell>
          <cell r="IO132" t="str">
            <v>Nouvelle visite</v>
          </cell>
          <cell r="IP132" t="str">
            <v>4 min</v>
          </cell>
          <cell r="IQ132" t="e">
            <v>#VALUE!</v>
          </cell>
          <cell r="IR132" t="str">
            <v>4'</v>
          </cell>
          <cell r="IS132" t="str">
            <v/>
          </cell>
          <cell r="IT132" t="str">
            <v/>
          </cell>
          <cell r="IU132" t="str">
            <v>0 min</v>
          </cell>
          <cell r="IV132" t="e">
            <v>#VALUE!</v>
          </cell>
          <cell r="IW132" t="str">
            <v/>
          </cell>
          <cell r="IX132" t="str">
            <v/>
          </cell>
          <cell r="IY132" t="str">
            <v/>
          </cell>
          <cell r="IZ132" t="str">
            <v>0 min</v>
          </cell>
          <cell r="JA132" t="e">
            <v>#VALUE!</v>
          </cell>
          <cell r="JB132" t="str">
            <v/>
          </cell>
          <cell r="JC132" t="str">
            <v/>
          </cell>
          <cell r="JD132" t="str">
            <v/>
          </cell>
          <cell r="JE132" t="str">
            <v>0 min</v>
          </cell>
          <cell r="JF132" t="e">
            <v>#VALUE!</v>
          </cell>
          <cell r="JG132" t="str">
            <v/>
          </cell>
          <cell r="JH132" t="str">
            <v/>
          </cell>
          <cell r="JI132" t="str">
            <v/>
          </cell>
          <cell r="JJ132" t="str">
            <v>0 min</v>
          </cell>
          <cell r="JK132" t="e">
            <v>#VALUE!</v>
          </cell>
          <cell r="JL132" t="str">
            <v/>
          </cell>
          <cell r="JM132" t="str">
            <v/>
          </cell>
          <cell r="JN132" t="str">
            <v/>
          </cell>
          <cell r="JO132" t="str">
            <v>0 min</v>
          </cell>
          <cell r="JP132" t="e">
            <v>#VALUE!</v>
          </cell>
          <cell r="JQ132" t="str">
            <v/>
          </cell>
          <cell r="JR132" t="str">
            <v/>
          </cell>
          <cell r="JS132" t="str">
            <v/>
          </cell>
          <cell r="JT132" t="str">
            <v>0 min</v>
          </cell>
          <cell r="JU132" t="e">
            <v>#VALUE!</v>
          </cell>
          <cell r="JV132" t="str">
            <v/>
          </cell>
          <cell r="JW132" t="str">
            <v/>
          </cell>
          <cell r="JX132" t="str">
            <v/>
          </cell>
          <cell r="JY132" t="str">
            <v>0 min</v>
          </cell>
          <cell r="JZ132" t="e">
            <v>#VALUE!</v>
          </cell>
          <cell r="KA132" t="str">
            <v/>
          </cell>
          <cell r="KB132" t="str">
            <v/>
          </cell>
          <cell r="KC132" t="str">
            <v/>
          </cell>
          <cell r="KD132" t="str">
            <v>0 min</v>
          </cell>
          <cell r="KE132" t="e">
            <v>#VALUE!</v>
          </cell>
          <cell r="KF132" t="str">
            <v/>
          </cell>
          <cell r="KG132" t="str">
            <v/>
          </cell>
          <cell r="KH132" t="str">
            <v/>
          </cell>
          <cell r="KI132" t="str">
            <v>0 min</v>
          </cell>
          <cell r="KJ132" t="e">
            <v>#VALUE!</v>
          </cell>
          <cell r="KK132" t="str">
            <v/>
          </cell>
          <cell r="KL132" t="str">
            <v/>
          </cell>
          <cell r="KM132" t="str">
            <v/>
          </cell>
          <cell r="KN132" t="str">
            <v>0 min</v>
          </cell>
          <cell r="KO132" t="e">
            <v>#VALUE!</v>
          </cell>
          <cell r="KP132" t="str">
            <v/>
          </cell>
        </row>
        <row r="133">
          <cell r="B133">
            <v>11</v>
          </cell>
          <cell r="C133" t="str">
            <v>Ds</v>
          </cell>
          <cell r="D133" t="str">
            <v>Discours</v>
          </cell>
          <cell r="E133" t="str">
            <v>5 min</v>
          </cell>
          <cell r="F133" t="e">
            <v>#VALUE!</v>
          </cell>
          <cell r="G133" t="str">
            <v>5'</v>
          </cell>
          <cell r="H133" t="str">
            <v/>
          </cell>
          <cell r="I133" t="str">
            <v/>
          </cell>
          <cell r="J133" t="str">
            <v>0 min</v>
          </cell>
          <cell r="K133" t="e">
            <v>#VALUE!</v>
          </cell>
          <cell r="L133" t="str">
            <v/>
          </cell>
          <cell r="M133" t="str">
            <v>CB</v>
          </cell>
          <cell r="N133" t="str">
            <v>Cours biblique</v>
          </cell>
          <cell r="O133" t="str">
            <v>5 min</v>
          </cell>
          <cell r="P133" t="e">
            <v>#VALUE!</v>
          </cell>
          <cell r="Q133" t="str">
            <v>5'</v>
          </cell>
          <cell r="R133" t="str">
            <v>Ds</v>
          </cell>
          <cell r="S133" t="str">
            <v>Discours</v>
          </cell>
          <cell r="T133" t="str">
            <v>5 min</v>
          </cell>
          <cell r="U133" t="e">
            <v>#VALUE!</v>
          </cell>
          <cell r="V133" t="str">
            <v>5'</v>
          </cell>
          <cell r="W133" t="str">
            <v>Ds</v>
          </cell>
          <cell r="X133" t="str">
            <v>Discours</v>
          </cell>
          <cell r="Y133" t="str">
            <v>5 min</v>
          </cell>
          <cell r="Z133" t="e">
            <v>#VALUE!</v>
          </cell>
          <cell r="AA133" t="str">
            <v>5'</v>
          </cell>
          <cell r="AB133" t="str">
            <v>Ds</v>
          </cell>
          <cell r="AC133" t="str">
            <v>Discours</v>
          </cell>
          <cell r="AD133" t="str">
            <v>5 min</v>
          </cell>
          <cell r="AE133" t="e">
            <v>#VALUE!</v>
          </cell>
          <cell r="AF133" t="str">
            <v>5'</v>
          </cell>
          <cell r="AG133" t="str">
            <v/>
          </cell>
          <cell r="AH133" t="str">
            <v/>
          </cell>
          <cell r="AI133" t="str">
            <v>0 min</v>
          </cell>
          <cell r="AJ133" t="e">
            <v>#VALUE!</v>
          </cell>
          <cell r="AK133" t="str">
            <v/>
          </cell>
          <cell r="AL133" t="str">
            <v>CB</v>
          </cell>
          <cell r="AM133" t="str">
            <v>Cours biblique</v>
          </cell>
          <cell r="AN133" t="str">
            <v>5 min</v>
          </cell>
          <cell r="AO133" t="e">
            <v>#VALUE!</v>
          </cell>
          <cell r="AP133" t="str">
            <v>5'</v>
          </cell>
          <cell r="AQ133" t="str">
            <v>Ds</v>
          </cell>
          <cell r="AR133" t="str">
            <v>Discours</v>
          </cell>
          <cell r="AS133" t="str">
            <v>5 min</v>
          </cell>
          <cell r="AT133" t="e">
            <v>#VALUE!</v>
          </cell>
          <cell r="AU133" t="str">
            <v>5'</v>
          </cell>
          <cell r="AV133" t="str">
            <v>Ds</v>
          </cell>
          <cell r="AW133" t="str">
            <v>Discours</v>
          </cell>
          <cell r="AX133" t="str">
            <v>5 min</v>
          </cell>
          <cell r="AY133" t="e">
            <v>#VALUE!</v>
          </cell>
          <cell r="AZ133" t="str">
            <v>5'</v>
          </cell>
          <cell r="BA133" t="str">
            <v>NV2</v>
          </cell>
          <cell r="BB133" t="str">
            <v>Nouvelle visite</v>
          </cell>
          <cell r="BC133" t="str">
            <v>3 min</v>
          </cell>
          <cell r="BD133" t="e">
            <v>#VALUE!</v>
          </cell>
          <cell r="BE133" t="str">
            <v>3'</v>
          </cell>
          <cell r="BF133" t="str">
            <v>CB</v>
          </cell>
          <cell r="BG133" t="str">
            <v>Cours biblique</v>
          </cell>
          <cell r="BH133" t="str">
            <v>5 min</v>
          </cell>
          <cell r="BI133" t="e">
            <v>#VALUE!</v>
          </cell>
          <cell r="BJ133" t="str">
            <v>5'</v>
          </cell>
          <cell r="BK133" t="str">
            <v>NV2</v>
          </cell>
          <cell r="BL133" t="str">
            <v>Nouvelle visite</v>
          </cell>
          <cell r="BM133" t="str">
            <v>5 min</v>
          </cell>
          <cell r="BN133" t="e">
            <v>#VALUE!</v>
          </cell>
          <cell r="BO133" t="str">
            <v>5'</v>
          </cell>
          <cell r="BP133" t="str">
            <v/>
          </cell>
          <cell r="BQ133" t="str">
            <v/>
          </cell>
          <cell r="BR133" t="str">
            <v>0 min</v>
          </cell>
          <cell r="BS133" t="e">
            <v>#VALUE!</v>
          </cell>
          <cell r="BT133" t="str">
            <v/>
          </cell>
          <cell r="BU133" t="str">
            <v>Ds</v>
          </cell>
          <cell r="BV133" t="str">
            <v>Discours</v>
          </cell>
          <cell r="BW133" t="str">
            <v>5 min</v>
          </cell>
          <cell r="BX133" t="e">
            <v>#VALUE!</v>
          </cell>
          <cell r="BY133" t="str">
            <v>5'</v>
          </cell>
          <cell r="BZ133" t="str">
            <v>Ds</v>
          </cell>
          <cell r="CA133" t="str">
            <v>Discours</v>
          </cell>
          <cell r="CB133" t="str">
            <v>5 min</v>
          </cell>
          <cell r="CC133" t="e">
            <v>#VALUE!</v>
          </cell>
          <cell r="CD133" t="str">
            <v>5'</v>
          </cell>
          <cell r="CE133" t="str">
            <v>Ds</v>
          </cell>
          <cell r="CF133" t="str">
            <v>Discours</v>
          </cell>
          <cell r="CG133" t="str">
            <v>5 min</v>
          </cell>
          <cell r="CH133" t="e">
            <v>#VALUE!</v>
          </cell>
          <cell r="CI133" t="str">
            <v>5'</v>
          </cell>
          <cell r="CJ133" t="str">
            <v/>
          </cell>
          <cell r="CK133" t="str">
            <v/>
          </cell>
          <cell r="CL133" t="str">
            <v>0 min</v>
          </cell>
          <cell r="CM133" t="e">
            <v>#VALUE!</v>
          </cell>
          <cell r="CN133" t="str">
            <v/>
          </cell>
          <cell r="CO133" t="str">
            <v>Ds</v>
          </cell>
          <cell r="CP133" t="str">
            <v>Discours</v>
          </cell>
          <cell r="CQ133" t="str">
            <v>5 min</v>
          </cell>
          <cell r="CR133" t="e">
            <v>#VALUE!</v>
          </cell>
          <cell r="CS133" t="str">
            <v>5'</v>
          </cell>
          <cell r="CT133" t="str">
            <v/>
          </cell>
          <cell r="CU133" t="str">
            <v/>
          </cell>
          <cell r="CV133" t="str">
            <v>0 min</v>
          </cell>
          <cell r="CW133" t="e">
            <v>#VALUE!</v>
          </cell>
          <cell r="CX133" t="str">
            <v/>
          </cell>
          <cell r="CY133" t="str">
            <v>Ds</v>
          </cell>
          <cell r="CZ133" t="str">
            <v>Discours</v>
          </cell>
          <cell r="DA133" t="str">
            <v>5 min</v>
          </cell>
          <cell r="DB133" t="e">
            <v>#VALUE!</v>
          </cell>
          <cell r="DC133" t="str">
            <v>5'</v>
          </cell>
          <cell r="DD133" t="str">
            <v>NV2</v>
          </cell>
          <cell r="DE133" t="str">
            <v>Nouvelle visite</v>
          </cell>
          <cell r="DF133" t="str">
            <v>5 min</v>
          </cell>
          <cell r="DG133" t="e">
            <v>#VALUE!</v>
          </cell>
          <cell r="DH133" t="str">
            <v>5'</v>
          </cell>
          <cell r="DI133" t="str">
            <v/>
          </cell>
          <cell r="DJ133" t="str">
            <v/>
          </cell>
          <cell r="DK133" t="str">
            <v>0 min</v>
          </cell>
          <cell r="DL133" t="e">
            <v>#VALUE!</v>
          </cell>
          <cell r="DM133" t="str">
            <v/>
          </cell>
          <cell r="DN133" t="str">
            <v>CB</v>
          </cell>
          <cell r="DO133" t="str">
            <v>Cours biblique</v>
          </cell>
          <cell r="DP133" t="str">
            <v>5 min</v>
          </cell>
          <cell r="DQ133" t="e">
            <v>#VALUE!</v>
          </cell>
          <cell r="DR133" t="str">
            <v>5'</v>
          </cell>
          <cell r="DS133" t="str">
            <v/>
          </cell>
          <cell r="DT133" t="str">
            <v/>
          </cell>
          <cell r="DU133" t="str">
            <v>0 min</v>
          </cell>
          <cell r="DV133" t="e">
            <v>#VALUE!</v>
          </cell>
          <cell r="DW133" t="str">
            <v/>
          </cell>
          <cell r="DX133" t="str">
            <v>Ds</v>
          </cell>
          <cell r="DY133" t="str">
            <v>Discours</v>
          </cell>
          <cell r="DZ133" t="str">
            <v>5 min</v>
          </cell>
          <cell r="EA133" t="e">
            <v>#VALUE!</v>
          </cell>
          <cell r="EB133" t="str">
            <v>5'</v>
          </cell>
          <cell r="EC133" t="str">
            <v/>
          </cell>
          <cell r="ED133" t="str">
            <v/>
          </cell>
          <cell r="EE133" t="str">
            <v>0 min</v>
          </cell>
          <cell r="EF133" t="e">
            <v>#VALUE!</v>
          </cell>
          <cell r="EG133" t="str">
            <v/>
          </cell>
          <cell r="EH133" t="str">
            <v>CB</v>
          </cell>
          <cell r="EI133" t="str">
            <v>Cours biblique</v>
          </cell>
          <cell r="EJ133" t="str">
            <v>5 min</v>
          </cell>
          <cell r="EK133" t="e">
            <v>#VALUE!</v>
          </cell>
          <cell r="EL133" t="str">
            <v>5'</v>
          </cell>
          <cell r="EM133" t="str">
            <v>Ds</v>
          </cell>
          <cell r="EN133" t="str">
            <v>Discours</v>
          </cell>
          <cell r="EO133" t="str">
            <v>5 min</v>
          </cell>
          <cell r="EP133" t="e">
            <v>#VALUE!</v>
          </cell>
          <cell r="EQ133" t="str">
            <v>5'</v>
          </cell>
          <cell r="ER133" t="str">
            <v>CB</v>
          </cell>
          <cell r="ES133" t="str">
            <v>Cours biblique</v>
          </cell>
          <cell r="ET133" t="str">
            <v>5 min</v>
          </cell>
          <cell r="EU133" t="e">
            <v>#VALUE!</v>
          </cell>
          <cell r="EV133" t="str">
            <v>5'</v>
          </cell>
          <cell r="EW133" t="str">
            <v>1erContact</v>
          </cell>
          <cell r="EX133" t="str">
            <v>Premier contact</v>
          </cell>
          <cell r="EY133" t="str">
            <v>2 min</v>
          </cell>
          <cell r="EZ133" t="e">
            <v>#VALUE!</v>
          </cell>
          <cell r="FA133" t="str">
            <v>2'</v>
          </cell>
          <cell r="FB133" t="str">
            <v>NV2</v>
          </cell>
          <cell r="FC133" t="str">
            <v>Nouvelle visite</v>
          </cell>
          <cell r="FD133" t="str">
            <v>5 min</v>
          </cell>
          <cell r="FE133" t="e">
            <v>#VALUE!</v>
          </cell>
          <cell r="FF133" t="str">
            <v>5'</v>
          </cell>
          <cell r="FG133" t="str">
            <v>Ds</v>
          </cell>
          <cell r="FH133" t="str">
            <v>Discours</v>
          </cell>
          <cell r="FI133" t="str">
            <v>5 min</v>
          </cell>
          <cell r="FJ133" t="e">
            <v>#VALUE!</v>
          </cell>
          <cell r="FK133" t="str">
            <v>5'</v>
          </cell>
          <cell r="FL133" t="str">
            <v>CB</v>
          </cell>
          <cell r="FM133" t="str">
            <v>Cours biblique</v>
          </cell>
          <cell r="FN133" t="str">
            <v>5 min</v>
          </cell>
          <cell r="FO133" t="e">
            <v>#VALUE!</v>
          </cell>
          <cell r="FP133" t="str">
            <v>5'</v>
          </cell>
          <cell r="FQ133" t="str">
            <v/>
          </cell>
          <cell r="FR133" t="str">
            <v/>
          </cell>
          <cell r="FS133" t="str">
            <v>0 min</v>
          </cell>
          <cell r="FT133" t="e">
            <v>#VALUE!</v>
          </cell>
          <cell r="FU133" t="str">
            <v/>
          </cell>
          <cell r="FV133" t="str">
            <v/>
          </cell>
          <cell r="FW133" t="str">
            <v/>
          </cell>
          <cell r="FX133" t="str">
            <v>0 min</v>
          </cell>
          <cell r="FY133" t="e">
            <v>#VALUE!</v>
          </cell>
          <cell r="FZ133" t="str">
            <v/>
          </cell>
          <cell r="GA133" t="str">
            <v>Ds</v>
          </cell>
          <cell r="GB133" t="str">
            <v>Discours</v>
          </cell>
          <cell r="GC133" t="str">
            <v>5 min</v>
          </cell>
          <cell r="GD133" t="e">
            <v>#VALUE!</v>
          </cell>
          <cell r="GE133" t="str">
            <v>5'</v>
          </cell>
          <cell r="GF133" t="str">
            <v>CB</v>
          </cell>
          <cell r="GG133" t="str">
            <v>Cours biblique</v>
          </cell>
          <cell r="GH133" t="str">
            <v>5 min</v>
          </cell>
          <cell r="GI133" t="e">
            <v>#VALUE!</v>
          </cell>
          <cell r="GJ133" t="str">
            <v>5'</v>
          </cell>
          <cell r="GK133" t="str">
            <v>CB</v>
          </cell>
          <cell r="GL133" t="str">
            <v>Cours biblique</v>
          </cell>
          <cell r="GM133" t="str">
            <v>5 min</v>
          </cell>
          <cell r="GN133" t="e">
            <v>#VALUE!</v>
          </cell>
          <cell r="GO133" t="str">
            <v>5'</v>
          </cell>
          <cell r="GP133" t="str">
            <v>Ds</v>
          </cell>
          <cell r="GQ133" t="str">
            <v>Discours</v>
          </cell>
          <cell r="GR133" t="str">
            <v>5 min</v>
          </cell>
          <cell r="GS133" t="e">
            <v>#VALUE!</v>
          </cell>
          <cell r="GT133" t="str">
            <v>5'</v>
          </cell>
          <cell r="GU133" t="str">
            <v/>
          </cell>
          <cell r="GV133" t="str">
            <v/>
          </cell>
          <cell r="GW133" t="str">
            <v>0 min</v>
          </cell>
          <cell r="GX133" t="e">
            <v>#VALUE!</v>
          </cell>
          <cell r="GY133" t="str">
            <v/>
          </cell>
          <cell r="GZ133" t="str">
            <v/>
          </cell>
          <cell r="HA133" t="str">
            <v/>
          </cell>
          <cell r="HB133" t="str">
            <v>0 min</v>
          </cell>
          <cell r="HC133" t="e">
            <v>#VALUE!</v>
          </cell>
          <cell r="HD133" t="str">
            <v/>
          </cell>
          <cell r="HE133" t="str">
            <v/>
          </cell>
          <cell r="HF133" t="str">
            <v/>
          </cell>
          <cell r="HG133" t="str">
            <v>0 min</v>
          </cell>
          <cell r="HH133" t="e">
            <v>#VALUE!</v>
          </cell>
          <cell r="HI133" t="str">
            <v/>
          </cell>
          <cell r="HJ133" t="str">
            <v/>
          </cell>
          <cell r="HK133" t="str">
            <v/>
          </cell>
          <cell r="HL133" t="str">
            <v>0 min</v>
          </cell>
          <cell r="HM133" t="e">
            <v>#VALUE!</v>
          </cell>
          <cell r="HN133" t="str">
            <v/>
          </cell>
          <cell r="HO133" t="str">
            <v>Ds</v>
          </cell>
          <cell r="HP133" t="str">
            <v>Discours</v>
          </cell>
          <cell r="HQ133" t="str">
            <v>5 min</v>
          </cell>
          <cell r="HR133" t="e">
            <v>#VALUE!</v>
          </cell>
          <cell r="HS133" t="str">
            <v>5'</v>
          </cell>
          <cell r="HT133" t="str">
            <v/>
          </cell>
          <cell r="HU133" t="str">
            <v/>
          </cell>
          <cell r="HV133" t="str">
            <v>0 min</v>
          </cell>
          <cell r="HW133" t="e">
            <v>#VALUE!</v>
          </cell>
          <cell r="HX133" t="str">
            <v/>
          </cell>
          <cell r="HY133" t="str">
            <v/>
          </cell>
          <cell r="HZ133" t="str">
            <v/>
          </cell>
          <cell r="IA133" t="str">
            <v>0 min</v>
          </cell>
          <cell r="IB133" t="e">
            <v>#VALUE!</v>
          </cell>
          <cell r="IC133" t="str">
            <v/>
          </cell>
          <cell r="ID133" t="str">
            <v/>
          </cell>
          <cell r="IE133" t="str">
            <v/>
          </cell>
          <cell r="IF133" t="str">
            <v>0 min</v>
          </cell>
          <cell r="IG133" t="e">
            <v>#VALUE!</v>
          </cell>
          <cell r="IH133" t="str">
            <v/>
          </cell>
          <cell r="II133" t="str">
            <v/>
          </cell>
          <cell r="IJ133" t="str">
            <v/>
          </cell>
          <cell r="IK133" t="str">
            <v>0 min</v>
          </cell>
          <cell r="IL133" t="e">
            <v>#VALUE!</v>
          </cell>
          <cell r="IM133" t="str">
            <v/>
          </cell>
          <cell r="IN133" t="str">
            <v>Ds</v>
          </cell>
          <cell r="IO133" t="str">
            <v>Discours</v>
          </cell>
          <cell r="IP133" t="str">
            <v>5 min</v>
          </cell>
          <cell r="IQ133" t="e">
            <v>#VALUE!</v>
          </cell>
          <cell r="IR133" t="str">
            <v>5'</v>
          </cell>
          <cell r="IS133" t="str">
            <v/>
          </cell>
          <cell r="IT133" t="str">
            <v/>
          </cell>
          <cell r="IU133" t="str">
            <v>0 min</v>
          </cell>
          <cell r="IV133" t="e">
            <v>#VALUE!</v>
          </cell>
          <cell r="IW133" t="str">
            <v/>
          </cell>
          <cell r="IX133" t="str">
            <v/>
          </cell>
          <cell r="IY133" t="str">
            <v/>
          </cell>
          <cell r="IZ133" t="str">
            <v>0 min</v>
          </cell>
          <cell r="JA133" t="e">
            <v>#VALUE!</v>
          </cell>
          <cell r="JB133" t="str">
            <v/>
          </cell>
          <cell r="JC133" t="str">
            <v/>
          </cell>
          <cell r="JD133" t="str">
            <v/>
          </cell>
          <cell r="JE133" t="str">
            <v>0 min</v>
          </cell>
          <cell r="JF133" t="e">
            <v>#VALUE!</v>
          </cell>
          <cell r="JG133" t="str">
            <v/>
          </cell>
          <cell r="JH133" t="str">
            <v/>
          </cell>
          <cell r="JI133" t="str">
            <v/>
          </cell>
          <cell r="JJ133" t="str">
            <v>0 min</v>
          </cell>
          <cell r="JK133" t="e">
            <v>#VALUE!</v>
          </cell>
          <cell r="JL133" t="str">
            <v/>
          </cell>
          <cell r="JM133" t="str">
            <v/>
          </cell>
          <cell r="JN133" t="str">
            <v/>
          </cell>
          <cell r="JO133" t="str">
            <v>0 min</v>
          </cell>
          <cell r="JP133" t="e">
            <v>#VALUE!</v>
          </cell>
          <cell r="JQ133" t="str">
            <v/>
          </cell>
          <cell r="JR133" t="str">
            <v/>
          </cell>
          <cell r="JS133" t="str">
            <v/>
          </cell>
          <cell r="JT133" t="str">
            <v>0 min</v>
          </cell>
          <cell r="JU133" t="e">
            <v>#VALUE!</v>
          </cell>
          <cell r="JV133" t="str">
            <v/>
          </cell>
          <cell r="JW133" t="str">
            <v/>
          </cell>
          <cell r="JX133" t="str">
            <v/>
          </cell>
          <cell r="JY133" t="str">
            <v>0 min</v>
          </cell>
          <cell r="JZ133" t="e">
            <v>#VALUE!</v>
          </cell>
          <cell r="KA133" t="str">
            <v/>
          </cell>
          <cell r="KB133" t="str">
            <v/>
          </cell>
          <cell r="KC133" t="str">
            <v/>
          </cell>
          <cell r="KD133" t="str">
            <v>0 min</v>
          </cell>
          <cell r="KE133" t="e">
            <v>#VALUE!</v>
          </cell>
          <cell r="KF133" t="str">
            <v/>
          </cell>
          <cell r="KG133" t="str">
            <v/>
          </cell>
          <cell r="KH133" t="str">
            <v/>
          </cell>
          <cell r="KI133" t="str">
            <v>0 min</v>
          </cell>
          <cell r="KJ133" t="e">
            <v>#VALUE!</v>
          </cell>
          <cell r="KK133" t="str">
            <v/>
          </cell>
          <cell r="KL133" t="str">
            <v/>
          </cell>
          <cell r="KM133" t="str">
            <v/>
          </cell>
          <cell r="KN133" t="str">
            <v>0 min</v>
          </cell>
          <cell r="KO133" t="e">
            <v>#VALUE!</v>
          </cell>
          <cell r="KP133" t="str">
            <v/>
          </cell>
        </row>
        <row r="134">
          <cell r="B134">
            <v>12</v>
          </cell>
          <cell r="C134" t="str">
            <v/>
          </cell>
          <cell r="D134" t="str">
            <v/>
          </cell>
          <cell r="H134" t="str">
            <v/>
          </cell>
          <cell r="I134" t="str">
            <v/>
          </cell>
          <cell r="M134" t="str">
            <v/>
          </cell>
          <cell r="N134" t="str">
            <v/>
          </cell>
          <cell r="R134" t="str">
            <v/>
          </cell>
          <cell r="S134" t="str">
            <v/>
          </cell>
          <cell r="W134" t="str">
            <v/>
          </cell>
          <cell r="X134" t="str">
            <v/>
          </cell>
          <cell r="AB134" t="str">
            <v/>
          </cell>
          <cell r="AC134" t="str">
            <v/>
          </cell>
          <cell r="AG134" t="str">
            <v/>
          </cell>
          <cell r="AH134" t="str">
            <v/>
          </cell>
          <cell r="AL134" t="str">
            <v/>
          </cell>
          <cell r="AM134" t="str">
            <v/>
          </cell>
          <cell r="AQ134" t="str">
            <v/>
          </cell>
          <cell r="AR134" t="str">
            <v/>
          </cell>
          <cell r="AV134" t="str">
            <v/>
          </cell>
          <cell r="AW134" t="str">
            <v/>
          </cell>
          <cell r="BA134" t="str">
            <v/>
          </cell>
          <cell r="BB134" t="str">
            <v/>
          </cell>
          <cell r="BF134" t="str">
            <v/>
          </cell>
          <cell r="BG134" t="str">
            <v/>
          </cell>
          <cell r="BK134" t="str">
            <v/>
          </cell>
          <cell r="BL134" t="str">
            <v/>
          </cell>
          <cell r="BP134" t="str">
            <v/>
          </cell>
          <cell r="BQ134" t="str">
            <v/>
          </cell>
          <cell r="BU134" t="str">
            <v/>
          </cell>
          <cell r="BV134" t="str">
            <v/>
          </cell>
          <cell r="BZ134" t="str">
            <v/>
          </cell>
          <cell r="CA134" t="str">
            <v/>
          </cell>
          <cell r="CE134" t="str">
            <v/>
          </cell>
          <cell r="CF134" t="str">
            <v/>
          </cell>
          <cell r="CJ134" t="str">
            <v/>
          </cell>
          <cell r="CK134" t="str">
            <v/>
          </cell>
          <cell r="CO134" t="str">
            <v/>
          </cell>
          <cell r="CP134" t="str">
            <v/>
          </cell>
          <cell r="CT134" t="str">
            <v/>
          </cell>
          <cell r="CU134" t="str">
            <v/>
          </cell>
          <cell r="CY134" t="str">
            <v/>
          </cell>
          <cell r="CZ134" t="str">
            <v/>
          </cell>
          <cell r="DD134" t="str">
            <v/>
          </cell>
          <cell r="DE134" t="str">
            <v/>
          </cell>
          <cell r="DI134" t="str">
            <v/>
          </cell>
          <cell r="DJ134" t="str">
            <v/>
          </cell>
          <cell r="DN134" t="str">
            <v/>
          </cell>
          <cell r="DO134" t="str">
            <v/>
          </cell>
          <cell r="DS134" t="str">
            <v/>
          </cell>
          <cell r="DT134" t="str">
            <v/>
          </cell>
          <cell r="DX134" t="str">
            <v/>
          </cell>
          <cell r="DY134" t="str">
            <v/>
          </cell>
          <cell r="EC134" t="str">
            <v/>
          </cell>
          <cell r="ED134" t="str">
            <v/>
          </cell>
          <cell r="EH134" t="str">
            <v/>
          </cell>
          <cell r="EI134" t="str">
            <v/>
          </cell>
          <cell r="EM134" t="str">
            <v/>
          </cell>
          <cell r="EN134" t="str">
            <v/>
          </cell>
          <cell r="ER134" t="str">
            <v/>
          </cell>
          <cell r="ES134" t="str">
            <v/>
          </cell>
          <cell r="EW134" t="str">
            <v/>
          </cell>
          <cell r="EX134" t="str">
            <v/>
          </cell>
          <cell r="FB134" t="str">
            <v/>
          </cell>
          <cell r="FC134" t="str">
            <v/>
          </cell>
          <cell r="FG134" t="str">
            <v/>
          </cell>
          <cell r="FH134" t="str">
            <v/>
          </cell>
          <cell r="FL134" t="str">
            <v/>
          </cell>
          <cell r="FM134" t="str">
            <v/>
          </cell>
          <cell r="FQ134" t="str">
            <v/>
          </cell>
          <cell r="FR134" t="str">
            <v/>
          </cell>
          <cell r="FV134" t="str">
            <v/>
          </cell>
          <cell r="FW134" t="str">
            <v/>
          </cell>
          <cell r="GA134" t="str">
            <v/>
          </cell>
          <cell r="GB134" t="str">
            <v/>
          </cell>
          <cell r="GF134" t="str">
            <v/>
          </cell>
          <cell r="GG134" t="str">
            <v/>
          </cell>
          <cell r="GK134" t="str">
            <v/>
          </cell>
          <cell r="GL134" t="str">
            <v/>
          </cell>
          <cell r="GP134" t="str">
            <v/>
          </cell>
          <cell r="GQ134" t="str">
            <v/>
          </cell>
          <cell r="GU134" t="str">
            <v/>
          </cell>
          <cell r="GV134" t="str">
            <v/>
          </cell>
          <cell r="GZ134" t="str">
            <v/>
          </cell>
          <cell r="HA134" t="str">
            <v/>
          </cell>
          <cell r="HE134" t="str">
            <v/>
          </cell>
          <cell r="HF134" t="str">
            <v/>
          </cell>
          <cell r="HJ134" t="str">
            <v/>
          </cell>
          <cell r="HK134" t="str">
            <v/>
          </cell>
          <cell r="HO134" t="str">
            <v/>
          </cell>
          <cell r="HP134" t="str">
            <v/>
          </cell>
          <cell r="HT134" t="str">
            <v/>
          </cell>
          <cell r="HU134" t="str">
            <v/>
          </cell>
          <cell r="HY134" t="str">
            <v/>
          </cell>
          <cell r="HZ134" t="str">
            <v/>
          </cell>
          <cell r="ID134" t="str">
            <v/>
          </cell>
          <cell r="IE134" t="str">
            <v/>
          </cell>
          <cell r="II134" t="str">
            <v/>
          </cell>
          <cell r="IJ134" t="str">
            <v/>
          </cell>
          <cell r="IN134" t="str">
            <v/>
          </cell>
          <cell r="IO134" t="str">
            <v/>
          </cell>
          <cell r="IS134" t="str">
            <v/>
          </cell>
          <cell r="IT134" t="str">
            <v/>
          </cell>
          <cell r="IX134" t="str">
            <v/>
          </cell>
          <cell r="IY134" t="str">
            <v/>
          </cell>
          <cell r="JC134" t="str">
            <v/>
          </cell>
          <cell r="JD134" t="str">
            <v/>
          </cell>
          <cell r="JH134" t="str">
            <v/>
          </cell>
          <cell r="JI134" t="str">
            <v/>
          </cell>
          <cell r="JM134" t="str">
            <v/>
          </cell>
          <cell r="JN134" t="str">
            <v/>
          </cell>
          <cell r="JR134" t="str">
            <v/>
          </cell>
          <cell r="JS134" t="str">
            <v/>
          </cell>
          <cell r="JW134" t="str">
            <v/>
          </cell>
          <cell r="JX134" t="str">
            <v/>
          </cell>
          <cell r="KB134" t="str">
            <v/>
          </cell>
          <cell r="KC134" t="str">
            <v/>
          </cell>
          <cell r="KG134" t="str">
            <v/>
          </cell>
          <cell r="KH134" t="str">
            <v/>
          </cell>
          <cell r="KL134" t="str">
            <v/>
          </cell>
          <cell r="KM134" t="str">
            <v/>
          </cell>
        </row>
        <row r="135">
          <cell r="B135">
            <v>13</v>
          </cell>
          <cell r="C135" t="str">
            <v>Int 1erContact</v>
          </cell>
          <cell r="D135" t="str">
            <v>INTERLOCUTEUR Premier contact</v>
          </cell>
          <cell r="H135" t="str">
            <v/>
          </cell>
          <cell r="I135" t="str">
            <v/>
          </cell>
          <cell r="M135" t="str">
            <v>Int 1erContact</v>
          </cell>
          <cell r="N135" t="str">
            <v>INTERLOCUTEUR Premier contact</v>
          </cell>
          <cell r="R135" t="str">
            <v>Int 1erContact</v>
          </cell>
          <cell r="S135" t="str">
            <v>INTERLOCUTEUR Premier contact</v>
          </cell>
          <cell r="W135" t="str">
            <v>Int 1erContact</v>
          </cell>
          <cell r="X135" t="str">
            <v>INTERLOCUTEUR Premier contact</v>
          </cell>
          <cell r="AB135" t="str">
            <v>Int 1erContact</v>
          </cell>
          <cell r="AC135" t="str">
            <v>INTERLOCUTEUR Premier contact</v>
          </cell>
          <cell r="AG135" t="str">
            <v/>
          </cell>
          <cell r="AH135" t="str">
            <v/>
          </cell>
          <cell r="AL135" t="str">
            <v>Int 1erContact</v>
          </cell>
          <cell r="AM135" t="str">
            <v>INTERLOCUTEUR Premier contact</v>
          </cell>
          <cell r="AQ135" t="str">
            <v>Int 1erContact</v>
          </cell>
          <cell r="AR135" t="str">
            <v>INTERLOCUTEUR Premier contact</v>
          </cell>
          <cell r="AV135" t="str">
            <v>Int 1erContact</v>
          </cell>
          <cell r="AW135" t="str">
            <v>INTERLOCUTEUR Premier contact</v>
          </cell>
          <cell r="BA135" t="str">
            <v>Int INVMEMO</v>
          </cell>
          <cell r="BB135" t="str">
            <v>INTERLOCUTEUR Invitation au Mémorial</v>
          </cell>
          <cell r="BF135" t="str">
            <v>Int INVMEMO</v>
          </cell>
          <cell r="BG135" t="str">
            <v>INTERLOCUTEUR Invitation au Mémorial</v>
          </cell>
          <cell r="BK135" t="str">
            <v>Int INVMEMO</v>
          </cell>
          <cell r="BL135" t="str">
            <v>INTERLOCUTEUR Invitation au Mémorial</v>
          </cell>
          <cell r="BP135" t="str">
            <v/>
          </cell>
          <cell r="BQ135" t="str">
            <v/>
          </cell>
          <cell r="BU135" t="str">
            <v/>
          </cell>
          <cell r="BV135" t="str">
            <v/>
          </cell>
          <cell r="BZ135" t="str">
            <v/>
          </cell>
          <cell r="CA135" t="str">
            <v/>
          </cell>
          <cell r="CE135" t="str">
            <v>Int 1erContact</v>
          </cell>
          <cell r="CF135" t="str">
            <v>INTERLOCUTEUR Premier contact</v>
          </cell>
          <cell r="CJ135" t="str">
            <v/>
          </cell>
          <cell r="CK135" t="str">
            <v/>
          </cell>
          <cell r="CO135" t="str">
            <v>Int 1erContact</v>
          </cell>
          <cell r="CP135" t="str">
            <v>INTERLOCUTEUR Premier contact</v>
          </cell>
          <cell r="CT135" t="str">
            <v/>
          </cell>
          <cell r="CU135" t="str">
            <v/>
          </cell>
          <cell r="CY135" t="str">
            <v/>
          </cell>
          <cell r="CZ135" t="str">
            <v/>
          </cell>
          <cell r="DD135" t="str">
            <v/>
          </cell>
          <cell r="DE135" t="str">
            <v/>
          </cell>
          <cell r="DI135" t="str">
            <v/>
          </cell>
          <cell r="DJ135" t="str">
            <v/>
          </cell>
          <cell r="DN135" t="str">
            <v>Int 1erContact</v>
          </cell>
          <cell r="DO135" t="str">
            <v>INTERLOCUTEUR Premier contact</v>
          </cell>
          <cell r="DS135" t="str">
            <v/>
          </cell>
          <cell r="DT135" t="str">
            <v/>
          </cell>
          <cell r="DX135" t="str">
            <v>Int 1erContact</v>
          </cell>
          <cell r="DY135" t="str">
            <v>INTERLOCUTEUR Premier contact</v>
          </cell>
          <cell r="EC135" t="str">
            <v/>
          </cell>
          <cell r="ED135" t="str">
            <v/>
          </cell>
          <cell r="EH135" t="str">
            <v>Int 1erContact</v>
          </cell>
          <cell r="EI135" t="str">
            <v>INTERLOCUTEUR Premier contact</v>
          </cell>
          <cell r="EM135" t="str">
            <v>Int 1erContact</v>
          </cell>
          <cell r="EN135" t="str">
            <v>INTERLOCUTEUR Premier contact</v>
          </cell>
          <cell r="ER135" t="str">
            <v>Int 1erContact</v>
          </cell>
          <cell r="ES135" t="str">
            <v>INTERLOCUTEUR Premier contact</v>
          </cell>
          <cell r="EW135" t="str">
            <v/>
          </cell>
          <cell r="EX135" t="str">
            <v/>
          </cell>
          <cell r="FB135" t="str">
            <v/>
          </cell>
          <cell r="FC135" t="str">
            <v/>
          </cell>
          <cell r="FG135" t="str">
            <v>Int 1erContact</v>
          </cell>
          <cell r="FH135" t="str">
            <v>INTERLOCUTEUR Premier contact</v>
          </cell>
          <cell r="FL135" t="str">
            <v>Int 1erContact</v>
          </cell>
          <cell r="FM135" t="str">
            <v>INTERLOCUTEUR Premier contact</v>
          </cell>
          <cell r="FQ135" t="str">
            <v/>
          </cell>
          <cell r="FR135" t="str">
            <v/>
          </cell>
          <cell r="FV135" t="str">
            <v/>
          </cell>
          <cell r="FW135" t="str">
            <v/>
          </cell>
          <cell r="GA135" t="str">
            <v>Int 1erContact</v>
          </cell>
          <cell r="GB135" t="str">
            <v>INTERLOCUTEUR Premier contact</v>
          </cell>
          <cell r="GF135" t="str">
            <v>Int 1erContact</v>
          </cell>
          <cell r="GG135" t="str">
            <v>INTERLOCUTEUR Premier contact</v>
          </cell>
          <cell r="GK135" t="str">
            <v>Int 1erContact</v>
          </cell>
          <cell r="GL135" t="str">
            <v>INTERLOCUTEUR Premier contact</v>
          </cell>
          <cell r="GP135" t="str">
            <v>Int 1erContact</v>
          </cell>
          <cell r="GQ135" t="str">
            <v>INTERLOCUTEUR Premier contact</v>
          </cell>
          <cell r="GU135" t="str">
            <v/>
          </cell>
          <cell r="GV135" t="str">
            <v/>
          </cell>
          <cell r="GZ135" t="str">
            <v/>
          </cell>
          <cell r="HA135" t="str">
            <v/>
          </cell>
          <cell r="HE135" t="str">
            <v/>
          </cell>
          <cell r="HF135" t="str">
            <v/>
          </cell>
          <cell r="HJ135" t="str">
            <v/>
          </cell>
          <cell r="HK135" t="str">
            <v/>
          </cell>
          <cell r="HO135" t="str">
            <v>Int 1erContact</v>
          </cell>
          <cell r="HP135" t="str">
            <v>INTERLOCUTEUR Premier contact</v>
          </cell>
          <cell r="HT135" t="str">
            <v/>
          </cell>
          <cell r="HU135" t="str">
            <v/>
          </cell>
          <cell r="HY135" t="str">
            <v/>
          </cell>
          <cell r="HZ135" t="str">
            <v/>
          </cell>
          <cell r="ID135" t="str">
            <v/>
          </cell>
          <cell r="IE135" t="str">
            <v/>
          </cell>
          <cell r="II135" t="str">
            <v/>
          </cell>
          <cell r="IJ135" t="str">
            <v/>
          </cell>
          <cell r="IN135" t="str">
            <v>Int 1erContact</v>
          </cell>
          <cell r="IO135" t="str">
            <v>INTERLOCUTEUR Premier contact</v>
          </cell>
          <cell r="IS135" t="str">
            <v/>
          </cell>
          <cell r="IT135" t="str">
            <v/>
          </cell>
          <cell r="IX135" t="str">
            <v/>
          </cell>
          <cell r="IY135" t="str">
            <v/>
          </cell>
          <cell r="JC135" t="str">
            <v/>
          </cell>
          <cell r="JD135" t="str">
            <v/>
          </cell>
          <cell r="JH135" t="str">
            <v/>
          </cell>
          <cell r="JI135" t="str">
            <v/>
          </cell>
          <cell r="JM135" t="str">
            <v/>
          </cell>
          <cell r="JN135" t="str">
            <v/>
          </cell>
          <cell r="JR135" t="str">
            <v/>
          </cell>
          <cell r="JS135" t="str">
            <v/>
          </cell>
          <cell r="JW135" t="str">
            <v/>
          </cell>
          <cell r="JX135" t="str">
            <v/>
          </cell>
          <cell r="KB135" t="str">
            <v/>
          </cell>
          <cell r="KC135" t="str">
            <v/>
          </cell>
          <cell r="KG135" t="str">
            <v/>
          </cell>
          <cell r="KH135" t="str">
            <v/>
          </cell>
          <cell r="KL135" t="str">
            <v/>
          </cell>
          <cell r="KM135" t="str">
            <v/>
          </cell>
        </row>
        <row r="136">
          <cell r="B136">
            <v>14</v>
          </cell>
          <cell r="C136" t="str">
            <v>Int NV</v>
          </cell>
          <cell r="D136" t="str">
            <v>INTERLOCUTEUR Nouvelle visite</v>
          </cell>
          <cell r="H136" t="str">
            <v>Int CB</v>
          </cell>
          <cell r="I136" t="str">
            <v>INTERLOCUTEUR Cours biblique</v>
          </cell>
          <cell r="M136" t="str">
            <v>Int NV</v>
          </cell>
          <cell r="N136" t="str">
            <v>INTERLOCUTEUR Nouvelle visite</v>
          </cell>
          <cell r="R136" t="str">
            <v>Int NV</v>
          </cell>
          <cell r="S136" t="str">
            <v>INTERLOCUTEUR Nouvelle visite</v>
          </cell>
          <cell r="W136" t="str">
            <v>Int NV</v>
          </cell>
          <cell r="X136" t="str">
            <v>INTERLOCUTEUR Nouvelle visite</v>
          </cell>
          <cell r="AB136" t="str">
            <v>Int NV</v>
          </cell>
          <cell r="AC136" t="str">
            <v>INTERLOCUTEUR Nouvelle visite</v>
          </cell>
          <cell r="AG136" t="str">
            <v>Int CB</v>
          </cell>
          <cell r="AH136" t="str">
            <v>INTERLOCUTEUR Cours biblique</v>
          </cell>
          <cell r="AL136" t="str">
            <v>Int NV</v>
          </cell>
          <cell r="AM136" t="str">
            <v>INTERLOCUTEUR Nouvelle visite</v>
          </cell>
          <cell r="AQ136" t="str">
            <v>Int NV</v>
          </cell>
          <cell r="AR136" t="str">
            <v>INTERLOCUTEUR Nouvelle visite</v>
          </cell>
          <cell r="AV136" t="str">
            <v>Int NV</v>
          </cell>
          <cell r="AW136" t="str">
            <v>INTERLOCUTEUR Nouvelle visite</v>
          </cell>
          <cell r="BA136" t="str">
            <v>Int NV</v>
          </cell>
          <cell r="BB136" t="str">
            <v>INTERLOCUTEUR Nouvelle visite</v>
          </cell>
          <cell r="BF136" t="str">
            <v>Int NV</v>
          </cell>
          <cell r="BG136" t="str">
            <v>INTERLOCUTEUR Nouvelle visite</v>
          </cell>
          <cell r="BK136" t="str">
            <v>Int NV</v>
          </cell>
          <cell r="BL136" t="str">
            <v>INTERLOCUTEUR Nouvelle visite</v>
          </cell>
          <cell r="BP136" t="str">
            <v/>
          </cell>
          <cell r="BQ136" t="str">
            <v/>
          </cell>
          <cell r="BU136" t="str">
            <v>Int 1erContact</v>
          </cell>
          <cell r="BV136" t="str">
            <v>INTERLOCUTEUR Premier contact</v>
          </cell>
          <cell r="BZ136" t="str">
            <v>Int NV</v>
          </cell>
          <cell r="CA136" t="str">
            <v>INTERLOCUTEUR Nouvelle visite</v>
          </cell>
          <cell r="CE136" t="str">
            <v>Int NV</v>
          </cell>
          <cell r="CF136" t="str">
            <v>INTERLOCUTEUR Nouvelle visite</v>
          </cell>
          <cell r="CJ136" t="str">
            <v>Int CB</v>
          </cell>
          <cell r="CK136" t="str">
            <v>INTERLOCUTEUR Cours biblique</v>
          </cell>
          <cell r="CO136" t="str">
            <v>Int NV</v>
          </cell>
          <cell r="CP136" t="str">
            <v>INTERLOCUTEUR Nouvelle visite</v>
          </cell>
          <cell r="CT136" t="str">
            <v/>
          </cell>
          <cell r="CU136" t="str">
            <v/>
          </cell>
          <cell r="CY136" t="str">
            <v>Int 1erContact</v>
          </cell>
          <cell r="CZ136" t="str">
            <v>INTERLOCUTEUR Premier contact</v>
          </cell>
          <cell r="DD136" t="str">
            <v>Int NV</v>
          </cell>
          <cell r="DE136" t="str">
            <v>INTERLOCUTEUR Nouvelle visite</v>
          </cell>
          <cell r="DI136" t="str">
            <v/>
          </cell>
          <cell r="DJ136" t="str">
            <v/>
          </cell>
          <cell r="DN136" t="str">
            <v>Int NV</v>
          </cell>
          <cell r="DO136" t="str">
            <v>INTERLOCUTEUR Nouvelle visite</v>
          </cell>
          <cell r="DS136" t="str">
            <v/>
          </cell>
          <cell r="DT136" t="str">
            <v/>
          </cell>
          <cell r="DX136" t="str">
            <v>Int NV</v>
          </cell>
          <cell r="DY136" t="str">
            <v>INTERLOCUTEUR Nouvelle visite</v>
          </cell>
          <cell r="EC136" t="str">
            <v>Int CB</v>
          </cell>
          <cell r="ED136" t="str">
            <v>INTERLOCUTEUR Cours biblique</v>
          </cell>
          <cell r="EH136" t="str">
            <v>Int NV</v>
          </cell>
          <cell r="EI136" t="str">
            <v>INTERLOCUTEUR Nouvelle visite</v>
          </cell>
          <cell r="EM136" t="str">
            <v>Int NV</v>
          </cell>
          <cell r="EN136" t="str">
            <v>INTERLOCUTEUR Nouvelle visite</v>
          </cell>
          <cell r="ER136" t="str">
            <v>Int NV</v>
          </cell>
          <cell r="ES136" t="str">
            <v>INTERLOCUTEUR Nouvelle visite</v>
          </cell>
          <cell r="EW136" t="str">
            <v/>
          </cell>
          <cell r="EX136" t="str">
            <v/>
          </cell>
          <cell r="FB136" t="str">
            <v>Int NV</v>
          </cell>
          <cell r="FC136" t="str">
            <v>INTERLOCUTEUR Nouvelle visite</v>
          </cell>
          <cell r="FG136" t="str">
            <v>Int NV</v>
          </cell>
          <cell r="FH136" t="str">
            <v>INTERLOCUTEUR Nouvelle visite</v>
          </cell>
          <cell r="FL136" t="str">
            <v>Int NV</v>
          </cell>
          <cell r="FM136" t="str">
            <v>INTERLOCUTEUR Nouvelle visite</v>
          </cell>
          <cell r="FQ136" t="str">
            <v/>
          </cell>
          <cell r="FR136" t="str">
            <v/>
          </cell>
          <cell r="FV136" t="str">
            <v/>
          </cell>
          <cell r="FW136" t="str">
            <v/>
          </cell>
          <cell r="GA136" t="str">
            <v>Int NV</v>
          </cell>
          <cell r="GB136" t="str">
            <v>INTERLOCUTEUR Nouvelle visite</v>
          </cell>
          <cell r="GF136" t="str">
            <v>Int NV</v>
          </cell>
          <cell r="GG136" t="str">
            <v>INTERLOCUTEUR Nouvelle visite</v>
          </cell>
          <cell r="GK136" t="str">
            <v>Int NV</v>
          </cell>
          <cell r="GL136" t="str">
            <v>INTERLOCUTEUR Nouvelle visite</v>
          </cell>
          <cell r="GP136" t="str">
            <v>Int NV</v>
          </cell>
          <cell r="GQ136" t="str">
            <v>INTERLOCUTEUR Nouvelle visite</v>
          </cell>
          <cell r="GU136" t="str">
            <v/>
          </cell>
          <cell r="GV136" t="str">
            <v/>
          </cell>
          <cell r="GZ136" t="str">
            <v/>
          </cell>
          <cell r="HA136" t="str">
            <v/>
          </cell>
          <cell r="HE136" t="str">
            <v/>
          </cell>
          <cell r="HF136" t="str">
            <v/>
          </cell>
          <cell r="HJ136" t="str">
            <v/>
          </cell>
          <cell r="HK136" t="str">
            <v/>
          </cell>
          <cell r="HO136" t="str">
            <v>Int NV</v>
          </cell>
          <cell r="HP136" t="str">
            <v>INTERLOCUTEUR Nouvelle visite</v>
          </cell>
          <cell r="HT136" t="str">
            <v/>
          </cell>
          <cell r="HU136" t="str">
            <v/>
          </cell>
          <cell r="HY136" t="str">
            <v/>
          </cell>
          <cell r="HZ136" t="str">
            <v/>
          </cell>
          <cell r="ID136" t="str">
            <v/>
          </cell>
          <cell r="IE136" t="str">
            <v/>
          </cell>
          <cell r="II136" t="str">
            <v/>
          </cell>
          <cell r="IJ136" t="str">
            <v/>
          </cell>
          <cell r="IN136" t="str">
            <v>Int NV</v>
          </cell>
          <cell r="IO136" t="str">
            <v>INTERLOCUTEUR Nouvelle visite</v>
          </cell>
          <cell r="IS136" t="str">
            <v/>
          </cell>
          <cell r="IT136" t="str">
            <v/>
          </cell>
          <cell r="IX136" t="str">
            <v/>
          </cell>
          <cell r="IY136" t="str">
            <v/>
          </cell>
          <cell r="JC136" t="str">
            <v/>
          </cell>
          <cell r="JD136" t="str">
            <v/>
          </cell>
          <cell r="JH136" t="str">
            <v/>
          </cell>
          <cell r="JI136" t="str">
            <v/>
          </cell>
          <cell r="JM136" t="str">
            <v/>
          </cell>
          <cell r="JN136" t="str">
            <v/>
          </cell>
          <cell r="JR136" t="str">
            <v/>
          </cell>
          <cell r="JS136" t="str">
            <v/>
          </cell>
          <cell r="JW136" t="str">
            <v/>
          </cell>
          <cell r="JX136" t="str">
            <v/>
          </cell>
          <cell r="KB136" t="str">
            <v/>
          </cell>
          <cell r="KC136" t="str">
            <v/>
          </cell>
          <cell r="KG136" t="str">
            <v/>
          </cell>
          <cell r="KH136" t="str">
            <v/>
          </cell>
          <cell r="KL136" t="str">
            <v/>
          </cell>
          <cell r="KM136" t="str">
            <v/>
          </cell>
        </row>
        <row r="137">
          <cell r="B137">
            <v>15</v>
          </cell>
          <cell r="C137" t="str">
            <v/>
          </cell>
          <cell r="D137" t="str">
            <v/>
          </cell>
          <cell r="H137" t="str">
            <v/>
          </cell>
          <cell r="I137" t="str">
            <v/>
          </cell>
          <cell r="M137" t="str">
            <v>Int CB</v>
          </cell>
          <cell r="N137" t="str">
            <v>INTERLOCUTEUR Cours biblique</v>
          </cell>
          <cell r="R137" t="str">
            <v/>
          </cell>
          <cell r="S137" t="str">
            <v/>
          </cell>
          <cell r="W137" t="str">
            <v/>
          </cell>
          <cell r="X137" t="str">
            <v/>
          </cell>
          <cell r="AB137" t="str">
            <v/>
          </cell>
          <cell r="AC137" t="str">
            <v/>
          </cell>
          <cell r="AG137" t="str">
            <v/>
          </cell>
          <cell r="AH137" t="str">
            <v/>
          </cell>
          <cell r="AL137" t="str">
            <v>Int CB</v>
          </cell>
          <cell r="AM137" t="str">
            <v>INTERLOCUTEUR Cours biblique</v>
          </cell>
          <cell r="AQ137" t="str">
            <v/>
          </cell>
          <cell r="AR137" t="str">
            <v/>
          </cell>
          <cell r="AV137" t="str">
            <v/>
          </cell>
          <cell r="AW137" t="str">
            <v/>
          </cell>
          <cell r="BA137" t="str">
            <v>Int NV2</v>
          </cell>
          <cell r="BB137" t="str">
            <v>INTERLOCUTEUR Nouvelle visite</v>
          </cell>
          <cell r="BF137" t="str">
            <v>Int CB</v>
          </cell>
          <cell r="BG137" t="str">
            <v>INTERLOCUTEUR Cours biblique</v>
          </cell>
          <cell r="BK137" t="str">
            <v>Int NV2</v>
          </cell>
          <cell r="BL137" t="str">
            <v>INTERLOCUTEUR Nouvelle visite</v>
          </cell>
          <cell r="BP137" t="str">
            <v/>
          </cell>
          <cell r="BQ137" t="str">
            <v/>
          </cell>
          <cell r="BU137" t="str">
            <v/>
          </cell>
          <cell r="BV137" t="str">
            <v/>
          </cell>
          <cell r="BZ137" t="str">
            <v/>
          </cell>
          <cell r="CA137" t="str">
            <v/>
          </cell>
          <cell r="CE137" t="str">
            <v/>
          </cell>
          <cell r="CF137" t="str">
            <v/>
          </cell>
          <cell r="CJ137" t="str">
            <v/>
          </cell>
          <cell r="CK137" t="str">
            <v/>
          </cell>
          <cell r="CO137" t="str">
            <v/>
          </cell>
          <cell r="CP137" t="str">
            <v/>
          </cell>
          <cell r="CT137" t="str">
            <v/>
          </cell>
          <cell r="CU137" t="str">
            <v/>
          </cell>
          <cell r="CY137" t="str">
            <v/>
          </cell>
          <cell r="CZ137" t="str">
            <v/>
          </cell>
          <cell r="DD137" t="str">
            <v>Int NV2</v>
          </cell>
          <cell r="DE137" t="str">
            <v>INTERLOCUTEUR Nouvelle visite</v>
          </cell>
          <cell r="DI137" t="str">
            <v/>
          </cell>
          <cell r="DJ137" t="str">
            <v/>
          </cell>
          <cell r="DN137" t="str">
            <v>Int CB</v>
          </cell>
          <cell r="DO137" t="str">
            <v>INTERLOCUTEUR Cours biblique</v>
          </cell>
          <cell r="DS137" t="str">
            <v/>
          </cell>
          <cell r="DT137" t="str">
            <v/>
          </cell>
          <cell r="DX137" t="str">
            <v/>
          </cell>
          <cell r="DY137" t="str">
            <v/>
          </cell>
          <cell r="EC137" t="str">
            <v/>
          </cell>
          <cell r="ED137" t="str">
            <v/>
          </cell>
          <cell r="EH137" t="str">
            <v>Int CB</v>
          </cell>
          <cell r="EI137" t="str">
            <v>INTERLOCUTEUR Cours biblique</v>
          </cell>
          <cell r="EM137" t="str">
            <v/>
          </cell>
          <cell r="EN137" t="str">
            <v/>
          </cell>
          <cell r="ER137" t="str">
            <v>Int CB</v>
          </cell>
          <cell r="ES137" t="str">
            <v>INTERLOCUTEUR Cours biblique</v>
          </cell>
          <cell r="EW137" t="str">
            <v>Int 1erContact</v>
          </cell>
          <cell r="EX137" t="str">
            <v>INTERLOCUTEUR Premier contact</v>
          </cell>
          <cell r="FB137" t="str">
            <v>Int NV2</v>
          </cell>
          <cell r="FC137" t="str">
            <v>INTERLOCUTEUR Nouvelle visite</v>
          </cell>
          <cell r="FG137" t="str">
            <v/>
          </cell>
          <cell r="FH137" t="str">
            <v/>
          </cell>
          <cell r="FL137" t="str">
            <v>Int CB</v>
          </cell>
          <cell r="FM137" t="str">
            <v>INTERLOCUTEUR Cours biblique</v>
          </cell>
          <cell r="FQ137" t="str">
            <v/>
          </cell>
          <cell r="FR137" t="str">
            <v/>
          </cell>
          <cell r="FV137" t="str">
            <v/>
          </cell>
          <cell r="FW137" t="str">
            <v/>
          </cell>
          <cell r="GA137" t="str">
            <v/>
          </cell>
          <cell r="GB137" t="str">
            <v/>
          </cell>
          <cell r="GF137" t="str">
            <v>Int CB</v>
          </cell>
          <cell r="GG137" t="str">
            <v>INTERLOCUTEUR Cours biblique</v>
          </cell>
          <cell r="GK137" t="str">
            <v>Int CB</v>
          </cell>
          <cell r="GL137" t="str">
            <v>INTERLOCUTEUR Cours biblique</v>
          </cell>
          <cell r="GP137" t="str">
            <v/>
          </cell>
          <cell r="GQ137" t="str">
            <v/>
          </cell>
          <cell r="GU137" t="str">
            <v/>
          </cell>
          <cell r="GV137" t="str">
            <v/>
          </cell>
          <cell r="GZ137" t="str">
            <v/>
          </cell>
          <cell r="HA137" t="str">
            <v/>
          </cell>
          <cell r="HE137" t="str">
            <v/>
          </cell>
          <cell r="HF137" t="str">
            <v/>
          </cell>
          <cell r="HJ137" t="str">
            <v/>
          </cell>
          <cell r="HK137" t="str">
            <v/>
          </cell>
          <cell r="HO137" t="str">
            <v/>
          </cell>
          <cell r="HP137" t="str">
            <v/>
          </cell>
          <cell r="HT137" t="str">
            <v/>
          </cell>
          <cell r="HU137" t="str">
            <v/>
          </cell>
          <cell r="HY137" t="str">
            <v/>
          </cell>
          <cell r="HZ137" t="str">
            <v/>
          </cell>
          <cell r="ID137" t="str">
            <v/>
          </cell>
          <cell r="IE137" t="str">
            <v/>
          </cell>
          <cell r="II137" t="str">
            <v/>
          </cell>
          <cell r="IJ137" t="str">
            <v/>
          </cell>
          <cell r="IN137" t="str">
            <v/>
          </cell>
          <cell r="IO137" t="str">
            <v/>
          </cell>
          <cell r="IS137" t="str">
            <v/>
          </cell>
          <cell r="IT137" t="str">
            <v/>
          </cell>
          <cell r="IX137" t="str">
            <v/>
          </cell>
          <cell r="IY137" t="str">
            <v/>
          </cell>
          <cell r="JC137" t="str">
            <v/>
          </cell>
          <cell r="JD137" t="str">
            <v/>
          </cell>
          <cell r="JH137" t="str">
            <v/>
          </cell>
          <cell r="JI137" t="str">
            <v/>
          </cell>
          <cell r="JM137" t="str">
            <v/>
          </cell>
          <cell r="JN137" t="str">
            <v/>
          </cell>
          <cell r="JR137" t="str">
            <v/>
          </cell>
          <cell r="JS137" t="str">
            <v/>
          </cell>
          <cell r="JW137" t="str">
            <v/>
          </cell>
          <cell r="JX137" t="str">
            <v/>
          </cell>
          <cell r="KB137" t="str">
            <v/>
          </cell>
          <cell r="KC137" t="str">
            <v/>
          </cell>
          <cell r="KG137" t="str">
            <v/>
          </cell>
          <cell r="KH137" t="str">
            <v/>
          </cell>
          <cell r="KL137" t="str">
            <v/>
          </cell>
          <cell r="KM137" t="str">
            <v/>
          </cell>
        </row>
        <row r="138">
          <cell r="B138">
            <v>16</v>
          </cell>
          <cell r="D138" t="str">
            <v>Cantique 30</v>
          </cell>
          <cell r="E138" t="str">
            <v>4 min</v>
          </cell>
          <cell r="F138" t="e">
            <v>#VALUE!</v>
          </cell>
          <cell r="G138" t="str">
            <v>4'</v>
          </cell>
          <cell r="I138" t="str">
            <v>Cantique 68</v>
          </cell>
          <cell r="J138" t="str">
            <v>4 min</v>
          </cell>
          <cell r="K138" t="e">
            <v>#VALUE!</v>
          </cell>
          <cell r="L138" t="str">
            <v>4'</v>
          </cell>
          <cell r="N138" t="str">
            <v>Cantique 105</v>
          </cell>
          <cell r="O138" t="str">
            <v>4 min</v>
          </cell>
          <cell r="P138" t="e">
            <v>#VALUE!</v>
          </cell>
          <cell r="Q138" t="str">
            <v>4'</v>
          </cell>
          <cell r="S138" t="str">
            <v>Cantique 35</v>
          </cell>
          <cell r="T138" t="str">
            <v>4 min</v>
          </cell>
          <cell r="U138" t="e">
            <v>#VALUE!</v>
          </cell>
          <cell r="V138" t="str">
            <v>4'</v>
          </cell>
          <cell r="X138" t="str">
            <v>Cantique 35</v>
          </cell>
          <cell r="Y138" t="str">
            <v>4 min</v>
          </cell>
          <cell r="Z138" t="e">
            <v>#VALUE!</v>
          </cell>
          <cell r="AA138" t="str">
            <v>4'</v>
          </cell>
          <cell r="AC138" t="str">
            <v>Cantique 30</v>
          </cell>
          <cell r="AD138" t="str">
            <v>4 min</v>
          </cell>
          <cell r="AE138" t="e">
            <v>#VALUE!</v>
          </cell>
          <cell r="AF138" t="str">
            <v>4'</v>
          </cell>
          <cell r="AH138" t="str">
            <v>Cantique 68</v>
          </cell>
          <cell r="AI138" t="str">
            <v>4 min</v>
          </cell>
          <cell r="AJ138" t="e">
            <v>#VALUE!</v>
          </cell>
          <cell r="AK138" t="str">
            <v>4'</v>
          </cell>
          <cell r="AM138" t="str">
            <v>Cantique 105</v>
          </cell>
          <cell r="AN138" t="str">
            <v>4 min</v>
          </cell>
          <cell r="AO138" t="e">
            <v>#VALUE!</v>
          </cell>
          <cell r="AP138" t="str">
            <v>4'</v>
          </cell>
          <cell r="AR138" t="str">
            <v>Cantique 35</v>
          </cell>
          <cell r="AS138" t="str">
            <v>4 min</v>
          </cell>
          <cell r="AT138" t="e">
            <v>#VALUE!</v>
          </cell>
          <cell r="AU138" t="str">
            <v>4'</v>
          </cell>
          <cell r="AW138" t="str">
            <v>Cantique 35</v>
          </cell>
          <cell r="AX138" t="str">
            <v>4 min</v>
          </cell>
          <cell r="AY138" t="e">
            <v>#VALUE!</v>
          </cell>
          <cell r="AZ138" t="str">
            <v>4'</v>
          </cell>
          <cell r="BB138" t="str">
            <v>Cantique 54</v>
          </cell>
          <cell r="BC138" t="str">
            <v>4 min</v>
          </cell>
          <cell r="BD138" t="e">
            <v>#VALUE!</v>
          </cell>
          <cell r="BE138" t="str">
            <v>4'</v>
          </cell>
          <cell r="BG138" t="str">
            <v>Cantique 84</v>
          </cell>
          <cell r="BH138" t="str">
            <v>4 min</v>
          </cell>
          <cell r="BI138" t="e">
            <v>#VALUE!</v>
          </cell>
          <cell r="BJ138" t="str">
            <v>4'</v>
          </cell>
          <cell r="BL138" t="str">
            <v>Cantique 19</v>
          </cell>
          <cell r="BM138" t="str">
            <v>4 min</v>
          </cell>
          <cell r="BN138" t="e">
            <v>#VALUE!</v>
          </cell>
          <cell r="BO138" t="str">
            <v>4'</v>
          </cell>
          <cell r="BQ138" t="str">
            <v>Cantique 73</v>
          </cell>
          <cell r="BR138" t="str">
            <v>4 min</v>
          </cell>
          <cell r="BS138" t="e">
            <v>#VALUE!</v>
          </cell>
          <cell r="BT138" t="str">
            <v>4'</v>
          </cell>
          <cell r="BV138" t="str">
            <v>Cantique 124</v>
          </cell>
          <cell r="BW138" t="str">
            <v>4 min</v>
          </cell>
          <cell r="BX138" t="e">
            <v>#VALUE!</v>
          </cell>
          <cell r="BY138" t="str">
            <v>4'</v>
          </cell>
          <cell r="CA138" t="str">
            <v>Cantique 117</v>
          </cell>
          <cell r="CB138" t="str">
            <v>4 min</v>
          </cell>
          <cell r="CC138" t="e">
            <v>#VALUE!</v>
          </cell>
          <cell r="CD138" t="str">
            <v>4'</v>
          </cell>
          <cell r="CF138" t="str">
            <v>Cantique 90</v>
          </cell>
          <cell r="CG138" t="str">
            <v>4 min</v>
          </cell>
          <cell r="CH138" t="e">
            <v>#VALUE!</v>
          </cell>
          <cell r="CI138" t="str">
            <v>4'</v>
          </cell>
          <cell r="CK138" t="str">
            <v>Cantique 38</v>
          </cell>
          <cell r="CL138" t="str">
            <v>4 min</v>
          </cell>
          <cell r="CM138" t="e">
            <v>#VALUE!</v>
          </cell>
          <cell r="CN138" t="str">
            <v>4'</v>
          </cell>
          <cell r="CP138" t="str">
            <v>Cantique 28</v>
          </cell>
          <cell r="CQ138" t="str">
            <v>4 min</v>
          </cell>
          <cell r="CR138" t="e">
            <v>#VALUE!</v>
          </cell>
          <cell r="CS138" t="str">
            <v>4'</v>
          </cell>
          <cell r="CU138" t="e">
            <v>#N/A</v>
          </cell>
          <cell r="CV138" t="str">
            <v>4 min</v>
          </cell>
          <cell r="CW138" t="e">
            <v>#VALUE!</v>
          </cell>
          <cell r="CX138" t="str">
            <v>4'</v>
          </cell>
          <cell r="CZ138" t="str">
            <v>Cantique 82</v>
          </cell>
          <cell r="DA138" t="str">
            <v>4 min</v>
          </cell>
          <cell r="DB138" t="e">
            <v>#VALUE!</v>
          </cell>
          <cell r="DC138" t="str">
            <v>4'</v>
          </cell>
          <cell r="DE138" t="str">
            <v>Cantique 5</v>
          </cell>
          <cell r="DF138" t="str">
            <v>4 min</v>
          </cell>
          <cell r="DG138" t="e">
            <v>#VALUE!</v>
          </cell>
          <cell r="DH138" t="str">
            <v>4'</v>
          </cell>
          <cell r="DJ138" t="str">
            <v>Cantique 58</v>
          </cell>
          <cell r="DK138" t="str">
            <v>4 min</v>
          </cell>
          <cell r="DL138" t="e">
            <v>#VALUE!</v>
          </cell>
          <cell r="DM138" t="str">
            <v>4'</v>
          </cell>
          <cell r="DO138" t="str">
            <v>Cantique 88</v>
          </cell>
          <cell r="DP138" t="str">
            <v>4 min</v>
          </cell>
          <cell r="DQ138" t="e">
            <v>#VALUE!</v>
          </cell>
          <cell r="DR138" t="str">
            <v>4'</v>
          </cell>
          <cell r="DT138" t="e">
            <v>#N/A</v>
          </cell>
          <cell r="DU138" t="str">
            <v>4 min</v>
          </cell>
          <cell r="DV138" t="e">
            <v>#VALUE!</v>
          </cell>
          <cell r="DW138" t="str">
            <v>4'</v>
          </cell>
          <cell r="DY138" t="str">
            <v>Cantique 30</v>
          </cell>
          <cell r="DZ138" t="str">
            <v>4 min</v>
          </cell>
          <cell r="EA138" t="e">
            <v>#VALUE!</v>
          </cell>
          <cell r="EB138" t="str">
            <v>4'</v>
          </cell>
          <cell r="ED138" t="str">
            <v>Cantique 68</v>
          </cell>
          <cell r="EE138" t="str">
            <v>4 min</v>
          </cell>
          <cell r="EF138" t="e">
            <v>#VALUE!</v>
          </cell>
          <cell r="EG138" t="str">
            <v>4'</v>
          </cell>
          <cell r="EI138" t="str">
            <v>Cantique 105</v>
          </cell>
          <cell r="EJ138" t="str">
            <v>4 min</v>
          </cell>
          <cell r="EK138" t="e">
            <v>#VALUE!</v>
          </cell>
          <cell r="EL138" t="str">
            <v>4'</v>
          </cell>
          <cell r="EN138" t="str">
            <v>Cantique 35</v>
          </cell>
          <cell r="EO138" t="str">
            <v>4 min</v>
          </cell>
          <cell r="EP138" t="e">
            <v>#VALUE!</v>
          </cell>
          <cell r="EQ138" t="str">
            <v>4'</v>
          </cell>
          <cell r="ES138" t="str">
            <v>Cantique 135</v>
          </cell>
          <cell r="ET138" t="str">
            <v>4 min</v>
          </cell>
          <cell r="EU138" t="e">
            <v>#VALUE!</v>
          </cell>
          <cell r="EV138" t="str">
            <v>4'</v>
          </cell>
          <cell r="EX138" t="str">
            <v>Cantique 103</v>
          </cell>
          <cell r="EY138" t="str">
            <v>4 min</v>
          </cell>
          <cell r="EZ138" t="e">
            <v>#VALUE!</v>
          </cell>
          <cell r="FA138" t="str">
            <v>4'</v>
          </cell>
          <cell r="FC138" t="str">
            <v>Cantique 7</v>
          </cell>
          <cell r="FD138" t="str">
            <v>4 min</v>
          </cell>
          <cell r="FE138" t="e">
            <v>#VALUE!</v>
          </cell>
          <cell r="FF138" t="str">
            <v>4'</v>
          </cell>
          <cell r="FH138" t="str">
            <v>Cantique 81</v>
          </cell>
          <cell r="FI138" t="str">
            <v>4 min</v>
          </cell>
          <cell r="FJ138" t="e">
            <v>#VALUE!</v>
          </cell>
          <cell r="FK138" t="str">
            <v>4'</v>
          </cell>
          <cell r="FM138" t="str">
            <v>Cantique 37</v>
          </cell>
          <cell r="FN138" t="str">
            <v>4 min</v>
          </cell>
          <cell r="FO138" t="e">
            <v>#VALUE!</v>
          </cell>
          <cell r="FP138" t="str">
            <v>4'</v>
          </cell>
          <cell r="FR138" t="e">
            <v>#N/A</v>
          </cell>
          <cell r="FS138" t="str">
            <v>4 min</v>
          </cell>
          <cell r="FT138" t="e">
            <v>#VALUE!</v>
          </cell>
          <cell r="FU138" t="str">
            <v>4'</v>
          </cell>
          <cell r="FW138" t="str">
            <v>Cantique 62</v>
          </cell>
          <cell r="FX138" t="str">
            <v>4 min</v>
          </cell>
          <cell r="FY138" t="e">
            <v>#VALUE!</v>
          </cell>
          <cell r="FZ138" t="str">
            <v>4'</v>
          </cell>
          <cell r="GB138" t="str">
            <v>Cantique 100</v>
          </cell>
          <cell r="GC138" t="str">
            <v>4 min</v>
          </cell>
          <cell r="GD138" t="e">
            <v>#VALUE!</v>
          </cell>
          <cell r="GE138" t="str">
            <v>4'</v>
          </cell>
          <cell r="GG138" t="str">
            <v>Cantique 11</v>
          </cell>
          <cell r="GH138" t="str">
            <v>4 min</v>
          </cell>
          <cell r="GI138" t="e">
            <v>#VALUE!</v>
          </cell>
          <cell r="GJ138" t="str">
            <v>4'</v>
          </cell>
          <cell r="GL138" t="str">
            <v>Cantique 73</v>
          </cell>
          <cell r="GM138" t="str">
            <v>4 min</v>
          </cell>
          <cell r="GN138" t="e">
            <v>#VALUE!</v>
          </cell>
          <cell r="GO138" t="str">
            <v>4'</v>
          </cell>
          <cell r="GQ138" t="str">
            <v>Cantique 25</v>
          </cell>
          <cell r="GR138" t="str">
            <v>4 min</v>
          </cell>
          <cell r="GS138" t="e">
            <v>#VALUE!</v>
          </cell>
          <cell r="GT138" t="str">
            <v>4'</v>
          </cell>
          <cell r="GV138" t="e">
            <v>#N/A</v>
          </cell>
          <cell r="GW138" t="str">
            <v>4 min</v>
          </cell>
          <cell r="GX138" t="e">
            <v>#VALUE!</v>
          </cell>
          <cell r="GY138" t="str">
            <v>4'</v>
          </cell>
          <cell r="HA138" t="e">
            <v>#N/A</v>
          </cell>
          <cell r="HB138" t="str">
            <v>4 min</v>
          </cell>
          <cell r="HC138" t="e">
            <v>#VALUE!</v>
          </cell>
          <cell r="HD138" t="str">
            <v>4'</v>
          </cell>
          <cell r="HF138" t="e">
            <v>#N/A</v>
          </cell>
          <cell r="HG138" t="str">
            <v>4 min</v>
          </cell>
          <cell r="HH138" t="e">
            <v>#VALUE!</v>
          </cell>
          <cell r="HI138" t="str">
            <v>4'</v>
          </cell>
          <cell r="HK138" t="e">
            <v>#N/A</v>
          </cell>
          <cell r="HL138" t="str">
            <v>4 min</v>
          </cell>
          <cell r="HM138" t="e">
            <v>#VALUE!</v>
          </cell>
          <cell r="HN138" t="str">
            <v>4'</v>
          </cell>
          <cell r="HP138" t="str">
            <v>Cantique 35</v>
          </cell>
          <cell r="HQ138" t="str">
            <v>4 min</v>
          </cell>
          <cell r="HR138" t="e">
            <v>#VALUE!</v>
          </cell>
          <cell r="HS138" t="str">
            <v>4'</v>
          </cell>
          <cell r="HU138" t="e">
            <v>#N/A</v>
          </cell>
          <cell r="HV138" t="str">
            <v>4 min</v>
          </cell>
          <cell r="HW138" t="e">
            <v>#VALUE!</v>
          </cell>
          <cell r="HX138" t="str">
            <v>4'</v>
          </cell>
          <cell r="HZ138" t="e">
            <v>#N/A</v>
          </cell>
          <cell r="IA138" t="str">
            <v>4 min</v>
          </cell>
          <cell r="IB138" t="e">
            <v>#VALUE!</v>
          </cell>
          <cell r="IC138" t="str">
            <v>4'</v>
          </cell>
          <cell r="IE138" t="e">
            <v>#N/A</v>
          </cell>
          <cell r="IF138" t="str">
            <v>4 min</v>
          </cell>
          <cell r="IG138" t="e">
            <v>#VALUE!</v>
          </cell>
          <cell r="IH138" t="str">
            <v>4'</v>
          </cell>
          <cell r="IJ138" t="e">
            <v>#N/A</v>
          </cell>
          <cell r="IK138" t="str">
            <v>4 min</v>
          </cell>
          <cell r="IL138" t="e">
            <v>#VALUE!</v>
          </cell>
          <cell r="IM138" t="str">
            <v>4'</v>
          </cell>
          <cell r="IO138" t="str">
            <v>Cantique 35</v>
          </cell>
          <cell r="IP138" t="str">
            <v>4 min</v>
          </cell>
          <cell r="IQ138" t="e">
            <v>#VALUE!</v>
          </cell>
          <cell r="IR138" t="str">
            <v>4'</v>
          </cell>
          <cell r="IT138" t="e">
            <v>#N/A</v>
          </cell>
          <cell r="IU138" t="str">
            <v>4 min</v>
          </cell>
          <cell r="IV138" t="e">
            <v>#VALUE!</v>
          </cell>
          <cell r="IW138" t="str">
            <v>4'</v>
          </cell>
          <cell r="IY138" t="e">
            <v>#N/A</v>
          </cell>
          <cell r="IZ138" t="str">
            <v>4 min</v>
          </cell>
          <cell r="JA138" t="e">
            <v>#VALUE!</v>
          </cell>
          <cell r="JB138" t="str">
            <v>4'</v>
          </cell>
          <cell r="JD138" t="e">
            <v>#N/A</v>
          </cell>
          <cell r="JE138" t="str">
            <v>4 min</v>
          </cell>
          <cell r="JF138" t="e">
            <v>#VALUE!</v>
          </cell>
          <cell r="JG138" t="str">
            <v>4'</v>
          </cell>
          <cell r="JI138" t="e">
            <v>#N/A</v>
          </cell>
          <cell r="JJ138" t="str">
            <v>4 min</v>
          </cell>
          <cell r="JK138" t="e">
            <v>#VALUE!</v>
          </cell>
          <cell r="JL138" t="str">
            <v>4'</v>
          </cell>
          <cell r="JN138" t="e">
            <v>#N/A</v>
          </cell>
          <cell r="JO138" t="str">
            <v>4 min</v>
          </cell>
          <cell r="JP138" t="e">
            <v>#VALUE!</v>
          </cell>
          <cell r="JQ138" t="str">
            <v>4'</v>
          </cell>
          <cell r="JS138" t="e">
            <v>#N/A</v>
          </cell>
          <cell r="JT138" t="str">
            <v>4 min</v>
          </cell>
          <cell r="JU138" t="e">
            <v>#VALUE!</v>
          </cell>
          <cell r="JV138" t="str">
            <v>4'</v>
          </cell>
          <cell r="JX138" t="e">
            <v>#N/A</v>
          </cell>
          <cell r="JY138" t="str">
            <v>4 min</v>
          </cell>
          <cell r="JZ138" t="e">
            <v>#VALUE!</v>
          </cell>
          <cell r="KA138" t="str">
            <v>4'</v>
          </cell>
          <cell r="KC138" t="e">
            <v>#N/A</v>
          </cell>
          <cell r="KD138" t="str">
            <v>4 min</v>
          </cell>
          <cell r="KE138" t="e">
            <v>#VALUE!</v>
          </cell>
          <cell r="KF138" t="str">
            <v>4'</v>
          </cell>
          <cell r="KH138" t="e">
            <v>#N/A</v>
          </cell>
          <cell r="KI138" t="str">
            <v>4 min</v>
          </cell>
          <cell r="KJ138" t="e">
            <v>#VALUE!</v>
          </cell>
          <cell r="KK138" t="str">
            <v>4'</v>
          </cell>
          <cell r="KM138" t="e">
            <v>#N/A</v>
          </cell>
          <cell r="KN138" t="str">
            <v>4 min</v>
          </cell>
          <cell r="KO138" t="e">
            <v>#VALUE!</v>
          </cell>
          <cell r="KP138" t="str">
            <v>4'</v>
          </cell>
        </row>
        <row r="139">
          <cell r="B139">
            <v>17</v>
          </cell>
          <cell r="D139" t="str">
            <v>« Tiens-​toi prêt en ces derniers des “derniers jours” »</v>
          </cell>
          <cell r="E139" t="str">
            <v>15 min</v>
          </cell>
          <cell r="F139" t="e">
            <v>#VALUE!</v>
          </cell>
          <cell r="G139" t="str">
            <v>15'</v>
          </cell>
          <cell r="I139" t="str">
            <v>Besoins de l’assemblée</v>
          </cell>
          <cell r="J139" t="str">
            <v>15 min</v>
          </cell>
          <cell r="K139" t="e">
            <v>#VALUE!</v>
          </cell>
          <cell r="L139" t="str">
            <v>15'</v>
          </cell>
          <cell r="N139" t="str">
            <v>« Fais preuve d’amour dans ta famille »</v>
          </cell>
          <cell r="O139" t="str">
            <v>15 min</v>
          </cell>
          <cell r="P139" t="e">
            <v>#VALUE!</v>
          </cell>
          <cell r="Q139" t="str">
            <v>15'</v>
          </cell>
          <cell r="S139" t="str">
            <v>L’organisation de Dieu à l’œuvre</v>
          </cell>
          <cell r="T139" t="str">
            <v>5 min</v>
          </cell>
          <cell r="U139" t="e">
            <v>#VALUE!</v>
          </cell>
          <cell r="V139" t="str">
            <v>5'</v>
          </cell>
          <cell r="X139" t="str">
            <v>L’organisation de Dieu à l’œuvre</v>
          </cell>
          <cell r="Y139" t="str">
            <v>5 min</v>
          </cell>
          <cell r="Z139" t="e">
            <v>#VALUE!</v>
          </cell>
          <cell r="AA139" t="str">
            <v>5'</v>
          </cell>
          <cell r="AC139" t="str">
            <v>« Tiens-​toi prêt en ces derniers des “derniers jours” »</v>
          </cell>
          <cell r="AD139" t="str">
            <v>15 min</v>
          </cell>
          <cell r="AE139" t="e">
            <v>#VALUE!</v>
          </cell>
          <cell r="AF139" t="str">
            <v>15'</v>
          </cell>
          <cell r="AH139" t="str">
            <v>Besoins de l’assemblée</v>
          </cell>
          <cell r="AI139" t="str">
            <v>15 min</v>
          </cell>
          <cell r="AJ139" t="e">
            <v>#VALUE!</v>
          </cell>
          <cell r="AK139" t="str">
            <v>15'</v>
          </cell>
          <cell r="AM139" t="str">
            <v>« Fais preuve d’amour dans ta famille »</v>
          </cell>
          <cell r="AN139" t="str">
            <v>15 min</v>
          </cell>
          <cell r="AO139" t="e">
            <v>#VALUE!</v>
          </cell>
          <cell r="AP139" t="str">
            <v>15'</v>
          </cell>
          <cell r="AR139" t="str">
            <v>L’organisation de Dieu à l’œuvre</v>
          </cell>
          <cell r="AS139" t="str">
            <v>5 min</v>
          </cell>
          <cell r="AT139" t="e">
            <v>#VALUE!</v>
          </cell>
          <cell r="AU139" t="str">
            <v>5'</v>
          </cell>
          <cell r="AW139" t="str">
            <v>L’organisation de Dieu à l’œuvre</v>
          </cell>
          <cell r="AX139" t="str">
            <v>5 min</v>
          </cell>
          <cell r="AY139" t="e">
            <v>#VALUE!</v>
          </cell>
          <cell r="AZ139" t="str">
            <v>5'</v>
          </cell>
          <cell r="BB139" t="str">
            <v>L’organisation de Dieu à l’œuvre</v>
          </cell>
          <cell r="BC139" t="str">
            <v>5 min</v>
          </cell>
          <cell r="BD139" t="e">
            <v>#VALUE!</v>
          </cell>
          <cell r="BE139" t="str">
            <v>5'</v>
          </cell>
          <cell r="BG139" t="str">
            <v>La réorganisation des Béthels pour soutenir la prédication</v>
          </cell>
          <cell r="BH139" t="str">
            <v>10 min</v>
          </cell>
          <cell r="BI139" t="e">
            <v>#VALUE!</v>
          </cell>
          <cell r="BJ139" t="str">
            <v>10'</v>
          </cell>
          <cell r="BL139" t="str">
            <v>« Te prépares-​tu pour le Mémorial ? »</v>
          </cell>
          <cell r="BM139" t="str">
            <v>15 min</v>
          </cell>
          <cell r="BN139" t="e">
            <v>#VALUE!</v>
          </cell>
          <cell r="BO139" t="str">
            <v>15'</v>
          </cell>
          <cell r="BQ139" t="str">
            <v>Pourquoi les vrais chrétiens ont besoin de courage pour prêcher</v>
          </cell>
          <cell r="BR139" t="str">
            <v>8 min</v>
          </cell>
          <cell r="BS139" t="e">
            <v>#VALUE!</v>
          </cell>
          <cell r="BT139" t="str">
            <v>8'</v>
          </cell>
          <cell r="BV139" t="str">
            <v>« N’imite pas ceux qui se montrent infidèles »</v>
          </cell>
          <cell r="BW139" t="str">
            <v>15 min</v>
          </cell>
          <cell r="BX139" t="e">
            <v>#VALUE!</v>
          </cell>
          <cell r="BY139" t="str">
            <v>15'</v>
          </cell>
          <cell r="CA139" t="str">
            <v>Besoins de l’assemblée</v>
          </cell>
          <cell r="CB139" t="str">
            <v>15 min</v>
          </cell>
          <cell r="CC139" t="e">
            <v>#VALUE!</v>
          </cell>
          <cell r="CD139" t="str">
            <v>15'</v>
          </cell>
          <cell r="CF139" t="str">
            <v>« Des paroles bonnes pour affermir »</v>
          </cell>
          <cell r="CG139" t="str">
            <v>7 min</v>
          </cell>
          <cell r="CH139" t="e">
            <v>#VALUE!</v>
          </cell>
          <cell r="CI139" t="str">
            <v>7'</v>
          </cell>
          <cell r="CK139" t="str">
            <v>« Jéhovah transforme la persécution en prédication »</v>
          </cell>
          <cell r="CL139" t="str">
            <v>15 min</v>
          </cell>
          <cell r="CM139" t="e">
            <v>#VALUE!</v>
          </cell>
          <cell r="CN139" t="str">
            <v>15'</v>
          </cell>
          <cell r="CP139" t="str">
            <v>« Choisis bien tes amis »</v>
          </cell>
          <cell r="CQ139" t="str">
            <v>15 min</v>
          </cell>
          <cell r="CR139" t="e">
            <v>#VALUE!</v>
          </cell>
          <cell r="CS139" t="str">
            <v>15'</v>
          </cell>
          <cell r="CU139" t="e">
            <v>#N/A</v>
          </cell>
          <cell r="CV139" t="str">
            <v>0 min</v>
          </cell>
          <cell r="CW139" t="e">
            <v>#VALUE!</v>
          </cell>
          <cell r="CX139" t="str">
            <v>0'</v>
          </cell>
          <cell r="CZ139" t="str">
            <v>Deviens l’ami de Jéhovah : Aime ton prochain</v>
          </cell>
          <cell r="DA139" t="str">
            <v>6 min</v>
          </cell>
          <cell r="DB139" t="e">
            <v>#VALUE!</v>
          </cell>
          <cell r="DC139" t="str">
            <v>6'</v>
          </cell>
          <cell r="DE139" t="str">
            <v>Apprenons à endurer grâce à la création</v>
          </cell>
          <cell r="DF139" t="str">
            <v>15 min</v>
          </cell>
          <cell r="DG139" t="e">
            <v>#VALUE!</v>
          </cell>
          <cell r="DH139" t="str">
            <v>15'</v>
          </cell>
          <cell r="DJ139" t="str">
            <v>Besoins de l’assemblée</v>
          </cell>
          <cell r="DK139" t="str">
            <v>15 min</v>
          </cell>
          <cell r="DL139" t="e">
            <v>#VALUE!</v>
          </cell>
          <cell r="DM139" t="str">
            <v>15'</v>
          </cell>
          <cell r="DO139" t="str">
            <v>Deviens l’ami de Jéhovah : Corriger, c’est aimer</v>
          </cell>
          <cell r="DP139" t="str">
            <v>6 min</v>
          </cell>
          <cell r="DQ139" t="e">
            <v>#VALUE!</v>
          </cell>
          <cell r="DR139" t="str">
            <v>6'</v>
          </cell>
          <cell r="DT139" t="e">
            <v>#N/A</v>
          </cell>
          <cell r="DU139" t="str">
            <v>0 min</v>
          </cell>
          <cell r="DV139" t="e">
            <v>#VALUE!</v>
          </cell>
          <cell r="DW139" t="str">
            <v>0'</v>
          </cell>
          <cell r="DY139" t="str">
            <v>« Tiens-​toi prêt en ces derniers des “derniers jours” »</v>
          </cell>
          <cell r="DZ139" t="str">
            <v>15 min</v>
          </cell>
          <cell r="EA139" t="e">
            <v>#VALUE!</v>
          </cell>
          <cell r="EB139" t="str">
            <v>15'</v>
          </cell>
          <cell r="ED139" t="str">
            <v>Besoins de l’assemblée</v>
          </cell>
          <cell r="EE139" t="str">
            <v>15 min</v>
          </cell>
          <cell r="EF139" t="e">
            <v>#VALUE!</v>
          </cell>
          <cell r="EG139" t="str">
            <v>15'</v>
          </cell>
          <cell r="EI139" t="str">
            <v>« Fais preuve d’amour dans ta famille »</v>
          </cell>
          <cell r="EJ139" t="str">
            <v>15 min</v>
          </cell>
          <cell r="EK139" t="e">
            <v>#VALUE!</v>
          </cell>
          <cell r="EL139" t="str">
            <v>15'</v>
          </cell>
          <cell r="EN139" t="str">
            <v>L’organisation de Dieu à l’œuvre</v>
          </cell>
          <cell r="EO139" t="str">
            <v>5 min</v>
          </cell>
          <cell r="EP139" t="e">
            <v>#VALUE!</v>
          </cell>
          <cell r="EQ139" t="str">
            <v>5'</v>
          </cell>
          <cell r="ES139" t="str">
            <v>Les jeux vidéo : C’est qui le vrai gagnant ?</v>
          </cell>
          <cell r="ET139" t="str">
            <v>7 min</v>
          </cell>
          <cell r="EU139" t="e">
            <v>#VALUE!</v>
          </cell>
          <cell r="EV139" t="str">
            <v>7'</v>
          </cell>
          <cell r="EX139" t="str">
            <v>Besoins de l’assemblée</v>
          </cell>
          <cell r="EY139" t="str">
            <v>15 min</v>
          </cell>
          <cell r="EZ139" t="e">
            <v>#VALUE!</v>
          </cell>
          <cell r="FA139" t="str">
            <v>15'</v>
          </cell>
          <cell r="FC139" t="str">
            <v>« Ne vous inquiétez jamais »</v>
          </cell>
          <cell r="FD139" t="str">
            <v>15 min</v>
          </cell>
          <cell r="FE139" t="e">
            <v>#VALUE!</v>
          </cell>
          <cell r="FF139" t="str">
            <v>15'</v>
          </cell>
          <cell r="FH139" t="str">
            <v>Pourrais-​tu être pionnier permanent ?</v>
          </cell>
          <cell r="FI139" t="str">
            <v>10 min</v>
          </cell>
          <cell r="FJ139" t="e">
            <v>#VALUE!</v>
          </cell>
          <cell r="FK139" t="str">
            <v>10'</v>
          </cell>
          <cell r="FM139" t="str">
            <v>« Marche en sécurité sur ton chemin »</v>
          </cell>
          <cell r="FN139" t="str">
            <v>15 min</v>
          </cell>
          <cell r="FO139" t="e">
            <v>#VALUE!</v>
          </cell>
          <cell r="FP139" t="str">
            <v>15'</v>
          </cell>
          <cell r="FR139" t="e">
            <v>#N/A</v>
          </cell>
          <cell r="FS139" t="str">
            <v>0 min</v>
          </cell>
          <cell r="FT139" t="e">
            <v>#VALUE!</v>
          </cell>
          <cell r="FU139" t="str">
            <v>0'</v>
          </cell>
          <cell r="FW139" t="str">
            <v>Besoins de l’assemblée</v>
          </cell>
          <cell r="FX139" t="str">
            <v>15 min</v>
          </cell>
          <cell r="FY139" t="e">
            <v>#VALUE!</v>
          </cell>
          <cell r="FZ139" t="str">
            <v>15'</v>
          </cell>
          <cell r="GB139" t="str">
            <v>« Traite les femmes d’âge mûr comme des mères, les femmes jeunes comme des sœurs »</v>
          </cell>
          <cell r="GC139" t="str">
            <v>15 min</v>
          </cell>
          <cell r="GD139" t="e">
            <v>#VALUE!</v>
          </cell>
          <cell r="GE139" t="str">
            <v>15'</v>
          </cell>
          <cell r="GG139" t="str">
            <v>« Des preuves de l’amour de Dieu dans la création »</v>
          </cell>
          <cell r="GH139" t="str">
            <v>15 min</v>
          </cell>
          <cell r="GI139" t="e">
            <v>#VALUE!</v>
          </cell>
          <cell r="GJ139" t="str">
            <v>15'</v>
          </cell>
          <cell r="GL139" t="str">
            <v>« Se montrer courageux n’est pas trop difficile »</v>
          </cell>
          <cell r="GM139" t="str">
            <v>15 min</v>
          </cell>
          <cell r="GN139" t="e">
            <v>#VALUE!</v>
          </cell>
          <cell r="GO139" t="str">
            <v>15'</v>
          </cell>
          <cell r="GQ139" t="str">
            <v>Apprenez du bel exemple de ceux qui vous dirigent</v>
          </cell>
          <cell r="GR139" t="str">
            <v>15 min</v>
          </cell>
          <cell r="GS139" t="e">
            <v>#VALUE!</v>
          </cell>
          <cell r="GT139" t="str">
            <v>15'</v>
          </cell>
          <cell r="GV139" t="e">
            <v>#N/A</v>
          </cell>
          <cell r="GW139" t="str">
            <v>0 min</v>
          </cell>
          <cell r="GX139" t="e">
            <v>#VALUE!</v>
          </cell>
          <cell r="GY139" t="str">
            <v>0'</v>
          </cell>
          <cell r="HA139" t="e">
            <v>#N/A</v>
          </cell>
          <cell r="HB139" t="str">
            <v>0 min</v>
          </cell>
          <cell r="HC139" t="e">
            <v>#VALUE!</v>
          </cell>
          <cell r="HD139" t="str">
            <v>0'</v>
          </cell>
          <cell r="HF139" t="e">
            <v>#N/A</v>
          </cell>
          <cell r="HG139" t="str">
            <v>0 min</v>
          </cell>
          <cell r="HH139" t="e">
            <v>#VALUE!</v>
          </cell>
          <cell r="HI139" t="str">
            <v>0'</v>
          </cell>
          <cell r="HK139" t="e">
            <v>#N/A</v>
          </cell>
          <cell r="HL139" t="str">
            <v>0 min</v>
          </cell>
          <cell r="HM139" t="e">
            <v>#VALUE!</v>
          </cell>
          <cell r="HN139" t="str">
            <v>0'</v>
          </cell>
          <cell r="HP139" t="str">
            <v>L’organisation de Dieu à l’œuvre</v>
          </cell>
          <cell r="HQ139" t="str">
            <v>5 min</v>
          </cell>
          <cell r="HR139" t="e">
            <v>#VALUE!</v>
          </cell>
          <cell r="HS139" t="str">
            <v>5'</v>
          </cell>
          <cell r="HU139" t="e">
            <v>#N/A</v>
          </cell>
          <cell r="HV139" t="str">
            <v>0 min</v>
          </cell>
          <cell r="HW139" t="e">
            <v>#VALUE!</v>
          </cell>
          <cell r="HX139" t="str">
            <v>0'</v>
          </cell>
          <cell r="HZ139" t="e">
            <v>#N/A</v>
          </cell>
          <cell r="IA139" t="str">
            <v>0 min</v>
          </cell>
          <cell r="IB139" t="e">
            <v>#VALUE!</v>
          </cell>
          <cell r="IC139" t="str">
            <v>0'</v>
          </cell>
          <cell r="IE139" t="e">
            <v>#N/A</v>
          </cell>
          <cell r="IF139" t="str">
            <v>0 min</v>
          </cell>
          <cell r="IG139" t="e">
            <v>#VALUE!</v>
          </cell>
          <cell r="IH139" t="str">
            <v>0'</v>
          </cell>
          <cell r="IJ139" t="e">
            <v>#N/A</v>
          </cell>
          <cell r="IK139" t="str">
            <v>0 min</v>
          </cell>
          <cell r="IL139" t="e">
            <v>#VALUE!</v>
          </cell>
          <cell r="IM139" t="str">
            <v>0'</v>
          </cell>
          <cell r="IO139" t="str">
            <v>L’organisation de Dieu à l’œuvre</v>
          </cell>
          <cell r="IP139" t="str">
            <v>5 min</v>
          </cell>
          <cell r="IQ139" t="e">
            <v>#VALUE!</v>
          </cell>
          <cell r="IR139" t="str">
            <v>5'</v>
          </cell>
          <cell r="IT139" t="e">
            <v>#N/A</v>
          </cell>
          <cell r="IU139" t="str">
            <v>0 min</v>
          </cell>
          <cell r="IV139" t="e">
            <v>#VALUE!</v>
          </cell>
          <cell r="IW139" t="str">
            <v>0'</v>
          </cell>
          <cell r="IY139" t="e">
            <v>#N/A</v>
          </cell>
          <cell r="IZ139" t="str">
            <v>0 min</v>
          </cell>
          <cell r="JA139" t="e">
            <v>#VALUE!</v>
          </cell>
          <cell r="JB139" t="str">
            <v>0'</v>
          </cell>
          <cell r="JD139" t="e">
            <v>#N/A</v>
          </cell>
          <cell r="JE139" t="str">
            <v>0 min</v>
          </cell>
          <cell r="JF139" t="e">
            <v>#VALUE!</v>
          </cell>
          <cell r="JG139" t="str">
            <v>0'</v>
          </cell>
          <cell r="JI139" t="e">
            <v>#N/A</v>
          </cell>
          <cell r="JJ139" t="str">
            <v>0 min</v>
          </cell>
          <cell r="JK139" t="e">
            <v>#VALUE!</v>
          </cell>
          <cell r="JL139" t="str">
            <v>0'</v>
          </cell>
          <cell r="JN139" t="e">
            <v>#N/A</v>
          </cell>
          <cell r="JO139" t="str">
            <v>0 min</v>
          </cell>
          <cell r="JP139" t="e">
            <v>#VALUE!</v>
          </cell>
          <cell r="JQ139" t="str">
            <v>0'</v>
          </cell>
          <cell r="JS139" t="e">
            <v>#N/A</v>
          </cell>
          <cell r="JT139" t="str">
            <v>0 min</v>
          </cell>
          <cell r="JU139" t="e">
            <v>#VALUE!</v>
          </cell>
          <cell r="JV139" t="str">
            <v>0'</v>
          </cell>
          <cell r="JX139" t="e">
            <v>#N/A</v>
          </cell>
          <cell r="JY139" t="str">
            <v>0 min</v>
          </cell>
          <cell r="JZ139" t="e">
            <v>#VALUE!</v>
          </cell>
          <cell r="KA139" t="str">
            <v>0'</v>
          </cell>
          <cell r="KC139" t="e">
            <v>#N/A</v>
          </cell>
          <cell r="KD139" t="str">
            <v>0 min</v>
          </cell>
          <cell r="KE139" t="e">
            <v>#VALUE!</v>
          </cell>
          <cell r="KF139" t="str">
            <v>0'</v>
          </cell>
          <cell r="KH139" t="e">
            <v>#N/A</v>
          </cell>
          <cell r="KI139" t="str">
            <v>0 min</v>
          </cell>
          <cell r="KJ139" t="e">
            <v>#VALUE!</v>
          </cell>
          <cell r="KK139" t="str">
            <v>0'</v>
          </cell>
          <cell r="KM139" t="e">
            <v>#N/A</v>
          </cell>
          <cell r="KN139" t="str">
            <v>0 min</v>
          </cell>
          <cell r="KO139" t="e">
            <v>#VALUE!</v>
          </cell>
          <cell r="KP139" t="str">
            <v>0'</v>
          </cell>
        </row>
        <row r="140">
          <cell r="B140">
            <v>18</v>
          </cell>
          <cell r="D140" t="str">
            <v/>
          </cell>
          <cell r="E140" t="str">
            <v/>
          </cell>
          <cell r="F140" t="e">
            <v>#VALUE!</v>
          </cell>
          <cell r="G140" t="str">
            <v/>
          </cell>
          <cell r="I140" t="str">
            <v/>
          </cell>
          <cell r="J140" t="str">
            <v/>
          </cell>
          <cell r="K140" t="e">
            <v>#VALUE!</v>
          </cell>
          <cell r="L140" t="str">
            <v/>
          </cell>
          <cell r="N140" t="str">
            <v/>
          </cell>
          <cell r="O140" t="str">
            <v/>
          </cell>
          <cell r="P140" t="e">
            <v>#VALUE!</v>
          </cell>
          <cell r="Q140" t="str">
            <v/>
          </cell>
          <cell r="S140" t="str">
            <v>Besoins de l’assemblée</v>
          </cell>
          <cell r="T140" t="str">
            <v/>
          </cell>
          <cell r="U140" t="e">
            <v>#VALUE!</v>
          </cell>
          <cell r="V140" t="str">
            <v>10'</v>
          </cell>
          <cell r="X140" t="str">
            <v>Besoins de l’assemblée</v>
          </cell>
          <cell r="Y140" t="str">
            <v/>
          </cell>
          <cell r="Z140" t="e">
            <v>#VALUE!</v>
          </cell>
          <cell r="AA140" t="str">
            <v>10'</v>
          </cell>
          <cell r="AC140" t="str">
            <v/>
          </cell>
          <cell r="AD140" t="str">
            <v/>
          </cell>
          <cell r="AE140" t="e">
            <v>#VALUE!</v>
          </cell>
          <cell r="AF140" t="str">
            <v/>
          </cell>
          <cell r="AH140" t="str">
            <v/>
          </cell>
          <cell r="AI140" t="str">
            <v/>
          </cell>
          <cell r="AJ140" t="e">
            <v>#VALUE!</v>
          </cell>
          <cell r="AK140" t="str">
            <v/>
          </cell>
          <cell r="AM140" t="str">
            <v/>
          </cell>
          <cell r="AN140" t="str">
            <v/>
          </cell>
          <cell r="AO140" t="e">
            <v>#VALUE!</v>
          </cell>
          <cell r="AP140" t="str">
            <v/>
          </cell>
          <cell r="AR140" t="str">
            <v>Besoins de l’assemblée</v>
          </cell>
          <cell r="AS140" t="str">
            <v/>
          </cell>
          <cell r="AT140" t="e">
            <v>#VALUE!</v>
          </cell>
          <cell r="AU140" t="str">
            <v>10'</v>
          </cell>
          <cell r="AW140" t="str">
            <v>Besoins de l’assemblée</v>
          </cell>
          <cell r="AX140" t="str">
            <v/>
          </cell>
          <cell r="AY140" t="e">
            <v>#VALUE!</v>
          </cell>
          <cell r="AZ140" t="str">
            <v>10'</v>
          </cell>
          <cell r="BB140" t="str">
            <v>Besoins de l’assemblée</v>
          </cell>
          <cell r="BC140" t="str">
            <v/>
          </cell>
          <cell r="BD140" t="e">
            <v>#VALUE!</v>
          </cell>
          <cell r="BE140" t="str">
            <v>10'</v>
          </cell>
          <cell r="BG140" t="str">
            <v>Pourquoi nous sommes venus au Béthel</v>
          </cell>
          <cell r="BH140" t="e">
            <v>#VALUE!</v>
          </cell>
          <cell r="BI140" t="e">
            <v>#VALUE!</v>
          </cell>
          <cell r="BJ140" t="str">
            <v>5'</v>
          </cell>
          <cell r="BL140" t="str">
            <v/>
          </cell>
          <cell r="BM140" t="str">
            <v/>
          </cell>
          <cell r="BN140" t="e">
            <v>#VALUE!</v>
          </cell>
          <cell r="BO140" t="str">
            <v/>
          </cell>
          <cell r="BQ140" t="str">
            <v>Pourquoi les vrais chrétiens ont besoin de courage pour rester neutres</v>
          </cell>
          <cell r="BR140" t="e">
            <v>#VALUE!</v>
          </cell>
          <cell r="BS140" t="e">
            <v>#VALUE!</v>
          </cell>
          <cell r="BT140" t="str">
            <v>7'</v>
          </cell>
          <cell r="BV140" t="str">
            <v/>
          </cell>
          <cell r="BW140" t="str">
            <v/>
          </cell>
          <cell r="BX140" t="e">
            <v>#VALUE!</v>
          </cell>
          <cell r="BY140" t="str">
            <v/>
          </cell>
          <cell r="CA140" t="str">
            <v/>
          </cell>
          <cell r="CB140" t="str">
            <v/>
          </cell>
          <cell r="CC140" t="e">
            <v>#VALUE!</v>
          </cell>
          <cell r="CD140" t="str">
            <v/>
          </cell>
          <cell r="CF140" t="str">
            <v>Résiste à la pression du groupe !</v>
          </cell>
          <cell r="CG140" t="e">
            <v>#VALUE!</v>
          </cell>
          <cell r="CH140" t="e">
            <v>#VALUE!</v>
          </cell>
          <cell r="CI140" t="str">
            <v>8'</v>
          </cell>
          <cell r="CK140" t="str">
            <v/>
          </cell>
          <cell r="CL140" t="str">
            <v/>
          </cell>
          <cell r="CM140" t="e">
            <v>#VALUE!</v>
          </cell>
          <cell r="CN140" t="str">
            <v/>
          </cell>
          <cell r="CP140" t="str">
            <v/>
          </cell>
          <cell r="CQ140" t="str">
            <v/>
          </cell>
          <cell r="CR140" t="e">
            <v>#VALUE!</v>
          </cell>
          <cell r="CS140" t="str">
            <v/>
          </cell>
          <cell r="CU140" t="str">
            <v/>
          </cell>
          <cell r="CV140" t="str">
            <v/>
          </cell>
          <cell r="CW140" t="e">
            <v>#VALUE!</v>
          </cell>
          <cell r="CX140" t="str">
            <v/>
          </cell>
          <cell r="CZ140" t="str">
            <v>Qu’est-​ce qu’un vrai ami ?</v>
          </cell>
          <cell r="DA140" t="e">
            <v>#VALUE!</v>
          </cell>
          <cell r="DB140" t="e">
            <v>#VALUE!</v>
          </cell>
          <cell r="DC140" t="str">
            <v>9'</v>
          </cell>
          <cell r="DE140" t="str">
            <v/>
          </cell>
          <cell r="DF140" t="str">
            <v/>
          </cell>
          <cell r="DG140" t="e">
            <v>#VALUE!</v>
          </cell>
          <cell r="DH140" t="str">
            <v/>
          </cell>
          <cell r="DJ140" t="str">
            <v/>
          </cell>
          <cell r="DK140" t="str">
            <v/>
          </cell>
          <cell r="DL140" t="e">
            <v>#VALUE!</v>
          </cell>
          <cell r="DM140" t="str">
            <v/>
          </cell>
          <cell r="DO140" t="str">
            <v>« La correction : une expression de l’amour de Jéhovah »</v>
          </cell>
          <cell r="DP140" t="e">
            <v>#VALUE!</v>
          </cell>
          <cell r="DQ140" t="e">
            <v>#VALUE!</v>
          </cell>
          <cell r="DR140" t="str">
            <v>9'</v>
          </cell>
          <cell r="DT140" t="str">
            <v/>
          </cell>
          <cell r="DU140" t="str">
            <v/>
          </cell>
          <cell r="DV140" t="e">
            <v>#VALUE!</v>
          </cell>
          <cell r="DW140" t="str">
            <v/>
          </cell>
          <cell r="DY140" t="str">
            <v/>
          </cell>
          <cell r="DZ140" t="str">
            <v/>
          </cell>
          <cell r="EA140" t="e">
            <v>#VALUE!</v>
          </cell>
          <cell r="EB140" t="str">
            <v/>
          </cell>
          <cell r="ED140" t="str">
            <v/>
          </cell>
          <cell r="EE140" t="str">
            <v/>
          </cell>
          <cell r="EF140" t="e">
            <v>#VALUE!</v>
          </cell>
          <cell r="EG140" t="str">
            <v/>
          </cell>
          <cell r="EI140" t="str">
            <v/>
          </cell>
          <cell r="EJ140" t="str">
            <v/>
          </cell>
          <cell r="EK140" t="e">
            <v>#VALUE!</v>
          </cell>
          <cell r="EL140" t="str">
            <v/>
          </cell>
          <cell r="EN140" t="str">
            <v>Besoins de l’assemblée</v>
          </cell>
          <cell r="EO140" t="str">
            <v/>
          </cell>
          <cell r="EP140" t="e">
            <v>#VALUE!</v>
          </cell>
          <cell r="EQ140" t="str">
            <v>10'</v>
          </cell>
          <cell r="ES140" t="str">
            <v>« La consommation d’alcool : prends de sages décisions »</v>
          </cell>
          <cell r="ET140" t="e">
            <v>#VALUE!</v>
          </cell>
          <cell r="EU140" t="e">
            <v>#VALUE!</v>
          </cell>
          <cell r="EV140" t="str">
            <v>8'</v>
          </cell>
          <cell r="EX140" t="str">
            <v/>
          </cell>
          <cell r="EY140" t="str">
            <v/>
          </cell>
          <cell r="EZ140" t="e">
            <v>#VALUE!</v>
          </cell>
          <cell r="FA140" t="str">
            <v/>
          </cell>
          <cell r="FC140" t="str">
            <v/>
          </cell>
          <cell r="FD140" t="str">
            <v/>
          </cell>
          <cell r="FE140" t="e">
            <v>#VALUE!</v>
          </cell>
          <cell r="FF140" t="str">
            <v/>
          </cell>
          <cell r="FH140" t="str">
            <v>Besoins de l’assemblée</v>
          </cell>
          <cell r="FI140" t="e">
            <v>#VALUE!</v>
          </cell>
          <cell r="FJ140" t="e">
            <v>#VALUE!</v>
          </cell>
          <cell r="FK140" t="str">
            <v>5'</v>
          </cell>
          <cell r="FM140" t="str">
            <v/>
          </cell>
          <cell r="FN140" t="str">
            <v/>
          </cell>
          <cell r="FO140" t="e">
            <v>#VALUE!</v>
          </cell>
          <cell r="FP140" t="str">
            <v/>
          </cell>
          <cell r="FR140" t="str">
            <v/>
          </cell>
          <cell r="FS140" t="str">
            <v/>
          </cell>
          <cell r="FT140" t="e">
            <v>#VALUE!</v>
          </cell>
          <cell r="FU140" t="str">
            <v/>
          </cell>
          <cell r="FW140" t="str">
            <v/>
          </cell>
          <cell r="FX140" t="str">
            <v/>
          </cell>
          <cell r="FY140" t="e">
            <v>#VALUE!</v>
          </cell>
          <cell r="FZ140" t="str">
            <v/>
          </cell>
          <cell r="GB140" t="str">
            <v/>
          </cell>
          <cell r="GC140" t="str">
            <v/>
          </cell>
          <cell r="GD140" t="e">
            <v>#VALUE!</v>
          </cell>
          <cell r="GE140" t="str">
            <v/>
          </cell>
          <cell r="GG140" t="str">
            <v/>
          </cell>
          <cell r="GH140" t="str">
            <v/>
          </cell>
          <cell r="GI140" t="e">
            <v>#VALUE!</v>
          </cell>
          <cell r="GJ140" t="str">
            <v/>
          </cell>
          <cell r="GL140" t="str">
            <v/>
          </cell>
          <cell r="GM140" t="str">
            <v/>
          </cell>
          <cell r="GN140" t="e">
            <v>#VALUE!</v>
          </cell>
          <cell r="GO140" t="str">
            <v/>
          </cell>
          <cell r="GQ140" t="str">
            <v/>
          </cell>
          <cell r="GR140" t="str">
            <v/>
          </cell>
          <cell r="GS140" t="e">
            <v>#VALUE!</v>
          </cell>
          <cell r="GT140" t="str">
            <v/>
          </cell>
          <cell r="GV140" t="str">
            <v/>
          </cell>
          <cell r="GW140" t="str">
            <v/>
          </cell>
          <cell r="GX140" t="e">
            <v>#VALUE!</v>
          </cell>
          <cell r="GY140" t="str">
            <v/>
          </cell>
          <cell r="HA140" t="str">
            <v/>
          </cell>
          <cell r="HB140" t="str">
            <v/>
          </cell>
          <cell r="HC140" t="e">
            <v>#VALUE!</v>
          </cell>
          <cell r="HD140" t="str">
            <v/>
          </cell>
          <cell r="HF140" t="str">
            <v/>
          </cell>
          <cell r="HG140" t="str">
            <v/>
          </cell>
          <cell r="HH140" t="e">
            <v>#VALUE!</v>
          </cell>
          <cell r="HI140" t="str">
            <v/>
          </cell>
          <cell r="HK140" t="str">
            <v/>
          </cell>
          <cell r="HL140" t="str">
            <v/>
          </cell>
          <cell r="HM140" t="e">
            <v>#VALUE!</v>
          </cell>
          <cell r="HN140" t="str">
            <v/>
          </cell>
          <cell r="HP140" t="str">
            <v>Besoins de l’assemblée</v>
          </cell>
          <cell r="HQ140" t="str">
            <v/>
          </cell>
          <cell r="HR140" t="e">
            <v>#VALUE!</v>
          </cell>
          <cell r="HS140" t="str">
            <v>10'</v>
          </cell>
          <cell r="HU140" t="str">
            <v/>
          </cell>
          <cell r="HV140" t="str">
            <v/>
          </cell>
          <cell r="HW140" t="e">
            <v>#VALUE!</v>
          </cell>
          <cell r="HX140" t="str">
            <v/>
          </cell>
          <cell r="HZ140" t="str">
            <v/>
          </cell>
          <cell r="IA140" t="str">
            <v/>
          </cell>
          <cell r="IB140" t="e">
            <v>#VALUE!</v>
          </cell>
          <cell r="IC140" t="str">
            <v/>
          </cell>
          <cell r="IE140" t="str">
            <v/>
          </cell>
          <cell r="IF140" t="str">
            <v/>
          </cell>
          <cell r="IG140" t="e">
            <v>#VALUE!</v>
          </cell>
          <cell r="IH140" t="str">
            <v/>
          </cell>
          <cell r="IJ140" t="str">
            <v/>
          </cell>
          <cell r="IK140" t="str">
            <v/>
          </cell>
          <cell r="IL140" t="e">
            <v>#VALUE!</v>
          </cell>
          <cell r="IM140" t="str">
            <v/>
          </cell>
          <cell r="IO140" t="str">
            <v>Besoins de l’assemblée</v>
          </cell>
          <cell r="IP140" t="str">
            <v/>
          </cell>
          <cell r="IQ140" t="e">
            <v>#VALUE!</v>
          </cell>
          <cell r="IR140" t="str">
            <v>10'</v>
          </cell>
          <cell r="IT140" t="str">
            <v/>
          </cell>
          <cell r="IU140" t="str">
            <v/>
          </cell>
          <cell r="IV140" t="e">
            <v>#VALUE!</v>
          </cell>
          <cell r="IW140" t="str">
            <v/>
          </cell>
          <cell r="IY140" t="str">
            <v/>
          </cell>
          <cell r="IZ140" t="str">
            <v/>
          </cell>
          <cell r="JA140" t="e">
            <v>#VALUE!</v>
          </cell>
          <cell r="JB140" t="str">
            <v/>
          </cell>
          <cell r="JD140" t="str">
            <v/>
          </cell>
          <cell r="JE140" t="str">
            <v/>
          </cell>
          <cell r="JF140" t="e">
            <v>#VALUE!</v>
          </cell>
          <cell r="JG140" t="str">
            <v/>
          </cell>
          <cell r="JI140" t="str">
            <v/>
          </cell>
          <cell r="JJ140" t="str">
            <v/>
          </cell>
          <cell r="JK140" t="e">
            <v>#VALUE!</v>
          </cell>
          <cell r="JL140" t="str">
            <v/>
          </cell>
          <cell r="JN140" t="str">
            <v/>
          </cell>
          <cell r="JO140" t="str">
            <v/>
          </cell>
          <cell r="JP140" t="e">
            <v>#VALUE!</v>
          </cell>
          <cell r="JQ140" t="str">
            <v/>
          </cell>
          <cell r="JS140" t="str">
            <v/>
          </cell>
          <cell r="JT140" t="str">
            <v/>
          </cell>
          <cell r="JU140" t="e">
            <v>#VALUE!</v>
          </cell>
          <cell r="JV140" t="str">
            <v/>
          </cell>
          <cell r="JX140" t="str">
            <v/>
          </cell>
          <cell r="JY140" t="str">
            <v/>
          </cell>
          <cell r="JZ140" t="e">
            <v>#VALUE!</v>
          </cell>
          <cell r="KA140" t="str">
            <v/>
          </cell>
          <cell r="KC140" t="str">
            <v/>
          </cell>
          <cell r="KD140" t="str">
            <v/>
          </cell>
          <cell r="KE140" t="e">
            <v>#VALUE!</v>
          </cell>
          <cell r="KF140" t="str">
            <v/>
          </cell>
          <cell r="KH140" t="str">
            <v/>
          </cell>
          <cell r="KI140" t="str">
            <v/>
          </cell>
          <cell r="KJ140" t="e">
            <v>#VALUE!</v>
          </cell>
          <cell r="KK140" t="str">
            <v/>
          </cell>
          <cell r="KM140" t="str">
            <v/>
          </cell>
          <cell r="KN140" t="str">
            <v/>
          </cell>
          <cell r="KO140" t="e">
            <v>#VALUE!</v>
          </cell>
          <cell r="KP140" t="str">
            <v/>
          </cell>
        </row>
        <row r="141">
          <cell r="B141">
            <v>19</v>
          </cell>
          <cell r="D141" t="str">
            <v>Paroles de conclusion</v>
          </cell>
          <cell r="E141" t="str">
            <v>30 min</v>
          </cell>
          <cell r="F141" t="e">
            <v>#VALUE!</v>
          </cell>
          <cell r="G141" t="str">
            <v>30'</v>
          </cell>
          <cell r="I141" t="str">
            <v>Étude biblique de l’assemblée</v>
          </cell>
          <cell r="J141" t="str">
            <v>30 min</v>
          </cell>
          <cell r="K141" t="e">
            <v>#VALUE!</v>
          </cell>
          <cell r="L141" t="str">
            <v>30'</v>
          </cell>
          <cell r="N141" t="str">
            <v>Étude biblique de l’assemblée</v>
          </cell>
          <cell r="O141" t="str">
            <v>30 min</v>
          </cell>
          <cell r="P141" t="e">
            <v>#VALUE!</v>
          </cell>
          <cell r="Q141" t="str">
            <v>30'</v>
          </cell>
          <cell r="S141" t="str">
            <v>Étude biblique de l’assemblée</v>
          </cell>
          <cell r="T141" t="str">
            <v>30 min</v>
          </cell>
          <cell r="U141" t="e">
            <v>#VALUE!</v>
          </cell>
          <cell r="V141" t="str">
            <v>30'</v>
          </cell>
          <cell r="X141" t="e">
            <v>#N/A</v>
          </cell>
          <cell r="Y141" t="str">
            <v>30 min</v>
          </cell>
          <cell r="Z141" t="e">
            <v>#VALUE!</v>
          </cell>
          <cell r="AA141" t="str">
            <v>30'</v>
          </cell>
          <cell r="AC141" t="str">
            <v>Étude biblique de l’assemblée</v>
          </cell>
          <cell r="AD141" t="str">
            <v>30 min</v>
          </cell>
          <cell r="AE141" t="e">
            <v>#VALUE!</v>
          </cell>
          <cell r="AF141" t="str">
            <v>30'</v>
          </cell>
          <cell r="AH141" t="str">
            <v>Étude biblique de l’assemblée</v>
          </cell>
          <cell r="AI141" t="str">
            <v>30 min</v>
          </cell>
          <cell r="AJ141" t="e">
            <v>#VALUE!</v>
          </cell>
          <cell r="AK141" t="str">
            <v>30'</v>
          </cell>
          <cell r="AM141" t="str">
            <v>Étude biblique de l’assemblée</v>
          </cell>
          <cell r="AN141" t="str">
            <v>30 min</v>
          </cell>
          <cell r="AO141" t="e">
            <v>#VALUE!</v>
          </cell>
          <cell r="AP141" t="str">
            <v>30'</v>
          </cell>
          <cell r="AR141" t="str">
            <v>Étude biblique de l’assemblée</v>
          </cell>
          <cell r="AS141" t="str">
            <v>30 min</v>
          </cell>
          <cell r="AT141" t="e">
            <v>#VALUE!</v>
          </cell>
          <cell r="AU141" t="str">
            <v>30'</v>
          </cell>
          <cell r="AW141" t="e">
            <v>#N/A</v>
          </cell>
          <cell r="AX141" t="str">
            <v>30 min</v>
          </cell>
          <cell r="AY141" t="e">
            <v>#VALUE!</v>
          </cell>
          <cell r="AZ141" t="str">
            <v>30'</v>
          </cell>
          <cell r="BB141" t="str">
            <v>Étude biblique de l’assemblée</v>
          </cell>
          <cell r="BC141" t="str">
            <v>30 min</v>
          </cell>
          <cell r="BD141" t="e">
            <v>#VALUE!</v>
          </cell>
          <cell r="BE141" t="str">
            <v>30'</v>
          </cell>
          <cell r="BG141" t="str">
            <v>Étude biblique de l’assemblée</v>
          </cell>
          <cell r="BH141" t="str">
            <v>30 min</v>
          </cell>
          <cell r="BI141" t="e">
            <v>#VALUE!</v>
          </cell>
          <cell r="BJ141" t="str">
            <v>30'</v>
          </cell>
          <cell r="BL141" t="str">
            <v>Étude biblique de l’assemblée</v>
          </cell>
          <cell r="BM141" t="str">
            <v>30 min</v>
          </cell>
          <cell r="BN141" t="e">
            <v>#VALUE!</v>
          </cell>
          <cell r="BO141" t="str">
            <v>30'</v>
          </cell>
          <cell r="BQ141" t="str">
            <v>Étude biblique de l’assemblée</v>
          </cell>
          <cell r="BR141" t="str">
            <v>30 min</v>
          </cell>
          <cell r="BS141" t="e">
            <v>#VALUE!</v>
          </cell>
          <cell r="BT141" t="str">
            <v>30'</v>
          </cell>
          <cell r="BV141" t="str">
            <v>Étude biblique de l’assemblée</v>
          </cell>
          <cell r="BW141" t="str">
            <v>30 min</v>
          </cell>
          <cell r="BX141" t="e">
            <v>#VALUE!</v>
          </cell>
          <cell r="BY141" t="str">
            <v>30'</v>
          </cell>
          <cell r="CA141" t="str">
            <v>Étude biblique de l’assemblée</v>
          </cell>
          <cell r="CB141" t="str">
            <v>30 min</v>
          </cell>
          <cell r="CC141" t="e">
            <v>#VALUE!</v>
          </cell>
          <cell r="CD141" t="str">
            <v>30'</v>
          </cell>
          <cell r="CF141" t="str">
            <v>Étude biblique de l’assemblée</v>
          </cell>
          <cell r="CG141" t="str">
            <v>30 min</v>
          </cell>
          <cell r="CH141" t="e">
            <v>#VALUE!</v>
          </cell>
          <cell r="CI141" t="str">
            <v>30'</v>
          </cell>
          <cell r="CK141" t="str">
            <v>Étude biblique de l’assemblée</v>
          </cell>
          <cell r="CL141" t="str">
            <v>30 min</v>
          </cell>
          <cell r="CM141" t="e">
            <v>#VALUE!</v>
          </cell>
          <cell r="CN141" t="str">
            <v>30'</v>
          </cell>
          <cell r="CP141" t="str">
            <v>Étude biblique de l’assemblée</v>
          </cell>
          <cell r="CQ141" t="str">
            <v>30 min</v>
          </cell>
          <cell r="CR141" t="e">
            <v>#VALUE!</v>
          </cell>
          <cell r="CS141" t="str">
            <v>30'</v>
          </cell>
          <cell r="CU141" t="e">
            <v>#N/A</v>
          </cell>
          <cell r="CV141" t="e">
            <v>#N/A</v>
          </cell>
          <cell r="CW141" t="e">
            <v>#N/A</v>
          </cell>
          <cell r="CX141" t="e">
            <v>#N/A</v>
          </cell>
          <cell r="CZ141" t="str">
            <v>Étude biblique de l’assemblée</v>
          </cell>
          <cell r="DA141" t="str">
            <v>30 min</v>
          </cell>
          <cell r="DB141" t="e">
            <v>#VALUE!</v>
          </cell>
          <cell r="DC141" t="str">
            <v>30'</v>
          </cell>
          <cell r="DE141" t="str">
            <v>Étude biblique de l’assemblée</v>
          </cell>
          <cell r="DF141" t="str">
            <v>30 min</v>
          </cell>
          <cell r="DG141" t="e">
            <v>#VALUE!</v>
          </cell>
          <cell r="DH141" t="str">
            <v>30'</v>
          </cell>
          <cell r="DJ141" t="str">
            <v>Paroles de conclusion</v>
          </cell>
          <cell r="DK141" t="str">
            <v>30 min</v>
          </cell>
          <cell r="DL141" t="e">
            <v>#VALUE!</v>
          </cell>
          <cell r="DM141" t="str">
            <v>30'</v>
          </cell>
          <cell r="DO141" t="str">
            <v>Étude biblique de l’assemblée</v>
          </cell>
          <cell r="DP141" t="str">
            <v>30 min</v>
          </cell>
          <cell r="DQ141" t="e">
            <v>#VALUE!</v>
          </cell>
          <cell r="DR141" t="str">
            <v>30'</v>
          </cell>
          <cell r="DT141" t="e">
            <v>#N/A</v>
          </cell>
          <cell r="DU141" t="e">
            <v>#N/A</v>
          </cell>
          <cell r="DV141" t="e">
            <v>#N/A</v>
          </cell>
          <cell r="DW141" t="e">
            <v>#N/A</v>
          </cell>
          <cell r="DY141" t="str">
            <v>Étude biblique de l’assemblée</v>
          </cell>
          <cell r="DZ141" t="str">
            <v>30 min</v>
          </cell>
          <cell r="EA141" t="e">
            <v>#VALUE!</v>
          </cell>
          <cell r="EB141" t="str">
            <v>30'</v>
          </cell>
          <cell r="ED141" t="str">
            <v>Étude biblique de l’assemblée</v>
          </cell>
          <cell r="EE141" t="str">
            <v>30 min</v>
          </cell>
          <cell r="EF141" t="e">
            <v>#VALUE!</v>
          </cell>
          <cell r="EG141" t="str">
            <v>30'</v>
          </cell>
          <cell r="EI141" t="str">
            <v>Étude biblique de l’assemblée</v>
          </cell>
          <cell r="EJ141" t="str">
            <v>30 min</v>
          </cell>
          <cell r="EK141" t="e">
            <v>#VALUE!</v>
          </cell>
          <cell r="EL141" t="str">
            <v>30'</v>
          </cell>
          <cell r="EN141" t="str">
            <v>Étude biblique de l’assemblée</v>
          </cell>
          <cell r="EO141" t="str">
            <v>30 min</v>
          </cell>
          <cell r="EP141" t="e">
            <v>#VALUE!</v>
          </cell>
          <cell r="EQ141" t="str">
            <v>30'</v>
          </cell>
          <cell r="ES141" t="str">
            <v>Étude biblique de l’assemblée</v>
          </cell>
          <cell r="ET141" t="str">
            <v>30 min</v>
          </cell>
          <cell r="EU141" t="e">
            <v>#VALUE!</v>
          </cell>
          <cell r="EV141" t="str">
            <v>30'</v>
          </cell>
          <cell r="EX141" t="str">
            <v>Étude biblique de l’assemblée</v>
          </cell>
          <cell r="EY141" t="str">
            <v>30 min</v>
          </cell>
          <cell r="EZ141" t="e">
            <v>#VALUE!</v>
          </cell>
          <cell r="FA141" t="str">
            <v>30'</v>
          </cell>
          <cell r="FC141" t="str">
            <v>Étude biblique de l’assemblée</v>
          </cell>
          <cell r="FD141" t="str">
            <v>30 min</v>
          </cell>
          <cell r="FE141" t="e">
            <v>#VALUE!</v>
          </cell>
          <cell r="FF141" t="str">
            <v>30'</v>
          </cell>
          <cell r="FH141" t="str">
            <v>Étude biblique de l’assemblée</v>
          </cell>
          <cell r="FI141" t="str">
            <v>30 min</v>
          </cell>
          <cell r="FJ141" t="e">
            <v>#VALUE!</v>
          </cell>
          <cell r="FK141" t="str">
            <v>30'</v>
          </cell>
          <cell r="FM141" t="str">
            <v>Étude biblique de l’assemblée</v>
          </cell>
          <cell r="FN141" t="str">
            <v>30 min</v>
          </cell>
          <cell r="FO141" t="e">
            <v>#VALUE!</v>
          </cell>
          <cell r="FP141" t="str">
            <v>30'</v>
          </cell>
          <cell r="FR141" t="e">
            <v>#N/A</v>
          </cell>
          <cell r="FS141" t="e">
            <v>#N/A</v>
          </cell>
          <cell r="FT141" t="e">
            <v>#N/A</v>
          </cell>
          <cell r="FU141" t="e">
            <v>#N/A</v>
          </cell>
          <cell r="FW141" t="str">
            <v>Étude biblique de l’assemblée</v>
          </cell>
          <cell r="FX141" t="str">
            <v>30 min</v>
          </cell>
          <cell r="FY141" t="e">
            <v>#VALUE!</v>
          </cell>
          <cell r="FZ141" t="str">
            <v>30'</v>
          </cell>
          <cell r="GB141" t="str">
            <v>Étude biblique de l’assemblée</v>
          </cell>
          <cell r="GC141" t="str">
            <v>30 min</v>
          </cell>
          <cell r="GD141" t="e">
            <v>#VALUE!</v>
          </cell>
          <cell r="GE141" t="str">
            <v>30'</v>
          </cell>
          <cell r="GG141" t="str">
            <v>Étude biblique de l’assemblée</v>
          </cell>
          <cell r="GH141" t="str">
            <v>30 min</v>
          </cell>
          <cell r="GI141" t="e">
            <v>#VALUE!</v>
          </cell>
          <cell r="GJ141" t="str">
            <v>30'</v>
          </cell>
          <cell r="GL141" t="str">
            <v>Étude biblique de l’assemblée</v>
          </cell>
          <cell r="GM141" t="str">
            <v>30 min</v>
          </cell>
          <cell r="GN141" t="e">
            <v>#VALUE!</v>
          </cell>
          <cell r="GO141" t="str">
            <v>30'</v>
          </cell>
          <cell r="GQ141" t="str">
            <v>Étude biblique de l’assemblée</v>
          </cell>
          <cell r="GR141" t="str">
            <v>30 min</v>
          </cell>
          <cell r="GS141" t="e">
            <v>#VALUE!</v>
          </cell>
          <cell r="GT141" t="str">
            <v>30'</v>
          </cell>
          <cell r="GV141" t="e">
            <v>#N/A</v>
          </cell>
          <cell r="GW141" t="e">
            <v>#N/A</v>
          </cell>
          <cell r="GX141" t="e">
            <v>#N/A</v>
          </cell>
          <cell r="GY141" t="e">
            <v>#N/A</v>
          </cell>
          <cell r="HA141" t="e">
            <v>#N/A</v>
          </cell>
          <cell r="HB141" t="e">
            <v>#N/A</v>
          </cell>
          <cell r="HC141" t="e">
            <v>#N/A</v>
          </cell>
          <cell r="HD141" t="e">
            <v>#N/A</v>
          </cell>
          <cell r="HF141" t="e">
            <v>#N/A</v>
          </cell>
          <cell r="HG141" t="e">
            <v>#N/A</v>
          </cell>
          <cell r="HH141" t="e">
            <v>#N/A</v>
          </cell>
          <cell r="HI141" t="e">
            <v>#N/A</v>
          </cell>
          <cell r="HK141" t="e">
            <v>#N/A</v>
          </cell>
          <cell r="HL141" t="e">
            <v>#N/A</v>
          </cell>
          <cell r="HM141" t="e">
            <v>#N/A</v>
          </cell>
          <cell r="HN141" t="e">
            <v>#N/A</v>
          </cell>
          <cell r="HP141" t="e">
            <v>#N/A</v>
          </cell>
          <cell r="HQ141" t="str">
            <v>30 min</v>
          </cell>
          <cell r="HR141" t="e">
            <v>#VALUE!</v>
          </cell>
          <cell r="HS141" t="str">
            <v>30'</v>
          </cell>
          <cell r="HU141" t="e">
            <v>#N/A</v>
          </cell>
          <cell r="HV141" t="e">
            <v>#N/A</v>
          </cell>
          <cell r="HW141" t="e">
            <v>#N/A</v>
          </cell>
          <cell r="HX141" t="e">
            <v>#N/A</v>
          </cell>
          <cell r="HZ141" t="e">
            <v>#N/A</v>
          </cell>
          <cell r="IA141" t="e">
            <v>#N/A</v>
          </cell>
          <cell r="IB141" t="e">
            <v>#N/A</v>
          </cell>
          <cell r="IC141" t="e">
            <v>#N/A</v>
          </cell>
          <cell r="IE141" t="e">
            <v>#N/A</v>
          </cell>
          <cell r="IF141" t="e">
            <v>#N/A</v>
          </cell>
          <cell r="IG141" t="e">
            <v>#N/A</v>
          </cell>
          <cell r="IH141" t="e">
            <v>#N/A</v>
          </cell>
          <cell r="IJ141" t="e">
            <v>#N/A</v>
          </cell>
          <cell r="IK141" t="e">
            <v>#N/A</v>
          </cell>
          <cell r="IL141" t="e">
            <v>#N/A</v>
          </cell>
          <cell r="IM141" t="e">
            <v>#N/A</v>
          </cell>
          <cell r="IO141" t="e">
            <v>#N/A</v>
          </cell>
          <cell r="IP141" t="str">
            <v>30 min</v>
          </cell>
          <cell r="IQ141" t="e">
            <v>#VALUE!</v>
          </cell>
          <cell r="IR141" t="str">
            <v>30'</v>
          </cell>
          <cell r="IT141" t="e">
            <v>#N/A</v>
          </cell>
          <cell r="IU141" t="e">
            <v>#N/A</v>
          </cell>
          <cell r="IV141" t="e">
            <v>#N/A</v>
          </cell>
          <cell r="IW141" t="e">
            <v>#N/A</v>
          </cell>
          <cell r="IY141" t="e">
            <v>#N/A</v>
          </cell>
          <cell r="IZ141" t="e">
            <v>#N/A</v>
          </cell>
          <cell r="JA141" t="e">
            <v>#N/A</v>
          </cell>
          <cell r="JB141" t="e">
            <v>#N/A</v>
          </cell>
          <cell r="JD141" t="e">
            <v>#N/A</v>
          </cell>
          <cell r="JE141" t="e">
            <v>#N/A</v>
          </cell>
          <cell r="JF141" t="e">
            <v>#N/A</v>
          </cell>
          <cell r="JG141" t="e">
            <v>#N/A</v>
          </cell>
          <cell r="JI141" t="e">
            <v>#N/A</v>
          </cell>
          <cell r="JJ141" t="e">
            <v>#N/A</v>
          </cell>
          <cell r="JK141" t="e">
            <v>#N/A</v>
          </cell>
          <cell r="JL141" t="e">
            <v>#N/A</v>
          </cell>
          <cell r="JN141" t="e">
            <v>#N/A</v>
          </cell>
          <cell r="JO141" t="e">
            <v>#N/A</v>
          </cell>
          <cell r="JP141" t="e">
            <v>#N/A</v>
          </cell>
          <cell r="JQ141" t="e">
            <v>#N/A</v>
          </cell>
          <cell r="JS141" t="e">
            <v>#N/A</v>
          </cell>
          <cell r="JT141" t="e">
            <v>#N/A</v>
          </cell>
          <cell r="JU141" t="e">
            <v>#N/A</v>
          </cell>
          <cell r="JV141" t="e">
            <v>#N/A</v>
          </cell>
          <cell r="JX141" t="e">
            <v>#N/A</v>
          </cell>
          <cell r="JY141" t="e">
            <v>#N/A</v>
          </cell>
          <cell r="JZ141" t="e">
            <v>#N/A</v>
          </cell>
          <cell r="KA141" t="e">
            <v>#N/A</v>
          </cell>
          <cell r="KC141" t="e">
            <v>#N/A</v>
          </cell>
          <cell r="KD141" t="e">
            <v>#N/A</v>
          </cell>
          <cell r="KE141" t="e">
            <v>#N/A</v>
          </cell>
          <cell r="KF141" t="e">
            <v>#N/A</v>
          </cell>
          <cell r="KH141" t="e">
            <v>#N/A</v>
          </cell>
          <cell r="KI141" t="e">
            <v>#N/A</v>
          </cell>
          <cell r="KJ141" t="e">
            <v>#N/A</v>
          </cell>
          <cell r="KK141" t="e">
            <v>#N/A</v>
          </cell>
          <cell r="KM141" t="e">
            <v>#N/A</v>
          </cell>
          <cell r="KN141" t="e">
            <v>#N/A</v>
          </cell>
          <cell r="KO141" t="e">
            <v>#N/A</v>
          </cell>
          <cell r="KP141" t="e">
            <v>#N/A</v>
          </cell>
        </row>
        <row r="142">
          <cell r="B142">
            <v>20</v>
          </cell>
          <cell r="D142" t="str">
            <v>Discours de service</v>
          </cell>
          <cell r="E142" t="str">
            <v>3 min</v>
          </cell>
          <cell r="F142" t="e">
            <v>#VALUE!</v>
          </cell>
          <cell r="G142" t="str">
            <v>3'</v>
          </cell>
          <cell r="I142" t="str">
            <v>Paroles de conclusion</v>
          </cell>
          <cell r="J142" t="str">
            <v>3 min</v>
          </cell>
          <cell r="K142" t="e">
            <v>#VALUE!</v>
          </cell>
          <cell r="L142" t="str">
            <v>3'</v>
          </cell>
          <cell r="N142" t="str">
            <v>Paroles de conclusion</v>
          </cell>
          <cell r="O142" t="str">
            <v>3 min</v>
          </cell>
          <cell r="P142" t="e">
            <v>#VALUE!</v>
          </cell>
          <cell r="Q142" t="str">
            <v>3'</v>
          </cell>
          <cell r="S142" t="str">
            <v>Paroles de conclusion</v>
          </cell>
          <cell r="T142" t="str">
            <v>3 min</v>
          </cell>
          <cell r="U142" t="e">
            <v>#VALUE!</v>
          </cell>
          <cell r="V142" t="str">
            <v>3'</v>
          </cell>
          <cell r="X142" t="e">
            <v>#N/A</v>
          </cell>
          <cell r="Y142" t="str">
            <v>3 min</v>
          </cell>
          <cell r="Z142" t="e">
            <v>#VALUE!</v>
          </cell>
          <cell r="AA142" t="str">
            <v>3'</v>
          </cell>
          <cell r="AC142" t="str">
            <v>Paroles de conclusion</v>
          </cell>
          <cell r="AD142" t="str">
            <v>3 min</v>
          </cell>
          <cell r="AE142" t="e">
            <v>#VALUE!</v>
          </cell>
          <cell r="AF142" t="str">
            <v>3'</v>
          </cell>
          <cell r="AH142" t="str">
            <v>Paroles de conclusion</v>
          </cell>
          <cell r="AI142" t="str">
            <v>3 min</v>
          </cell>
          <cell r="AJ142" t="e">
            <v>#VALUE!</v>
          </cell>
          <cell r="AK142" t="str">
            <v>3'</v>
          </cell>
          <cell r="AM142" t="str">
            <v>Paroles de conclusion</v>
          </cell>
          <cell r="AN142" t="str">
            <v>3 min</v>
          </cell>
          <cell r="AO142" t="e">
            <v>#VALUE!</v>
          </cell>
          <cell r="AP142" t="str">
            <v>3'</v>
          </cell>
          <cell r="AR142" t="str">
            <v>Paroles de conclusion</v>
          </cell>
          <cell r="AS142" t="str">
            <v>3 min</v>
          </cell>
          <cell r="AT142" t="e">
            <v>#VALUE!</v>
          </cell>
          <cell r="AU142" t="str">
            <v>3'</v>
          </cell>
          <cell r="AW142" t="e">
            <v>#N/A</v>
          </cell>
          <cell r="AX142" t="str">
            <v>3 min</v>
          </cell>
          <cell r="AY142" t="e">
            <v>#VALUE!</v>
          </cell>
          <cell r="AZ142" t="str">
            <v>3'</v>
          </cell>
          <cell r="BB142" t="str">
            <v>Paroles de conclusion</v>
          </cell>
          <cell r="BC142" t="str">
            <v>3 min</v>
          </cell>
          <cell r="BD142" t="e">
            <v>#VALUE!</v>
          </cell>
          <cell r="BE142" t="str">
            <v>3'</v>
          </cell>
          <cell r="BG142" t="str">
            <v>Paroles de conclusion</v>
          </cell>
          <cell r="BH142" t="str">
            <v>3 min</v>
          </cell>
          <cell r="BI142" t="e">
            <v>#VALUE!</v>
          </cell>
          <cell r="BJ142" t="str">
            <v>3'</v>
          </cell>
          <cell r="BL142" t="str">
            <v>Paroles de conclusion</v>
          </cell>
          <cell r="BM142" t="str">
            <v>3 min</v>
          </cell>
          <cell r="BN142" t="e">
            <v>#VALUE!</v>
          </cell>
          <cell r="BO142" t="str">
            <v>3'</v>
          </cell>
          <cell r="BQ142" t="str">
            <v>Paroles de conclusion</v>
          </cell>
          <cell r="BR142" t="str">
            <v>3 min</v>
          </cell>
          <cell r="BS142" t="e">
            <v>#VALUE!</v>
          </cell>
          <cell r="BT142" t="str">
            <v>3'</v>
          </cell>
          <cell r="BV142" t="str">
            <v>Paroles de conclusion</v>
          </cell>
          <cell r="BW142" t="str">
            <v>3 min</v>
          </cell>
          <cell r="BX142" t="e">
            <v>#VALUE!</v>
          </cell>
          <cell r="BY142" t="str">
            <v>3'</v>
          </cell>
          <cell r="CA142" t="str">
            <v>Paroles de conclusion</v>
          </cell>
          <cell r="CB142" t="str">
            <v>3 min</v>
          </cell>
          <cell r="CC142" t="e">
            <v>#VALUE!</v>
          </cell>
          <cell r="CD142" t="str">
            <v>3'</v>
          </cell>
          <cell r="CF142" t="str">
            <v>Paroles de conclusion</v>
          </cell>
          <cell r="CG142" t="str">
            <v>3 min</v>
          </cell>
          <cell r="CH142" t="e">
            <v>#VALUE!</v>
          </cell>
          <cell r="CI142" t="str">
            <v>3'</v>
          </cell>
          <cell r="CK142" t="str">
            <v>Paroles de conclusion</v>
          </cell>
          <cell r="CL142" t="str">
            <v>3 min</v>
          </cell>
          <cell r="CM142" t="e">
            <v>#VALUE!</v>
          </cell>
          <cell r="CN142" t="str">
            <v>3'</v>
          </cell>
          <cell r="CP142" t="str">
            <v>Paroles de conclusion</v>
          </cell>
          <cell r="CQ142" t="str">
            <v>3 min</v>
          </cell>
          <cell r="CR142" t="e">
            <v>#VALUE!</v>
          </cell>
          <cell r="CS142" t="str">
            <v>3'</v>
          </cell>
          <cell r="CU142" t="e">
            <v>#N/A</v>
          </cell>
          <cell r="CV142" t="e">
            <v>#N/A</v>
          </cell>
          <cell r="CW142" t="e">
            <v>#N/A</v>
          </cell>
          <cell r="CX142" t="e">
            <v>#N/A</v>
          </cell>
          <cell r="CZ142" t="str">
            <v>Paroles de conclusion</v>
          </cell>
          <cell r="DA142" t="str">
            <v>3 min</v>
          </cell>
          <cell r="DB142" t="e">
            <v>#VALUE!</v>
          </cell>
          <cell r="DC142" t="str">
            <v>3'</v>
          </cell>
          <cell r="DE142" t="str">
            <v>Paroles de conclusion</v>
          </cell>
          <cell r="DF142" t="str">
            <v>3 min</v>
          </cell>
          <cell r="DG142" t="e">
            <v>#VALUE!</v>
          </cell>
          <cell r="DH142" t="str">
            <v>3'</v>
          </cell>
          <cell r="DJ142" t="str">
            <v>Discours de service</v>
          </cell>
          <cell r="DK142" t="str">
            <v>3 min</v>
          </cell>
          <cell r="DL142" t="e">
            <v>#VALUE!</v>
          </cell>
          <cell r="DM142" t="str">
            <v>3'</v>
          </cell>
          <cell r="DO142" t="str">
            <v>Paroles de conclusion</v>
          </cell>
          <cell r="DP142" t="str">
            <v>3 min</v>
          </cell>
          <cell r="DQ142" t="e">
            <v>#VALUE!</v>
          </cell>
          <cell r="DR142" t="str">
            <v>3'</v>
          </cell>
          <cell r="DT142" t="e">
            <v>#N/A</v>
          </cell>
          <cell r="DU142" t="e">
            <v>#N/A</v>
          </cell>
          <cell r="DV142" t="e">
            <v>#N/A</v>
          </cell>
          <cell r="DW142" t="e">
            <v>#N/A</v>
          </cell>
          <cell r="DY142" t="str">
            <v>Paroles de conclusion</v>
          </cell>
          <cell r="DZ142" t="str">
            <v>3 min</v>
          </cell>
          <cell r="EA142" t="e">
            <v>#VALUE!</v>
          </cell>
          <cell r="EB142" t="str">
            <v>3'</v>
          </cell>
          <cell r="ED142" t="str">
            <v>Paroles de conclusion</v>
          </cell>
          <cell r="EE142" t="str">
            <v>3 min</v>
          </cell>
          <cell r="EF142" t="e">
            <v>#VALUE!</v>
          </cell>
          <cell r="EG142" t="str">
            <v>3'</v>
          </cell>
          <cell r="EI142" t="str">
            <v>Paroles de conclusion</v>
          </cell>
          <cell r="EJ142" t="str">
            <v>3 min</v>
          </cell>
          <cell r="EK142" t="e">
            <v>#VALUE!</v>
          </cell>
          <cell r="EL142" t="str">
            <v>3'</v>
          </cell>
          <cell r="EN142" t="str">
            <v>Paroles de conclusion</v>
          </cell>
          <cell r="EO142" t="str">
            <v>3 min</v>
          </cell>
          <cell r="EP142" t="e">
            <v>#VALUE!</v>
          </cell>
          <cell r="EQ142" t="str">
            <v>3'</v>
          </cell>
          <cell r="ES142" t="str">
            <v>Paroles de conclusion</v>
          </cell>
          <cell r="ET142" t="str">
            <v>3 min</v>
          </cell>
          <cell r="EU142" t="e">
            <v>#VALUE!</v>
          </cell>
          <cell r="EV142" t="str">
            <v>3'</v>
          </cell>
          <cell r="EX142" t="str">
            <v>Paroles de conclusion</v>
          </cell>
          <cell r="EY142" t="str">
            <v>3 min</v>
          </cell>
          <cell r="EZ142" t="e">
            <v>#VALUE!</v>
          </cell>
          <cell r="FA142" t="str">
            <v>3'</v>
          </cell>
          <cell r="FC142" t="str">
            <v>Paroles de conclusion</v>
          </cell>
          <cell r="FD142" t="str">
            <v>3 min</v>
          </cell>
          <cell r="FE142" t="e">
            <v>#VALUE!</v>
          </cell>
          <cell r="FF142" t="str">
            <v>3'</v>
          </cell>
          <cell r="FH142" t="str">
            <v>Paroles de conclusion</v>
          </cell>
          <cell r="FI142" t="str">
            <v>3 min</v>
          </cell>
          <cell r="FJ142" t="e">
            <v>#VALUE!</v>
          </cell>
          <cell r="FK142" t="str">
            <v>3'</v>
          </cell>
          <cell r="FM142" t="str">
            <v>Paroles de conclusion</v>
          </cell>
          <cell r="FN142" t="str">
            <v>3 min</v>
          </cell>
          <cell r="FO142" t="e">
            <v>#VALUE!</v>
          </cell>
          <cell r="FP142" t="str">
            <v>3'</v>
          </cell>
          <cell r="FR142" t="e">
            <v>#N/A</v>
          </cell>
          <cell r="FS142" t="e">
            <v>#N/A</v>
          </cell>
          <cell r="FT142" t="e">
            <v>#N/A</v>
          </cell>
          <cell r="FU142" t="e">
            <v>#N/A</v>
          </cell>
          <cell r="FW142" t="str">
            <v>Paroles de conclusion</v>
          </cell>
          <cell r="FX142" t="str">
            <v>3 min</v>
          </cell>
          <cell r="FY142" t="e">
            <v>#VALUE!</v>
          </cell>
          <cell r="FZ142" t="str">
            <v>3'</v>
          </cell>
          <cell r="GB142" t="str">
            <v>Paroles de conclusion</v>
          </cell>
          <cell r="GC142" t="str">
            <v>3 min</v>
          </cell>
          <cell r="GD142" t="e">
            <v>#VALUE!</v>
          </cell>
          <cell r="GE142" t="str">
            <v>3'</v>
          </cell>
          <cell r="GG142" t="str">
            <v>Paroles de conclusion</v>
          </cell>
          <cell r="GH142" t="str">
            <v>3 min</v>
          </cell>
          <cell r="GI142" t="e">
            <v>#VALUE!</v>
          </cell>
          <cell r="GJ142" t="str">
            <v>3'</v>
          </cell>
          <cell r="GL142" t="str">
            <v>Paroles de conclusion</v>
          </cell>
          <cell r="GM142" t="str">
            <v>3 min</v>
          </cell>
          <cell r="GN142" t="e">
            <v>#VALUE!</v>
          </cell>
          <cell r="GO142" t="str">
            <v>3'</v>
          </cell>
          <cell r="GQ142" t="str">
            <v>Paroles de conclusion</v>
          </cell>
          <cell r="GR142" t="str">
            <v>3 min</v>
          </cell>
          <cell r="GS142" t="e">
            <v>#VALUE!</v>
          </cell>
          <cell r="GT142" t="str">
            <v>3'</v>
          </cell>
          <cell r="GV142" t="e">
            <v>#N/A</v>
          </cell>
          <cell r="GW142" t="e">
            <v>#N/A</v>
          </cell>
          <cell r="GX142" t="e">
            <v>#N/A</v>
          </cell>
          <cell r="GY142" t="e">
            <v>#N/A</v>
          </cell>
          <cell r="HA142" t="e">
            <v>#N/A</v>
          </cell>
          <cell r="HB142" t="e">
            <v>#N/A</v>
          </cell>
          <cell r="HC142" t="e">
            <v>#N/A</v>
          </cell>
          <cell r="HD142" t="e">
            <v>#N/A</v>
          </cell>
          <cell r="HF142" t="e">
            <v>#N/A</v>
          </cell>
          <cell r="HG142" t="e">
            <v>#N/A</v>
          </cell>
          <cell r="HH142" t="e">
            <v>#N/A</v>
          </cell>
          <cell r="HI142" t="e">
            <v>#N/A</v>
          </cell>
          <cell r="HK142" t="e">
            <v>#N/A</v>
          </cell>
          <cell r="HL142" t="e">
            <v>#N/A</v>
          </cell>
          <cell r="HM142" t="e">
            <v>#N/A</v>
          </cell>
          <cell r="HN142" t="e">
            <v>#N/A</v>
          </cell>
          <cell r="HP142" t="e">
            <v>#N/A</v>
          </cell>
          <cell r="HQ142" t="str">
            <v>3 min</v>
          </cell>
          <cell r="HR142" t="e">
            <v>#VALUE!</v>
          </cell>
          <cell r="HS142" t="str">
            <v>3'</v>
          </cell>
          <cell r="HU142" t="e">
            <v>#N/A</v>
          </cell>
          <cell r="HV142" t="e">
            <v>#N/A</v>
          </cell>
          <cell r="HW142" t="e">
            <v>#N/A</v>
          </cell>
          <cell r="HX142" t="e">
            <v>#N/A</v>
          </cell>
          <cell r="HZ142" t="e">
            <v>#N/A</v>
          </cell>
          <cell r="IA142" t="e">
            <v>#N/A</v>
          </cell>
          <cell r="IB142" t="e">
            <v>#N/A</v>
          </cell>
          <cell r="IC142" t="e">
            <v>#N/A</v>
          </cell>
          <cell r="IE142" t="e">
            <v>#N/A</v>
          </cell>
          <cell r="IF142" t="e">
            <v>#N/A</v>
          </cell>
          <cell r="IG142" t="e">
            <v>#N/A</v>
          </cell>
          <cell r="IH142" t="e">
            <v>#N/A</v>
          </cell>
          <cell r="IJ142" t="e">
            <v>#N/A</v>
          </cell>
          <cell r="IK142" t="e">
            <v>#N/A</v>
          </cell>
          <cell r="IL142" t="e">
            <v>#N/A</v>
          </cell>
          <cell r="IM142" t="e">
            <v>#N/A</v>
          </cell>
          <cell r="IO142" t="e">
            <v>#N/A</v>
          </cell>
          <cell r="IP142" t="str">
            <v>3 min</v>
          </cell>
          <cell r="IQ142" t="e">
            <v>#VALUE!</v>
          </cell>
          <cell r="IR142" t="str">
            <v>3'</v>
          </cell>
          <cell r="IT142" t="e">
            <v>#N/A</v>
          </cell>
          <cell r="IU142" t="e">
            <v>#N/A</v>
          </cell>
          <cell r="IV142" t="e">
            <v>#N/A</v>
          </cell>
          <cell r="IW142" t="e">
            <v>#N/A</v>
          </cell>
          <cell r="IY142" t="e">
            <v>#N/A</v>
          </cell>
          <cell r="IZ142" t="e">
            <v>#N/A</v>
          </cell>
          <cell r="JA142" t="e">
            <v>#N/A</v>
          </cell>
          <cell r="JB142" t="e">
            <v>#N/A</v>
          </cell>
          <cell r="JD142" t="e">
            <v>#N/A</v>
          </cell>
          <cell r="JE142" t="e">
            <v>#N/A</v>
          </cell>
          <cell r="JF142" t="e">
            <v>#N/A</v>
          </cell>
          <cell r="JG142" t="e">
            <v>#N/A</v>
          </cell>
          <cell r="JI142" t="e">
            <v>#N/A</v>
          </cell>
          <cell r="JJ142" t="e">
            <v>#N/A</v>
          </cell>
          <cell r="JK142" t="e">
            <v>#N/A</v>
          </cell>
          <cell r="JL142" t="e">
            <v>#N/A</v>
          </cell>
          <cell r="JN142" t="e">
            <v>#N/A</v>
          </cell>
          <cell r="JO142" t="e">
            <v>#N/A</v>
          </cell>
          <cell r="JP142" t="e">
            <v>#N/A</v>
          </cell>
          <cell r="JQ142" t="e">
            <v>#N/A</v>
          </cell>
          <cell r="JS142" t="e">
            <v>#N/A</v>
          </cell>
          <cell r="JT142" t="e">
            <v>#N/A</v>
          </cell>
          <cell r="JU142" t="e">
            <v>#N/A</v>
          </cell>
          <cell r="JV142" t="e">
            <v>#N/A</v>
          </cell>
          <cell r="JX142" t="e">
            <v>#N/A</v>
          </cell>
          <cell r="JY142" t="e">
            <v>#N/A</v>
          </cell>
          <cell r="JZ142" t="e">
            <v>#N/A</v>
          </cell>
          <cell r="KA142" t="e">
            <v>#N/A</v>
          </cell>
          <cell r="KC142" t="e">
            <v>#N/A</v>
          </cell>
          <cell r="KD142" t="e">
            <v>#N/A</v>
          </cell>
          <cell r="KE142" t="e">
            <v>#N/A</v>
          </cell>
          <cell r="KF142" t="e">
            <v>#N/A</v>
          </cell>
          <cell r="KH142" t="e">
            <v>#N/A</v>
          </cell>
          <cell r="KI142" t="e">
            <v>#N/A</v>
          </cell>
          <cell r="KJ142" t="e">
            <v>#N/A</v>
          </cell>
          <cell r="KK142" t="e">
            <v>#N/A</v>
          </cell>
          <cell r="KM142" t="e">
            <v>#N/A</v>
          </cell>
          <cell r="KN142" t="e">
            <v>#N/A</v>
          </cell>
          <cell r="KO142" t="e">
            <v>#N/A</v>
          </cell>
          <cell r="KP142" t="e">
            <v>#N/A</v>
          </cell>
        </row>
        <row r="143">
          <cell r="B143">
            <v>21</v>
          </cell>
          <cell r="D143" t="str">
            <v>Cantique 64 et prière</v>
          </cell>
          <cell r="E143" t="str">
            <v>5 min</v>
          </cell>
          <cell r="F143" t="e">
            <v>#VALUE!</v>
          </cell>
          <cell r="G143" t="str">
            <v>5'</v>
          </cell>
          <cell r="I143" t="str">
            <v>Cantique 110 et prière</v>
          </cell>
          <cell r="J143" t="str">
            <v>5 min</v>
          </cell>
          <cell r="K143" t="e">
            <v>#VALUE!</v>
          </cell>
          <cell r="L143" t="str">
            <v>5'</v>
          </cell>
          <cell r="N143" t="str">
            <v>Cantique 111 et prière</v>
          </cell>
          <cell r="O143" t="str">
            <v>5 min</v>
          </cell>
          <cell r="P143" t="e">
            <v>#VALUE!</v>
          </cell>
          <cell r="Q143" t="str">
            <v>5'</v>
          </cell>
          <cell r="S143" t="str">
            <v>Cantique 145 et prière</v>
          </cell>
          <cell r="T143" t="str">
            <v>5 min</v>
          </cell>
          <cell r="U143" t="e">
            <v>#VALUE!</v>
          </cell>
          <cell r="V143" t="str">
            <v>5'</v>
          </cell>
          <cell r="X143" t="str">
            <v>Cantique 145 et prière</v>
          </cell>
          <cell r="Y143" t="str">
            <v>5 min</v>
          </cell>
          <cell r="Z143" t="e">
            <v>#VALUE!</v>
          </cell>
          <cell r="AA143" t="str">
            <v>5'</v>
          </cell>
          <cell r="AC143" t="str">
            <v>Cantique 64 et prière</v>
          </cell>
          <cell r="AD143" t="str">
            <v>5 min</v>
          </cell>
          <cell r="AE143" t="e">
            <v>#VALUE!</v>
          </cell>
          <cell r="AF143" t="str">
            <v>5'</v>
          </cell>
          <cell r="AH143" t="str">
            <v>Cantique 110 et prière</v>
          </cell>
          <cell r="AI143" t="str">
            <v>5 min</v>
          </cell>
          <cell r="AJ143" t="e">
            <v>#VALUE!</v>
          </cell>
          <cell r="AK143" t="str">
            <v>5'</v>
          </cell>
          <cell r="AM143" t="str">
            <v>Cantique 111 et prière</v>
          </cell>
          <cell r="AN143" t="str">
            <v>5 min</v>
          </cell>
          <cell r="AO143" t="e">
            <v>#VALUE!</v>
          </cell>
          <cell r="AP143" t="str">
            <v>5'</v>
          </cell>
          <cell r="AR143" t="str">
            <v>Cantique 145 et prière</v>
          </cell>
          <cell r="AS143" t="str">
            <v>5 min</v>
          </cell>
          <cell r="AT143" t="e">
            <v>#VALUE!</v>
          </cell>
          <cell r="AU143" t="str">
            <v>5'</v>
          </cell>
          <cell r="AW143" t="str">
            <v>Cantique 145 et prière</v>
          </cell>
          <cell r="AX143" t="str">
            <v>5 min</v>
          </cell>
          <cell r="AY143" t="e">
            <v>#VALUE!</v>
          </cell>
          <cell r="AZ143" t="str">
            <v>5'</v>
          </cell>
          <cell r="BB143" t="str">
            <v>Cantique 127 et prière</v>
          </cell>
          <cell r="BC143" t="str">
            <v>5 min</v>
          </cell>
          <cell r="BD143" t="e">
            <v>#VALUE!</v>
          </cell>
          <cell r="BE143" t="str">
            <v>5'</v>
          </cell>
          <cell r="BG143" t="str">
            <v>Cantique 12 et prière</v>
          </cell>
          <cell r="BH143" t="str">
            <v>5 min</v>
          </cell>
          <cell r="BI143" t="e">
            <v>#VALUE!</v>
          </cell>
          <cell r="BJ143" t="str">
            <v>5'</v>
          </cell>
          <cell r="BL143" t="str">
            <v>Cantique 70 et prière</v>
          </cell>
          <cell r="BM143" t="str">
            <v>5 min</v>
          </cell>
          <cell r="BN143" t="e">
            <v>#VALUE!</v>
          </cell>
          <cell r="BO143" t="str">
            <v>5'</v>
          </cell>
          <cell r="BQ143" t="str">
            <v>Cantique 143 et prière</v>
          </cell>
          <cell r="BR143" t="str">
            <v>5 min</v>
          </cell>
          <cell r="BS143" t="e">
            <v>#VALUE!</v>
          </cell>
          <cell r="BT143" t="str">
            <v>5'</v>
          </cell>
          <cell r="BV143" t="str">
            <v>Cantique 126 et prière</v>
          </cell>
          <cell r="BW143" t="str">
            <v>5 min</v>
          </cell>
          <cell r="BX143" t="e">
            <v>#VALUE!</v>
          </cell>
          <cell r="BY143" t="str">
            <v>5'</v>
          </cell>
          <cell r="CA143" t="str">
            <v>Cantique 7 et prière</v>
          </cell>
          <cell r="CB143" t="str">
            <v>5 min</v>
          </cell>
          <cell r="CC143" t="e">
            <v>#VALUE!</v>
          </cell>
          <cell r="CD143" t="str">
            <v>5'</v>
          </cell>
          <cell r="CF143" t="str">
            <v>Cantique 129 et prière</v>
          </cell>
          <cell r="CG143" t="str">
            <v>5 min</v>
          </cell>
          <cell r="CH143" t="e">
            <v>#VALUE!</v>
          </cell>
          <cell r="CI143" t="str">
            <v>5'</v>
          </cell>
          <cell r="CK143" t="str">
            <v>Cantique 21 et prière</v>
          </cell>
          <cell r="CL143" t="str">
            <v>5 min</v>
          </cell>
          <cell r="CM143" t="e">
            <v>#VALUE!</v>
          </cell>
          <cell r="CN143" t="str">
            <v>5'</v>
          </cell>
          <cell r="CP143" t="str">
            <v>Cantique 44 et prière</v>
          </cell>
          <cell r="CQ143" t="str">
            <v>5 min</v>
          </cell>
          <cell r="CR143" t="e">
            <v>#VALUE!</v>
          </cell>
          <cell r="CS143" t="str">
            <v>5'</v>
          </cell>
          <cell r="CU143" t="e">
            <v>#N/A</v>
          </cell>
          <cell r="CV143" t="str">
            <v>5 min</v>
          </cell>
          <cell r="CW143" t="e">
            <v>#VALUE!</v>
          </cell>
          <cell r="CX143" t="str">
            <v>5'</v>
          </cell>
          <cell r="CZ143" t="str">
            <v>Cantique 16 et prière</v>
          </cell>
          <cell r="DA143" t="str">
            <v>5 min</v>
          </cell>
          <cell r="DB143" t="e">
            <v>#VALUE!</v>
          </cell>
          <cell r="DC143" t="str">
            <v>5'</v>
          </cell>
          <cell r="DE143" t="str">
            <v>Cantique 4 et prière</v>
          </cell>
          <cell r="DF143" t="str">
            <v>5 min</v>
          </cell>
          <cell r="DG143" t="e">
            <v>#VALUE!</v>
          </cell>
          <cell r="DH143" t="str">
            <v>5'</v>
          </cell>
          <cell r="DJ143" t="str">
            <v>Cantique 107 et prière</v>
          </cell>
          <cell r="DK143" t="str">
            <v>5 min</v>
          </cell>
          <cell r="DL143" t="e">
            <v>#VALUE!</v>
          </cell>
          <cell r="DM143" t="str">
            <v>5'</v>
          </cell>
          <cell r="DO143" t="str">
            <v>Cantique 93 et prière</v>
          </cell>
          <cell r="DP143" t="str">
            <v>5 min</v>
          </cell>
          <cell r="DQ143" t="e">
            <v>#VALUE!</v>
          </cell>
          <cell r="DR143" t="str">
            <v>5'</v>
          </cell>
          <cell r="DT143" t="e">
            <v>#N/A</v>
          </cell>
          <cell r="DU143" t="str">
            <v>5 min</v>
          </cell>
          <cell r="DV143" t="e">
            <v>#VALUE!</v>
          </cell>
          <cell r="DW143" t="str">
            <v>5'</v>
          </cell>
          <cell r="DY143" t="str">
            <v>Cantique 64 et prière</v>
          </cell>
          <cell r="DZ143" t="str">
            <v>5 min</v>
          </cell>
          <cell r="EA143" t="e">
            <v>#VALUE!</v>
          </cell>
          <cell r="EB143" t="str">
            <v>5'</v>
          </cell>
          <cell r="ED143" t="str">
            <v>Cantique 110 et prière</v>
          </cell>
          <cell r="EE143" t="str">
            <v>5 min</v>
          </cell>
          <cell r="EF143" t="e">
            <v>#VALUE!</v>
          </cell>
          <cell r="EG143" t="str">
            <v>5'</v>
          </cell>
          <cell r="EI143" t="str">
            <v>Cantique 111 et prière</v>
          </cell>
          <cell r="EJ143" t="str">
            <v>5 min</v>
          </cell>
          <cell r="EK143" t="e">
            <v>#VALUE!</v>
          </cell>
          <cell r="EL143" t="str">
            <v>5'</v>
          </cell>
          <cell r="EN143" t="str">
            <v>Cantique 145 et prière</v>
          </cell>
          <cell r="EO143" t="str">
            <v>5 min</v>
          </cell>
          <cell r="EP143" t="e">
            <v>#VALUE!</v>
          </cell>
          <cell r="EQ143" t="str">
            <v>5'</v>
          </cell>
          <cell r="ES143" t="str">
            <v>Cantique 3 et prière</v>
          </cell>
          <cell r="ET143" t="str">
            <v>5 min</v>
          </cell>
          <cell r="EU143" t="e">
            <v>#VALUE!</v>
          </cell>
          <cell r="EV143" t="str">
            <v>5'</v>
          </cell>
          <cell r="EX143" t="str">
            <v>Cantique 72 et prière</v>
          </cell>
          <cell r="EY143" t="str">
            <v>5 min</v>
          </cell>
          <cell r="EZ143" t="e">
            <v>#VALUE!</v>
          </cell>
          <cell r="FA143" t="str">
            <v>5'</v>
          </cell>
          <cell r="FC143" t="str">
            <v>Cantique 71 et prière</v>
          </cell>
          <cell r="FD143" t="str">
            <v>5 min</v>
          </cell>
          <cell r="FE143" t="e">
            <v>#VALUE!</v>
          </cell>
          <cell r="FF143" t="str">
            <v>5'</v>
          </cell>
          <cell r="FH143" t="str">
            <v>Cantique 60 et prière</v>
          </cell>
          <cell r="FI143" t="str">
            <v>5 min</v>
          </cell>
          <cell r="FJ143" t="e">
            <v>#VALUE!</v>
          </cell>
          <cell r="FK143" t="str">
            <v>5'</v>
          </cell>
          <cell r="FM143" t="str">
            <v>Cantique 108 et prière</v>
          </cell>
          <cell r="FN143" t="str">
            <v>5 min</v>
          </cell>
          <cell r="FO143" t="e">
            <v>#VALUE!</v>
          </cell>
          <cell r="FP143" t="str">
            <v>5'</v>
          </cell>
          <cell r="FR143" t="e">
            <v>#N/A</v>
          </cell>
          <cell r="FS143" t="str">
            <v>5 min</v>
          </cell>
          <cell r="FT143" t="e">
            <v>#VALUE!</v>
          </cell>
          <cell r="FU143" t="str">
            <v>5'</v>
          </cell>
          <cell r="FW143" t="str">
            <v>Cantique 77 et prière</v>
          </cell>
          <cell r="FX143" t="str">
            <v>5 min</v>
          </cell>
          <cell r="FY143" t="e">
            <v>#VALUE!</v>
          </cell>
          <cell r="FZ143" t="str">
            <v>5'</v>
          </cell>
          <cell r="GB143" t="str">
            <v>Cantique 101 et prière</v>
          </cell>
          <cell r="GC143" t="str">
            <v>5 min</v>
          </cell>
          <cell r="GD143" t="e">
            <v>#VALUE!</v>
          </cell>
          <cell r="GE143" t="str">
            <v>5'</v>
          </cell>
          <cell r="GG143" t="str">
            <v>Cantique 14 et prière</v>
          </cell>
          <cell r="GH143" t="str">
            <v>5 min</v>
          </cell>
          <cell r="GI143" t="e">
            <v>#VALUE!</v>
          </cell>
          <cell r="GJ143" t="str">
            <v>5'</v>
          </cell>
          <cell r="GL143" t="str">
            <v>Cantique 90 et prière</v>
          </cell>
          <cell r="GM143" t="str">
            <v>5 min</v>
          </cell>
          <cell r="GN143" t="e">
            <v>#VALUE!</v>
          </cell>
          <cell r="GO143" t="str">
            <v>5'</v>
          </cell>
          <cell r="GQ143" t="str">
            <v>Cantique 128 et prière</v>
          </cell>
          <cell r="GR143" t="str">
            <v>5 min</v>
          </cell>
          <cell r="GS143" t="e">
            <v>#VALUE!</v>
          </cell>
          <cell r="GT143" t="str">
            <v>5'</v>
          </cell>
          <cell r="GV143" t="e">
            <v>#N/A</v>
          </cell>
          <cell r="GW143" t="str">
            <v>5 min</v>
          </cell>
          <cell r="GX143" t="e">
            <v>#VALUE!</v>
          </cell>
          <cell r="GY143" t="str">
            <v>5'</v>
          </cell>
          <cell r="HA143" t="e">
            <v>#N/A</v>
          </cell>
          <cell r="HB143" t="str">
            <v>5 min</v>
          </cell>
          <cell r="HC143" t="e">
            <v>#VALUE!</v>
          </cell>
          <cell r="HD143" t="str">
            <v>5'</v>
          </cell>
          <cell r="HF143" t="e">
            <v>#N/A</v>
          </cell>
          <cell r="HG143" t="str">
            <v>5 min</v>
          </cell>
          <cell r="HH143" t="e">
            <v>#VALUE!</v>
          </cell>
          <cell r="HI143" t="str">
            <v>5'</v>
          </cell>
          <cell r="HK143" t="e">
            <v>#N/A</v>
          </cell>
          <cell r="HL143" t="str">
            <v>5 min</v>
          </cell>
          <cell r="HM143" t="e">
            <v>#VALUE!</v>
          </cell>
          <cell r="HN143" t="str">
            <v>5'</v>
          </cell>
          <cell r="HP143" t="str">
            <v>Cantique 145 et prière</v>
          </cell>
          <cell r="HQ143" t="str">
            <v>5 min</v>
          </cell>
          <cell r="HR143" t="e">
            <v>#VALUE!</v>
          </cell>
          <cell r="HS143" t="str">
            <v>5'</v>
          </cell>
          <cell r="HU143" t="e">
            <v>#N/A</v>
          </cell>
          <cell r="HV143" t="str">
            <v>5 min</v>
          </cell>
          <cell r="HW143" t="e">
            <v>#VALUE!</v>
          </cell>
          <cell r="HX143" t="str">
            <v>5'</v>
          </cell>
          <cell r="HZ143" t="e">
            <v>#N/A</v>
          </cell>
          <cell r="IA143" t="str">
            <v>5 min</v>
          </cell>
          <cell r="IB143" t="e">
            <v>#VALUE!</v>
          </cell>
          <cell r="IC143" t="str">
            <v>5'</v>
          </cell>
          <cell r="IE143" t="e">
            <v>#N/A</v>
          </cell>
          <cell r="IF143" t="str">
            <v>5 min</v>
          </cell>
          <cell r="IG143" t="e">
            <v>#VALUE!</v>
          </cell>
          <cell r="IH143" t="str">
            <v>5'</v>
          </cell>
          <cell r="IJ143" t="e">
            <v>#N/A</v>
          </cell>
          <cell r="IK143" t="str">
            <v>5 min</v>
          </cell>
          <cell r="IL143" t="e">
            <v>#VALUE!</v>
          </cell>
          <cell r="IM143" t="str">
            <v>5'</v>
          </cell>
          <cell r="IO143" t="str">
            <v>Cantique 145 et prière</v>
          </cell>
          <cell r="IP143" t="str">
            <v>5 min</v>
          </cell>
          <cell r="IQ143" t="e">
            <v>#VALUE!</v>
          </cell>
          <cell r="IR143" t="str">
            <v>5'</v>
          </cell>
          <cell r="IT143" t="e">
            <v>#N/A</v>
          </cell>
          <cell r="IU143" t="str">
            <v>5 min</v>
          </cell>
          <cell r="IV143" t="e">
            <v>#VALUE!</v>
          </cell>
          <cell r="IW143" t="str">
            <v>5'</v>
          </cell>
          <cell r="IY143" t="e">
            <v>#N/A</v>
          </cell>
          <cell r="IZ143" t="str">
            <v>5 min</v>
          </cell>
          <cell r="JA143" t="e">
            <v>#VALUE!</v>
          </cell>
          <cell r="JB143" t="str">
            <v>5'</v>
          </cell>
          <cell r="JD143" t="e">
            <v>#N/A</v>
          </cell>
          <cell r="JE143" t="str">
            <v>5 min</v>
          </cell>
          <cell r="JF143" t="e">
            <v>#VALUE!</v>
          </cell>
          <cell r="JG143" t="str">
            <v>5'</v>
          </cell>
          <cell r="JI143" t="e">
            <v>#N/A</v>
          </cell>
          <cell r="JJ143" t="str">
            <v>5 min</v>
          </cell>
          <cell r="JK143" t="e">
            <v>#VALUE!</v>
          </cell>
          <cell r="JL143" t="str">
            <v>5'</v>
          </cell>
          <cell r="JN143" t="e">
            <v>#N/A</v>
          </cell>
          <cell r="JO143" t="str">
            <v>5 min</v>
          </cell>
          <cell r="JP143" t="e">
            <v>#VALUE!</v>
          </cell>
          <cell r="JQ143" t="str">
            <v>5'</v>
          </cell>
          <cell r="JS143" t="e">
            <v>#N/A</v>
          </cell>
          <cell r="JT143" t="str">
            <v>5 min</v>
          </cell>
          <cell r="JU143" t="e">
            <v>#VALUE!</v>
          </cell>
          <cell r="JV143" t="str">
            <v>5'</v>
          </cell>
          <cell r="JX143" t="e">
            <v>#N/A</v>
          </cell>
          <cell r="JY143" t="str">
            <v>5 min</v>
          </cell>
          <cell r="JZ143" t="e">
            <v>#VALUE!</v>
          </cell>
          <cell r="KA143" t="str">
            <v>5'</v>
          </cell>
          <cell r="KC143" t="e">
            <v>#N/A</v>
          </cell>
          <cell r="KD143" t="str">
            <v>5 min</v>
          </cell>
          <cell r="KE143" t="e">
            <v>#VALUE!</v>
          </cell>
          <cell r="KF143" t="str">
            <v>5'</v>
          </cell>
          <cell r="KH143" t="e">
            <v>#N/A</v>
          </cell>
          <cell r="KI143" t="str">
            <v>5 min</v>
          </cell>
          <cell r="KJ143" t="e">
            <v>#VALUE!</v>
          </cell>
          <cell r="KK143" t="str">
            <v>5'</v>
          </cell>
          <cell r="KM143" t="e">
            <v>#N/A</v>
          </cell>
          <cell r="KN143" t="str">
            <v>5 min</v>
          </cell>
          <cell r="KO143" t="e">
            <v>#VALUE!</v>
          </cell>
          <cell r="KP143" t="str">
            <v>5'</v>
          </cell>
        </row>
        <row r="144">
          <cell r="B144">
            <v>22</v>
          </cell>
          <cell r="C144">
            <v>10</v>
          </cell>
          <cell r="H144">
            <v>10</v>
          </cell>
          <cell r="M144">
            <v>5</v>
          </cell>
          <cell r="R144">
            <v>5</v>
          </cell>
          <cell r="W144">
            <v>5</v>
          </cell>
          <cell r="AB144">
            <v>10</v>
          </cell>
          <cell r="AG144">
            <v>10</v>
          </cell>
          <cell r="AL144">
            <v>5</v>
          </cell>
          <cell r="AQ144">
            <v>5</v>
          </cell>
          <cell r="AV144">
            <v>5</v>
          </cell>
          <cell r="BA144">
            <v>5</v>
          </cell>
          <cell r="BF144">
            <v>5</v>
          </cell>
          <cell r="BK144">
            <v>2</v>
          </cell>
          <cell r="BP144">
            <v>5</v>
          </cell>
          <cell r="BU144">
            <v>10</v>
          </cell>
          <cell r="BZ144">
            <v>5</v>
          </cell>
          <cell r="CE144">
            <v>2</v>
          </cell>
          <cell r="CJ144">
            <v>2</v>
          </cell>
          <cell r="CO144">
            <v>10</v>
          </cell>
          <cell r="CT144" t="e">
            <v>#N/A</v>
          </cell>
          <cell r="CY144">
            <v>5</v>
          </cell>
          <cell r="DD144">
            <v>5</v>
          </cell>
          <cell r="DI144">
            <v>5</v>
          </cell>
          <cell r="DN144">
            <v>10</v>
          </cell>
          <cell r="DS144" t="e">
            <v>#N/A</v>
          </cell>
          <cell r="DX144">
            <v>10</v>
          </cell>
          <cell r="EC144">
            <v>10</v>
          </cell>
          <cell r="EH144">
            <v>5</v>
          </cell>
          <cell r="EM144">
            <v>5</v>
          </cell>
          <cell r="ER144">
            <v>10</v>
          </cell>
          <cell r="EW144">
            <v>2</v>
          </cell>
          <cell r="FB144">
            <v>5</v>
          </cell>
          <cell r="FG144">
            <v>5</v>
          </cell>
          <cell r="FL144">
            <v>10</v>
          </cell>
          <cell r="FQ144" t="e">
            <v>#N/A</v>
          </cell>
          <cell r="FV144">
            <v>5</v>
          </cell>
          <cell r="GA144">
            <v>10</v>
          </cell>
          <cell r="GF144">
            <v>11</v>
          </cell>
          <cell r="GK144">
            <v>2</v>
          </cell>
          <cell r="GP144">
            <v>2</v>
          </cell>
          <cell r="GU144" t="e">
            <v>#N/A</v>
          </cell>
          <cell r="GZ144" t="e">
            <v>#N/A</v>
          </cell>
          <cell r="HE144" t="e">
            <v>#N/A</v>
          </cell>
          <cell r="HJ144" t="e">
            <v>#N/A</v>
          </cell>
          <cell r="HO144">
            <v>5</v>
          </cell>
          <cell r="HT144" t="e">
            <v>#N/A</v>
          </cell>
          <cell r="HY144" t="e">
            <v>#N/A</v>
          </cell>
          <cell r="ID144" t="e">
            <v>#N/A</v>
          </cell>
          <cell r="II144" t="e">
            <v>#N/A</v>
          </cell>
          <cell r="IN144">
            <v>5</v>
          </cell>
          <cell r="IS144" t="e">
            <v>#N/A</v>
          </cell>
          <cell r="IX144" t="e">
            <v>#N/A</v>
          </cell>
          <cell r="JC144" t="e">
            <v>#N/A</v>
          </cell>
          <cell r="JH144" t="e">
            <v>#N/A</v>
          </cell>
          <cell r="JM144" t="e">
            <v>#N/A</v>
          </cell>
          <cell r="JR144" t="e">
            <v>#N/A</v>
          </cell>
          <cell r="JW144" t="e">
            <v>#N/A</v>
          </cell>
          <cell r="KB144" t="e">
            <v>#N/A</v>
          </cell>
          <cell r="KG144" t="e">
            <v>#N/A</v>
          </cell>
          <cell r="KL144" t="e">
            <v>#N/A</v>
          </cell>
        </row>
        <row r="145">
          <cell r="B145">
            <v>23</v>
          </cell>
          <cell r="C145" t="e">
            <v>#VALUE!</v>
          </cell>
          <cell r="H145" t="e">
            <v>#VALUE!</v>
          </cell>
          <cell r="M145" t="e">
            <v>#VALUE!</v>
          </cell>
          <cell r="R145" t="e">
            <v>#VALUE!</v>
          </cell>
          <cell r="W145" t="e">
            <v>#VALUE!</v>
          </cell>
          <cell r="AB145" t="e">
            <v>#VALUE!</v>
          </cell>
          <cell r="AG145" t="e">
            <v>#VALUE!</v>
          </cell>
          <cell r="AL145" t="e">
            <v>#VALUE!</v>
          </cell>
          <cell r="AQ145" t="e">
            <v>#VALUE!</v>
          </cell>
          <cell r="AV145" t="e">
            <v>#VALUE!</v>
          </cell>
          <cell r="BA145" t="e">
            <v>#VALUE!</v>
          </cell>
          <cell r="BF145" t="e">
            <v>#VALUE!</v>
          </cell>
          <cell r="BK145" t="e">
            <v>#VALUE!</v>
          </cell>
          <cell r="BP145" t="e">
            <v>#VALUE!</v>
          </cell>
          <cell r="BU145" t="e">
            <v>#VALUE!</v>
          </cell>
          <cell r="BZ145" t="e">
            <v>#VALUE!</v>
          </cell>
          <cell r="CE145" t="e">
            <v>#VALUE!</v>
          </cell>
          <cell r="CJ145" t="e">
            <v>#VALUE!</v>
          </cell>
          <cell r="CO145" t="e">
            <v>#VALUE!</v>
          </cell>
          <cell r="CT145" t="e">
            <v>#VALUE!</v>
          </cell>
          <cell r="CY145" t="e">
            <v>#VALUE!</v>
          </cell>
          <cell r="DD145" t="e">
            <v>#VALUE!</v>
          </cell>
          <cell r="DI145" t="e">
            <v>#VALUE!</v>
          </cell>
          <cell r="DN145" t="e">
            <v>#VALUE!</v>
          </cell>
          <cell r="DS145" t="e">
            <v>#VALUE!</v>
          </cell>
          <cell r="DX145" t="e">
            <v>#VALUE!</v>
          </cell>
          <cell r="EC145" t="e">
            <v>#VALUE!</v>
          </cell>
          <cell r="EH145" t="e">
            <v>#VALUE!</v>
          </cell>
          <cell r="EM145" t="e">
            <v>#VALUE!</v>
          </cell>
          <cell r="ER145" t="e">
            <v>#VALUE!</v>
          </cell>
          <cell r="EW145" t="e">
            <v>#VALUE!</v>
          </cell>
          <cell r="FB145" t="e">
            <v>#VALUE!</v>
          </cell>
          <cell r="FG145" t="e">
            <v>#VALUE!</v>
          </cell>
          <cell r="FL145" t="e">
            <v>#VALUE!</v>
          </cell>
          <cell r="FQ145" t="e">
            <v>#VALUE!</v>
          </cell>
          <cell r="FV145" t="e">
            <v>#VALUE!</v>
          </cell>
          <cell r="GA145" t="e">
            <v>#VALUE!</v>
          </cell>
          <cell r="GF145" t="e">
            <v>#VALUE!</v>
          </cell>
          <cell r="GK145" t="e">
            <v>#VALUE!</v>
          </cell>
          <cell r="GP145" t="e">
            <v>#VALUE!</v>
          </cell>
          <cell r="GU145" t="e">
            <v>#VALUE!</v>
          </cell>
          <cell r="GZ145" t="e">
            <v>#VALUE!</v>
          </cell>
          <cell r="HE145" t="e">
            <v>#VALUE!</v>
          </cell>
          <cell r="HJ145" t="e">
            <v>#VALUE!</v>
          </cell>
          <cell r="HO145" t="e">
            <v>#VALUE!</v>
          </cell>
          <cell r="HT145" t="e">
            <v>#VALUE!</v>
          </cell>
          <cell r="HY145" t="e">
            <v>#VALUE!</v>
          </cell>
          <cell r="ID145" t="e">
            <v>#VALUE!</v>
          </cell>
          <cell r="II145" t="e">
            <v>#VALUE!</v>
          </cell>
          <cell r="IN145" t="e">
            <v>#VALUE!</v>
          </cell>
          <cell r="IS145" t="e">
            <v>#VALUE!</v>
          </cell>
          <cell r="IX145" t="e">
            <v>#VALUE!</v>
          </cell>
          <cell r="JC145" t="e">
            <v>#VALUE!</v>
          </cell>
          <cell r="JH145" t="e">
            <v>#VALUE!</v>
          </cell>
          <cell r="JM145" t="e">
            <v>#VALUE!</v>
          </cell>
          <cell r="JR145" t="e">
            <v>#VALUE!</v>
          </cell>
          <cell r="JW145" t="e">
            <v>#VALUE!</v>
          </cell>
          <cell r="KB145" t="e">
            <v>#VALUE!</v>
          </cell>
          <cell r="KG145" t="e">
            <v>#VALUE!</v>
          </cell>
          <cell r="KL145" t="e">
            <v>#VALUE!</v>
          </cell>
        </row>
        <row r="146">
          <cell r="B146">
            <v>24</v>
          </cell>
          <cell r="C146">
            <v>16</v>
          </cell>
          <cell r="H146" t="e">
            <v>#VALUE!</v>
          </cell>
          <cell r="M146">
            <v>9</v>
          </cell>
          <cell r="R146">
            <v>15</v>
          </cell>
          <cell r="W146">
            <v>15</v>
          </cell>
          <cell r="AB146">
            <v>16</v>
          </cell>
          <cell r="AG146" t="e">
            <v>#VALUE!</v>
          </cell>
          <cell r="AL146">
            <v>9</v>
          </cell>
          <cell r="AQ146">
            <v>15</v>
          </cell>
          <cell r="AV146">
            <v>15</v>
          </cell>
          <cell r="BA146">
            <v>11</v>
          </cell>
          <cell r="BF146">
            <v>11</v>
          </cell>
          <cell r="BK146">
            <v>11</v>
          </cell>
          <cell r="BP146">
            <v>14</v>
          </cell>
          <cell r="BU146" t="e">
            <v>#VALUE!</v>
          </cell>
          <cell r="BZ146" t="e">
            <v>#VALUE!</v>
          </cell>
          <cell r="CE146">
            <v>12</v>
          </cell>
          <cell r="CJ146" t="e">
            <v>#VALUE!</v>
          </cell>
          <cell r="CO146">
            <v>1</v>
          </cell>
          <cell r="CT146" t="e">
            <v>#N/A</v>
          </cell>
          <cell r="CY146" t="e">
            <v>#VALUE!</v>
          </cell>
          <cell r="DD146" t="e">
            <v>#VALUE!</v>
          </cell>
          <cell r="DI146" t="e">
            <v>#VALUE!</v>
          </cell>
          <cell r="DN146">
            <v>12</v>
          </cell>
          <cell r="DS146" t="e">
            <v>#N/A</v>
          </cell>
          <cell r="DX146">
            <v>16</v>
          </cell>
          <cell r="EC146" t="e">
            <v>#VALUE!</v>
          </cell>
          <cell r="EH146">
            <v>9</v>
          </cell>
          <cell r="EM146">
            <v>15</v>
          </cell>
          <cell r="ER146">
            <v>3</v>
          </cell>
          <cell r="EW146" t="e">
            <v>#VALUE!</v>
          </cell>
          <cell r="FB146" t="e">
            <v>#VALUE!</v>
          </cell>
          <cell r="FG146">
            <v>3</v>
          </cell>
          <cell r="FL146">
            <v>12</v>
          </cell>
          <cell r="FQ146" t="e">
            <v>#N/A</v>
          </cell>
          <cell r="FV146" t="e">
            <v>#VALUE!</v>
          </cell>
          <cell r="GA146">
            <v>1</v>
          </cell>
          <cell r="GF146">
            <v>6</v>
          </cell>
          <cell r="GK146">
            <v>1</v>
          </cell>
          <cell r="GP146">
            <v>3</v>
          </cell>
          <cell r="GU146" t="e">
            <v>#N/A</v>
          </cell>
          <cell r="GZ146" t="e">
            <v>#N/A</v>
          </cell>
          <cell r="HE146" t="e">
            <v>#N/A</v>
          </cell>
          <cell r="HJ146" t="e">
            <v>#N/A</v>
          </cell>
          <cell r="HO146">
            <v>15</v>
          </cell>
          <cell r="HT146" t="e">
            <v>#N/A</v>
          </cell>
          <cell r="HY146" t="e">
            <v>#N/A</v>
          </cell>
          <cell r="ID146" t="e">
            <v>#N/A</v>
          </cell>
          <cell r="II146" t="e">
            <v>#N/A</v>
          </cell>
          <cell r="IN146">
            <v>15</v>
          </cell>
          <cell r="IS146" t="e">
            <v>#N/A</v>
          </cell>
          <cell r="IX146" t="e">
            <v>#N/A</v>
          </cell>
          <cell r="JC146" t="e">
            <v>#N/A</v>
          </cell>
          <cell r="JH146" t="e">
            <v>#N/A</v>
          </cell>
          <cell r="JM146" t="e">
            <v>#N/A</v>
          </cell>
          <cell r="JR146" t="e">
            <v>#N/A</v>
          </cell>
          <cell r="JW146" t="e">
            <v>#N/A</v>
          </cell>
          <cell r="KB146" t="e">
            <v>#N/A</v>
          </cell>
          <cell r="KG146" t="e">
            <v>#N/A</v>
          </cell>
          <cell r="KL146" t="e">
            <v>#N/A</v>
          </cell>
        </row>
        <row r="147">
          <cell r="B147">
            <v>25</v>
          </cell>
          <cell r="C147">
            <v>11</v>
          </cell>
          <cell r="H147">
            <v>11</v>
          </cell>
          <cell r="M147">
            <v>12</v>
          </cell>
          <cell r="R147">
            <v>9</v>
          </cell>
          <cell r="W147">
            <v>9</v>
          </cell>
          <cell r="AB147">
            <v>11</v>
          </cell>
          <cell r="AG147">
            <v>11</v>
          </cell>
          <cell r="AL147">
            <v>12</v>
          </cell>
          <cell r="AQ147">
            <v>9</v>
          </cell>
          <cell r="AV147">
            <v>9</v>
          </cell>
          <cell r="BA147">
            <v>6</v>
          </cell>
          <cell r="BF147">
            <v>2</v>
          </cell>
          <cell r="BK147">
            <v>4</v>
          </cell>
          <cell r="BP147" t="e">
            <v>#VALUE!</v>
          </cell>
          <cell r="BU147">
            <v>1</v>
          </cell>
          <cell r="BZ147">
            <v>6</v>
          </cell>
          <cell r="CE147">
            <v>3</v>
          </cell>
          <cell r="CJ147">
            <v>6</v>
          </cell>
          <cell r="CO147">
            <v>3</v>
          </cell>
          <cell r="CT147" t="e">
            <v>#N/A</v>
          </cell>
          <cell r="CY147">
            <v>4</v>
          </cell>
          <cell r="DD147">
            <v>6</v>
          </cell>
          <cell r="DI147">
            <v>13</v>
          </cell>
          <cell r="DN147">
            <v>9</v>
          </cell>
          <cell r="DS147" t="e">
            <v>#N/A</v>
          </cell>
          <cell r="DX147">
            <v>11</v>
          </cell>
          <cell r="EC147">
            <v>11</v>
          </cell>
          <cell r="EH147">
            <v>12</v>
          </cell>
          <cell r="EM147">
            <v>9</v>
          </cell>
          <cell r="ER147">
            <v>9</v>
          </cell>
          <cell r="EW147" t="e">
            <v>#VALUE!</v>
          </cell>
          <cell r="FB147">
            <v>6</v>
          </cell>
          <cell r="FG147">
            <v>4</v>
          </cell>
          <cell r="FL147">
            <v>6</v>
          </cell>
          <cell r="FQ147" t="e">
            <v>#N/A</v>
          </cell>
          <cell r="FV147">
            <v>14</v>
          </cell>
          <cell r="GA147">
            <v>2</v>
          </cell>
          <cell r="GF147">
            <v>3</v>
          </cell>
          <cell r="GK147">
            <v>6</v>
          </cell>
          <cell r="GP147">
            <v>12</v>
          </cell>
          <cell r="GU147" t="e">
            <v>#N/A</v>
          </cell>
          <cell r="GZ147" t="e">
            <v>#N/A</v>
          </cell>
          <cell r="HE147" t="e">
            <v>#N/A</v>
          </cell>
          <cell r="HJ147" t="e">
            <v>#N/A</v>
          </cell>
          <cell r="HO147">
            <v>9</v>
          </cell>
          <cell r="HT147" t="e">
            <v>#N/A</v>
          </cell>
          <cell r="HY147" t="e">
            <v>#N/A</v>
          </cell>
          <cell r="ID147" t="e">
            <v>#N/A</v>
          </cell>
          <cell r="II147" t="e">
            <v>#N/A</v>
          </cell>
          <cell r="IN147">
            <v>9</v>
          </cell>
          <cell r="IS147" t="e">
            <v>#N/A</v>
          </cell>
          <cell r="IX147" t="e">
            <v>#N/A</v>
          </cell>
          <cell r="JC147" t="e">
            <v>#N/A</v>
          </cell>
          <cell r="JH147" t="e">
            <v>#N/A</v>
          </cell>
          <cell r="JM147" t="e">
            <v>#N/A</v>
          </cell>
          <cell r="JR147" t="e">
            <v>#N/A</v>
          </cell>
          <cell r="JW147" t="e">
            <v>#N/A</v>
          </cell>
          <cell r="KB147" t="e">
            <v>#N/A</v>
          </cell>
          <cell r="KG147" t="e">
            <v>#N/A</v>
          </cell>
          <cell r="KL147" t="e">
            <v>#N/A</v>
          </cell>
        </row>
        <row r="148">
          <cell r="B148">
            <v>26</v>
          </cell>
          <cell r="C148">
            <v>13</v>
          </cell>
          <cell r="H148" t="e">
            <v>#N/A</v>
          </cell>
          <cell r="M148">
            <v>8</v>
          </cell>
          <cell r="R148">
            <v>7</v>
          </cell>
          <cell r="W148">
            <v>7</v>
          </cell>
          <cell r="AB148">
            <v>13</v>
          </cell>
          <cell r="AG148" t="e">
            <v>#N/A</v>
          </cell>
          <cell r="AL148">
            <v>8</v>
          </cell>
          <cell r="AQ148">
            <v>7</v>
          </cell>
          <cell r="AV148">
            <v>7</v>
          </cell>
          <cell r="BA148">
            <v>12</v>
          </cell>
          <cell r="BF148">
            <v>17</v>
          </cell>
          <cell r="BK148">
            <v>2</v>
          </cell>
          <cell r="BP148" t="e">
            <v>#N/A</v>
          </cell>
          <cell r="BU148">
            <v>8</v>
          </cell>
          <cell r="BZ148">
            <v>20</v>
          </cell>
          <cell r="CE148">
            <v>16</v>
          </cell>
          <cell r="CJ148" t="e">
            <v>#N/A</v>
          </cell>
          <cell r="CO148">
            <v>17</v>
          </cell>
          <cell r="CT148" t="e">
            <v>#N/A</v>
          </cell>
          <cell r="CY148">
            <v>16</v>
          </cell>
          <cell r="DD148">
            <v>19</v>
          </cell>
          <cell r="DI148" t="e">
            <v>#N/A</v>
          </cell>
          <cell r="DN148">
            <v>19</v>
          </cell>
          <cell r="DS148" t="e">
            <v>#N/A</v>
          </cell>
          <cell r="DX148">
            <v>13</v>
          </cell>
          <cell r="EC148" t="e">
            <v>#N/A</v>
          </cell>
          <cell r="EH148">
            <v>8</v>
          </cell>
          <cell r="EM148">
            <v>7</v>
          </cell>
          <cell r="ER148">
            <v>18</v>
          </cell>
          <cell r="EW148">
            <v>1</v>
          </cell>
          <cell r="FB148">
            <v>11</v>
          </cell>
          <cell r="FG148">
            <v>18</v>
          </cell>
          <cell r="FL148">
            <v>13</v>
          </cell>
          <cell r="FQ148" t="e">
            <v>#N/A</v>
          </cell>
          <cell r="FV148" t="e">
            <v>#N/A</v>
          </cell>
          <cell r="GA148">
            <v>20</v>
          </cell>
          <cell r="GF148">
            <v>9</v>
          </cell>
          <cell r="GK148">
            <v>13</v>
          </cell>
          <cell r="GP148">
            <v>16</v>
          </cell>
          <cell r="GU148" t="e">
            <v>#N/A</v>
          </cell>
          <cell r="GZ148" t="e">
            <v>#N/A</v>
          </cell>
          <cell r="HE148" t="e">
            <v>#N/A</v>
          </cell>
          <cell r="HJ148" t="e">
            <v>#N/A</v>
          </cell>
          <cell r="HO148">
            <v>7</v>
          </cell>
          <cell r="HT148" t="e">
            <v>#N/A</v>
          </cell>
          <cell r="HY148" t="e">
            <v>#N/A</v>
          </cell>
          <cell r="ID148" t="e">
            <v>#N/A</v>
          </cell>
          <cell r="II148" t="e">
            <v>#N/A</v>
          </cell>
          <cell r="IN148">
            <v>7</v>
          </cell>
          <cell r="IS148" t="e">
            <v>#N/A</v>
          </cell>
          <cell r="IX148" t="e">
            <v>#N/A</v>
          </cell>
          <cell r="JC148" t="e">
            <v>#N/A</v>
          </cell>
          <cell r="JH148" t="e">
            <v>#N/A</v>
          </cell>
          <cell r="JM148" t="e">
            <v>#N/A</v>
          </cell>
          <cell r="JR148" t="e">
            <v>#N/A</v>
          </cell>
          <cell r="JW148" t="e">
            <v>#N/A</v>
          </cell>
          <cell r="KB148" t="e">
            <v>#N/A</v>
          </cell>
          <cell r="KG148" t="e">
            <v>#N/A</v>
          </cell>
          <cell r="KL148" t="e">
            <v>#N/A</v>
          </cell>
        </row>
        <row r="149">
          <cell r="B149">
            <v>27</v>
          </cell>
          <cell r="C149" t="str">
            <v>Nb de sujet(s) partie vie chrétienne</v>
          </cell>
          <cell r="D149">
            <v>2</v>
          </cell>
          <cell r="H149" t="str">
            <v>Nb de sujet(s) partie vie chrétienne</v>
          </cell>
          <cell r="I149">
            <v>2</v>
          </cell>
          <cell r="M149" t="str">
            <v>Nb de sujet(s) partie vie chrétienne</v>
          </cell>
          <cell r="N149">
            <v>2</v>
          </cell>
          <cell r="R149" t="str">
            <v>Nb de sujet(s) partie vie chrétienne</v>
          </cell>
          <cell r="S149">
            <v>3</v>
          </cell>
          <cell r="W149" t="str">
            <v>Nb de sujet(s) partie vie chrétienne</v>
          </cell>
          <cell r="X149">
            <v>3</v>
          </cell>
          <cell r="AB149" t="str">
            <v>Nb de sujet(s) partie vie chrétienne</v>
          </cell>
          <cell r="AC149">
            <v>2</v>
          </cell>
          <cell r="AG149" t="str">
            <v>Nb de sujet(s) partie vie chrétienne</v>
          </cell>
          <cell r="AH149">
            <v>2</v>
          </cell>
          <cell r="AL149" t="str">
            <v>Nb de sujet(s) partie vie chrétienne</v>
          </cell>
          <cell r="AM149">
            <v>2</v>
          </cell>
          <cell r="AQ149" t="str">
            <v>Nb de sujet(s) partie vie chrétienne</v>
          </cell>
          <cell r="AR149">
            <v>3</v>
          </cell>
          <cell r="AV149" t="str">
            <v>Nb de sujet(s) partie vie chrétienne</v>
          </cell>
          <cell r="AW149">
            <v>3</v>
          </cell>
          <cell r="BA149" t="str">
            <v>Nb de sujet(s) partie vie chrétienne</v>
          </cell>
          <cell r="BB149">
            <v>3</v>
          </cell>
          <cell r="BF149" t="str">
            <v>Nb de sujet(s) partie vie chrétienne</v>
          </cell>
          <cell r="BG149">
            <v>3</v>
          </cell>
          <cell r="BK149" t="str">
            <v>Nb de sujet(s) partie vie chrétienne</v>
          </cell>
          <cell r="BL149">
            <v>2</v>
          </cell>
          <cell r="BP149" t="str">
            <v>Nb de sujet(s) partie vie chrétienne</v>
          </cell>
          <cell r="BQ149">
            <v>3</v>
          </cell>
          <cell r="BU149" t="str">
            <v>Nb de sujet(s) partie vie chrétienne</v>
          </cell>
          <cell r="BV149">
            <v>2</v>
          </cell>
          <cell r="BZ149" t="str">
            <v>Nb de sujet(s) partie vie chrétienne</v>
          </cell>
          <cell r="CA149">
            <v>2</v>
          </cell>
          <cell r="CE149" t="str">
            <v>Nb de sujet(s) partie vie chrétienne</v>
          </cell>
          <cell r="CF149">
            <v>3</v>
          </cell>
          <cell r="CJ149" t="str">
            <v>Nb de sujet(s) partie vie chrétienne</v>
          </cell>
          <cell r="CK149">
            <v>2</v>
          </cell>
          <cell r="CO149" t="str">
            <v>Nb de sujet(s) partie vie chrétienne</v>
          </cell>
          <cell r="CP149">
            <v>2</v>
          </cell>
          <cell r="CT149" t="str">
            <v>Nb de sujet(s) partie vie chrétienne</v>
          </cell>
          <cell r="CU149">
            <v>1</v>
          </cell>
          <cell r="CY149" t="str">
            <v>Nb de sujet(s) partie vie chrétienne</v>
          </cell>
          <cell r="CZ149">
            <v>3</v>
          </cell>
          <cell r="DD149" t="str">
            <v>Nb de sujet(s) partie vie chrétienne</v>
          </cell>
          <cell r="DE149">
            <v>2</v>
          </cell>
          <cell r="DI149" t="str">
            <v>Nb de sujet(s) partie vie chrétienne</v>
          </cell>
          <cell r="DJ149">
            <v>2</v>
          </cell>
          <cell r="DN149" t="str">
            <v>Nb de sujet(s) partie vie chrétienne</v>
          </cell>
          <cell r="DO149">
            <v>3</v>
          </cell>
          <cell r="DS149" t="str">
            <v>Nb de sujet(s) partie vie chrétienne</v>
          </cell>
          <cell r="DT149">
            <v>1</v>
          </cell>
          <cell r="DX149" t="str">
            <v>Nb de sujet(s) partie vie chrétienne</v>
          </cell>
          <cell r="DY149">
            <v>2</v>
          </cell>
          <cell r="EC149" t="str">
            <v>Nb de sujet(s) partie vie chrétienne</v>
          </cell>
          <cell r="ED149">
            <v>2</v>
          </cell>
          <cell r="EH149" t="str">
            <v>Nb de sujet(s) partie vie chrétienne</v>
          </cell>
          <cell r="EI149">
            <v>2</v>
          </cell>
          <cell r="EM149" t="str">
            <v>Nb de sujet(s) partie vie chrétienne</v>
          </cell>
          <cell r="EN149">
            <v>3</v>
          </cell>
          <cell r="ER149" t="str">
            <v>Nb de sujet(s) partie vie chrétienne</v>
          </cell>
          <cell r="ES149">
            <v>3</v>
          </cell>
          <cell r="EW149" t="str">
            <v>Nb de sujet(s) partie vie chrétienne</v>
          </cell>
          <cell r="EX149">
            <v>2</v>
          </cell>
          <cell r="FB149" t="str">
            <v>Nb de sujet(s) partie vie chrétienne</v>
          </cell>
          <cell r="FC149">
            <v>2</v>
          </cell>
          <cell r="FG149" t="str">
            <v>Nb de sujet(s) partie vie chrétienne</v>
          </cell>
          <cell r="FH149">
            <v>3</v>
          </cell>
          <cell r="FL149" t="str">
            <v>Nb de sujet(s) partie vie chrétienne</v>
          </cell>
          <cell r="FM149">
            <v>2</v>
          </cell>
          <cell r="FQ149" t="str">
            <v>Nb de sujet(s) partie vie chrétienne</v>
          </cell>
          <cell r="FR149">
            <v>1</v>
          </cell>
          <cell r="FV149" t="str">
            <v>Nb de sujet(s) partie vie chrétienne</v>
          </cell>
          <cell r="FW149">
            <v>2</v>
          </cell>
          <cell r="GA149" t="str">
            <v>Nb de sujet(s) partie vie chrétienne</v>
          </cell>
          <cell r="GB149">
            <v>2</v>
          </cell>
          <cell r="GF149" t="str">
            <v>Nb de sujet(s) partie vie chrétienne</v>
          </cell>
          <cell r="GG149">
            <v>2</v>
          </cell>
          <cell r="GK149" t="str">
            <v>Nb de sujet(s) partie vie chrétienne</v>
          </cell>
          <cell r="GL149">
            <v>2</v>
          </cell>
          <cell r="GP149" t="str">
            <v>Nb de sujet(s) partie vie chrétienne</v>
          </cell>
          <cell r="GQ149">
            <v>2</v>
          </cell>
          <cell r="GU149" t="str">
            <v>Nb de sujet(s) partie vie chrétienne</v>
          </cell>
          <cell r="GV149">
            <v>1</v>
          </cell>
          <cell r="GZ149" t="str">
            <v>Nb de sujet(s) partie vie chrétienne</v>
          </cell>
          <cell r="HA149">
            <v>1</v>
          </cell>
          <cell r="HE149" t="str">
            <v>Nb de sujet(s) partie vie chrétienne</v>
          </cell>
          <cell r="HF149">
            <v>1</v>
          </cell>
          <cell r="HJ149" t="str">
            <v>Nb de sujet(s) partie vie chrétienne</v>
          </cell>
          <cell r="HK149">
            <v>1</v>
          </cell>
          <cell r="HO149" t="str">
            <v>Nb de sujet(s) partie vie chrétienne</v>
          </cell>
          <cell r="HP149">
            <v>3</v>
          </cell>
          <cell r="HT149" t="str">
            <v>Nb de sujet(s) partie vie chrétienne</v>
          </cell>
          <cell r="HU149">
            <v>1</v>
          </cell>
          <cell r="HY149" t="str">
            <v>Nb de sujet(s) partie vie chrétienne</v>
          </cell>
          <cell r="HZ149">
            <v>1</v>
          </cell>
          <cell r="ID149" t="str">
            <v>Nb de sujet(s) partie vie chrétienne</v>
          </cell>
          <cell r="IE149">
            <v>1</v>
          </cell>
          <cell r="II149" t="str">
            <v>Nb de sujet(s) partie vie chrétienne</v>
          </cell>
          <cell r="IJ149">
            <v>1</v>
          </cell>
          <cell r="IN149" t="str">
            <v>Nb de sujet(s) partie vie chrétienne</v>
          </cell>
          <cell r="IO149">
            <v>3</v>
          </cell>
          <cell r="IS149" t="str">
            <v>Nb de sujet(s) partie vie chrétienne</v>
          </cell>
          <cell r="IT149">
            <v>1</v>
          </cell>
          <cell r="IX149" t="str">
            <v>Nb de sujet(s) partie vie chrétienne</v>
          </cell>
          <cell r="IY149">
            <v>1</v>
          </cell>
          <cell r="JC149" t="str">
            <v>Nb de sujet(s) partie vie chrétienne</v>
          </cell>
          <cell r="JD149">
            <v>1</v>
          </cell>
          <cell r="JH149" t="str">
            <v>Nb de sujet(s) partie vie chrétienne</v>
          </cell>
          <cell r="JI149">
            <v>1</v>
          </cell>
          <cell r="JM149" t="str">
            <v>Nb de sujet(s) partie vie chrétienne</v>
          </cell>
          <cell r="JN149">
            <v>1</v>
          </cell>
          <cell r="JR149" t="str">
            <v>Nb de sujet(s) partie vie chrétienne</v>
          </cell>
          <cell r="JS149">
            <v>1</v>
          </cell>
          <cell r="JW149" t="str">
            <v>Nb de sujet(s) partie vie chrétienne</v>
          </cell>
          <cell r="JX149">
            <v>1</v>
          </cell>
          <cell r="KB149" t="str">
            <v>Nb de sujet(s) partie vie chrétienne</v>
          </cell>
          <cell r="KC149">
            <v>1</v>
          </cell>
          <cell r="KG149" t="str">
            <v>Nb de sujet(s) partie vie chrétienne</v>
          </cell>
          <cell r="KH149">
            <v>1</v>
          </cell>
          <cell r="KL149" t="str">
            <v>Nb de sujet(s) partie vie chrétienne</v>
          </cell>
          <cell r="KM149">
            <v>1</v>
          </cell>
        </row>
        <row r="150">
          <cell r="D150">
            <v>44201</v>
          </cell>
          <cell r="I150">
            <v>44208</v>
          </cell>
          <cell r="N150">
            <v>44215</v>
          </cell>
          <cell r="S150">
            <v>44222</v>
          </cell>
          <cell r="X150" t="str">
            <v/>
          </cell>
          <cell r="AC150">
            <v>44229</v>
          </cell>
          <cell r="AH150">
            <v>44236</v>
          </cell>
          <cell r="AM150">
            <v>44243</v>
          </cell>
          <cell r="AR150">
            <v>44250</v>
          </cell>
          <cell r="AW150" t="str">
            <v/>
          </cell>
          <cell r="BB150">
            <v>44257</v>
          </cell>
          <cell r="BG150">
            <v>44264</v>
          </cell>
          <cell r="BL150">
            <v>44271</v>
          </cell>
          <cell r="BQ150">
            <v>44278</v>
          </cell>
          <cell r="BV150">
            <v>44285</v>
          </cell>
          <cell r="CA150">
            <v>44292</v>
          </cell>
          <cell r="CF150">
            <v>44299</v>
          </cell>
          <cell r="CK150">
            <v>44306</v>
          </cell>
          <cell r="CP150">
            <v>44313</v>
          </cell>
          <cell r="CU150" t="str">
            <v/>
          </cell>
          <cell r="CZ150">
            <v>44320</v>
          </cell>
          <cell r="DE150">
            <v>44327</v>
          </cell>
          <cell r="DJ150">
            <v>44334</v>
          </cell>
          <cell r="DO150">
            <v>44341</v>
          </cell>
          <cell r="DT150" t="str">
            <v/>
          </cell>
          <cell r="DY150">
            <v>44348</v>
          </cell>
          <cell r="ED150">
            <v>44355</v>
          </cell>
          <cell r="EI150">
            <v>44362</v>
          </cell>
          <cell r="EN150">
            <v>44369</v>
          </cell>
          <cell r="ES150">
            <v>44376</v>
          </cell>
          <cell r="EX150">
            <v>44383</v>
          </cell>
          <cell r="FC150">
            <v>44390</v>
          </cell>
          <cell r="FH150">
            <v>44397</v>
          </cell>
          <cell r="FM150">
            <v>44404</v>
          </cell>
          <cell r="FR150" t="str">
            <v/>
          </cell>
          <cell r="FW150">
            <v>44411</v>
          </cell>
          <cell r="GB150">
            <v>44418</v>
          </cell>
          <cell r="GG150">
            <v>44425</v>
          </cell>
          <cell r="GL150">
            <v>44432</v>
          </cell>
          <cell r="GQ150">
            <v>44439</v>
          </cell>
          <cell r="GV150">
            <v>44446</v>
          </cell>
          <cell r="HA150">
            <v>44453</v>
          </cell>
          <cell r="HF150">
            <v>44460</v>
          </cell>
          <cell r="HK150">
            <v>44467</v>
          </cell>
          <cell r="HP150" t="str">
            <v/>
          </cell>
          <cell r="HU150">
            <v>44474</v>
          </cell>
          <cell r="HZ150">
            <v>44481</v>
          </cell>
          <cell r="IE150">
            <v>44488</v>
          </cell>
          <cell r="IJ150">
            <v>44495</v>
          </cell>
          <cell r="IO150" t="str">
            <v/>
          </cell>
          <cell r="IT150">
            <v>44502</v>
          </cell>
          <cell r="IY150">
            <v>44509</v>
          </cell>
          <cell r="JD150">
            <v>44516</v>
          </cell>
          <cell r="JI150">
            <v>44523</v>
          </cell>
          <cell r="JN150">
            <v>44530</v>
          </cell>
          <cell r="JS150">
            <v>44537</v>
          </cell>
          <cell r="JX150">
            <v>44544</v>
          </cell>
          <cell r="KC150">
            <v>44551</v>
          </cell>
          <cell r="KH150">
            <v>44558</v>
          </cell>
          <cell r="KM150">
            <v>44565</v>
          </cell>
        </row>
      </sheetData>
      <sheetData sheetId="6">
        <row r="7">
          <cell r="W7" t="str">
            <v>Ds</v>
          </cell>
          <cell r="X7">
            <v>44201</v>
          </cell>
          <cell r="AA7" t="str">
            <v>Semaine n°:</v>
          </cell>
          <cell r="AB7">
            <v>1</v>
          </cell>
          <cell r="AE7">
            <v>0</v>
          </cell>
          <cell r="AK7">
            <v>44208</v>
          </cell>
          <cell r="AN7" t="str">
            <v>Semaine n°:</v>
          </cell>
          <cell r="AO7">
            <v>2</v>
          </cell>
          <cell r="AR7">
            <v>0</v>
          </cell>
          <cell r="AX7">
            <v>44215</v>
          </cell>
          <cell r="BA7" t="str">
            <v>Semaine n°:</v>
          </cell>
          <cell r="BB7">
            <v>3</v>
          </cell>
          <cell r="BE7">
            <v>0</v>
          </cell>
          <cell r="BK7">
            <v>44222</v>
          </cell>
          <cell r="BN7" t="str">
            <v>Semaine n°:</v>
          </cell>
          <cell r="BO7">
            <v>4</v>
          </cell>
          <cell r="BR7">
            <v>0</v>
          </cell>
          <cell r="BX7">
            <v>44229</v>
          </cell>
          <cell r="CA7" t="str">
            <v>Semaine n°:</v>
          </cell>
          <cell r="CB7">
            <v>5</v>
          </cell>
          <cell r="CE7">
            <v>0</v>
          </cell>
          <cell r="CK7">
            <v>44236</v>
          </cell>
          <cell r="CN7" t="str">
            <v>Semaine n°:</v>
          </cell>
          <cell r="CO7">
            <v>6</v>
          </cell>
          <cell r="CR7">
            <v>0</v>
          </cell>
          <cell r="CX7">
            <v>44243</v>
          </cell>
          <cell r="DA7" t="str">
            <v>Semaine n°:</v>
          </cell>
          <cell r="DB7">
            <v>7</v>
          </cell>
          <cell r="DE7">
            <v>0</v>
          </cell>
          <cell r="DK7">
            <v>44250</v>
          </cell>
          <cell r="DN7" t="str">
            <v>Semaine n°:</v>
          </cell>
          <cell r="DO7">
            <v>8</v>
          </cell>
          <cell r="DR7">
            <v>0</v>
          </cell>
          <cell r="DX7">
            <v>44257</v>
          </cell>
          <cell r="EA7" t="str">
            <v>Semaine n°:</v>
          </cell>
          <cell r="EB7">
            <v>9</v>
          </cell>
          <cell r="EE7">
            <v>0</v>
          </cell>
          <cell r="EK7">
            <v>44264</v>
          </cell>
          <cell r="EN7" t="str">
            <v>Semaine n°:</v>
          </cell>
          <cell r="EO7">
            <v>10</v>
          </cell>
          <cell r="ER7">
            <v>0</v>
          </cell>
          <cell r="EX7">
            <v>44271</v>
          </cell>
          <cell r="FA7" t="str">
            <v>Semaine n°:</v>
          </cell>
          <cell r="FB7">
            <v>11</v>
          </cell>
          <cell r="FE7">
            <v>0</v>
          </cell>
          <cell r="FK7">
            <v>44278</v>
          </cell>
          <cell r="FN7" t="str">
            <v>Semaine n°:</v>
          </cell>
          <cell r="FO7">
            <v>12</v>
          </cell>
          <cell r="FR7">
            <v>0</v>
          </cell>
          <cell r="FX7">
            <v>44285</v>
          </cell>
          <cell r="GA7" t="str">
            <v>Semaine n°:</v>
          </cell>
          <cell r="GB7">
            <v>13</v>
          </cell>
          <cell r="GE7">
            <v>0</v>
          </cell>
          <cell r="GK7">
            <v>44292</v>
          </cell>
          <cell r="GN7" t="str">
            <v>Semaine n°:</v>
          </cell>
          <cell r="GO7">
            <v>14</v>
          </cell>
          <cell r="GR7">
            <v>0</v>
          </cell>
          <cell r="GX7">
            <v>44299</v>
          </cell>
          <cell r="HA7" t="str">
            <v>Semaine n°:</v>
          </cell>
          <cell r="HB7">
            <v>15</v>
          </cell>
          <cell r="HE7">
            <v>0</v>
          </cell>
          <cell r="HK7">
            <v>44306</v>
          </cell>
          <cell r="HN7" t="str">
            <v>Semaine n°:</v>
          </cell>
          <cell r="HO7">
            <v>16</v>
          </cell>
          <cell r="HR7">
            <v>0</v>
          </cell>
          <cell r="HX7">
            <v>44313</v>
          </cell>
          <cell r="IA7" t="str">
            <v>Semaine n°:</v>
          </cell>
          <cell r="IB7">
            <v>17</v>
          </cell>
          <cell r="IE7">
            <v>0</v>
          </cell>
          <cell r="IK7">
            <v>44320</v>
          </cell>
          <cell r="IN7" t="str">
            <v>Semaine n°:</v>
          </cell>
          <cell r="IO7">
            <v>18</v>
          </cell>
          <cell r="IR7">
            <v>0</v>
          </cell>
          <cell r="IX7">
            <v>44327</v>
          </cell>
          <cell r="JA7" t="str">
            <v>Semaine n°:</v>
          </cell>
          <cell r="JB7">
            <v>19</v>
          </cell>
          <cell r="JE7">
            <v>0</v>
          </cell>
          <cell r="JK7">
            <v>44334</v>
          </cell>
          <cell r="JN7" t="str">
            <v>Semaine n°:</v>
          </cell>
          <cell r="JO7">
            <v>20</v>
          </cell>
          <cell r="JR7">
            <v>0</v>
          </cell>
          <cell r="JX7">
            <v>44341</v>
          </cell>
          <cell r="KA7" t="str">
            <v>Semaine n°:</v>
          </cell>
          <cell r="KB7">
            <v>21</v>
          </cell>
          <cell r="KE7">
            <v>0</v>
          </cell>
          <cell r="KK7">
            <v>44348</v>
          </cell>
          <cell r="KN7" t="str">
            <v>Semaine n°:</v>
          </cell>
          <cell r="KO7">
            <v>22</v>
          </cell>
          <cell r="KR7">
            <v>0</v>
          </cell>
          <cell r="KX7">
            <v>44355</v>
          </cell>
          <cell r="LA7" t="str">
            <v>Semaine n°:</v>
          </cell>
          <cell r="LB7">
            <v>23</v>
          </cell>
          <cell r="LE7">
            <v>0</v>
          </cell>
          <cell r="LK7">
            <v>44362</v>
          </cell>
          <cell r="LN7" t="str">
            <v>Semaine n°:</v>
          </cell>
          <cell r="LO7">
            <v>24</v>
          </cell>
          <cell r="LR7">
            <v>0</v>
          </cell>
          <cell r="LX7">
            <v>44369</v>
          </cell>
          <cell r="MA7" t="str">
            <v>Semaine n°:</v>
          </cell>
          <cell r="MB7">
            <v>25</v>
          </cell>
          <cell r="ME7">
            <v>0</v>
          </cell>
          <cell r="MK7">
            <v>44376</v>
          </cell>
          <cell r="MN7" t="str">
            <v>Semaine n°:</v>
          </cell>
          <cell r="MO7">
            <v>26</v>
          </cell>
          <cell r="MR7">
            <v>0</v>
          </cell>
          <cell r="MX7">
            <v>44383</v>
          </cell>
          <cell r="NA7" t="str">
            <v>Semaine n°:</v>
          </cell>
          <cell r="NB7">
            <v>27</v>
          </cell>
          <cell r="NE7">
            <v>3</v>
          </cell>
          <cell r="NK7">
            <v>44390</v>
          </cell>
          <cell r="NN7" t="str">
            <v>Semaine n°:</v>
          </cell>
          <cell r="NO7">
            <v>28</v>
          </cell>
          <cell r="NR7">
            <v>5</v>
          </cell>
          <cell r="NX7">
            <v>44397</v>
          </cell>
          <cell r="OA7" t="str">
            <v>Semaine n°:</v>
          </cell>
          <cell r="OB7">
            <v>29</v>
          </cell>
          <cell r="OE7">
            <v>6</v>
          </cell>
          <cell r="OK7">
            <v>44404</v>
          </cell>
          <cell r="ON7" t="str">
            <v>Semaine n°:</v>
          </cell>
          <cell r="OO7">
            <v>30</v>
          </cell>
          <cell r="OR7">
            <v>7</v>
          </cell>
          <cell r="OX7">
            <v>44411</v>
          </cell>
          <cell r="PA7" t="str">
            <v>Semaine n°:</v>
          </cell>
          <cell r="PB7">
            <v>31</v>
          </cell>
          <cell r="PE7">
            <v>2</v>
          </cell>
          <cell r="PK7">
            <v>44418</v>
          </cell>
          <cell r="PN7" t="str">
            <v>Semaine n°:</v>
          </cell>
          <cell r="PO7">
            <v>32</v>
          </cell>
          <cell r="PR7">
            <v>6</v>
          </cell>
          <cell r="PX7">
            <v>44425</v>
          </cell>
          <cell r="QA7" t="str">
            <v>Semaine n°:</v>
          </cell>
          <cell r="QB7">
            <v>33</v>
          </cell>
          <cell r="QE7">
            <v>7</v>
          </cell>
          <cell r="QK7">
            <v>44432</v>
          </cell>
          <cell r="QN7" t="str">
            <v>Semaine n°:</v>
          </cell>
          <cell r="QO7">
            <v>34</v>
          </cell>
          <cell r="QR7">
            <v>7</v>
          </cell>
          <cell r="QX7">
            <v>44439</v>
          </cell>
          <cell r="RA7" t="str">
            <v>Semaine n°:</v>
          </cell>
          <cell r="RB7">
            <v>35</v>
          </cell>
          <cell r="RE7">
            <v>6</v>
          </cell>
          <cell r="RK7">
            <v>44446</v>
          </cell>
          <cell r="RN7" t="str">
            <v>Semaine n°:</v>
          </cell>
          <cell r="RO7">
            <v>36</v>
          </cell>
          <cell r="RR7">
            <v>0</v>
          </cell>
          <cell r="RX7">
            <v>44453</v>
          </cell>
          <cell r="SA7" t="str">
            <v>Semaine n°:</v>
          </cell>
          <cell r="SB7">
            <v>37</v>
          </cell>
          <cell r="SE7">
            <v>0</v>
          </cell>
          <cell r="SK7">
            <v>44460</v>
          </cell>
          <cell r="SN7" t="str">
            <v>Semaine n°:</v>
          </cell>
          <cell r="SO7">
            <v>38</v>
          </cell>
          <cell r="SR7">
            <v>0</v>
          </cell>
          <cell r="SX7">
            <v>44467</v>
          </cell>
          <cell r="TA7" t="str">
            <v>Semaine n°:</v>
          </cell>
          <cell r="TB7">
            <v>39</v>
          </cell>
          <cell r="TE7">
            <v>0</v>
          </cell>
          <cell r="TK7">
            <v>44474</v>
          </cell>
          <cell r="TN7" t="str">
            <v>Semaine n°:</v>
          </cell>
          <cell r="TO7">
            <v>40</v>
          </cell>
          <cell r="TR7">
            <v>0</v>
          </cell>
          <cell r="TX7">
            <v>44481</v>
          </cell>
          <cell r="UA7" t="str">
            <v>Semaine n°:</v>
          </cell>
          <cell r="UB7">
            <v>41</v>
          </cell>
          <cell r="UE7">
            <v>0</v>
          </cell>
          <cell r="UK7">
            <v>44488</v>
          </cell>
          <cell r="UN7" t="str">
            <v>Semaine n°:</v>
          </cell>
          <cell r="UO7">
            <v>42</v>
          </cell>
          <cell r="UR7">
            <v>0</v>
          </cell>
          <cell r="UX7">
            <v>44495</v>
          </cell>
          <cell r="VA7" t="str">
            <v>Semaine n°:</v>
          </cell>
          <cell r="VB7">
            <v>43</v>
          </cell>
          <cell r="VE7">
            <v>0</v>
          </cell>
          <cell r="VK7">
            <v>44502</v>
          </cell>
          <cell r="VN7" t="str">
            <v>Semaine n°:</v>
          </cell>
          <cell r="VO7">
            <v>44</v>
          </cell>
          <cell r="VR7">
            <v>0</v>
          </cell>
          <cell r="VX7">
            <v>44509</v>
          </cell>
          <cell r="WA7" t="str">
            <v>Semaine n°:</v>
          </cell>
          <cell r="WB7">
            <v>45</v>
          </cell>
          <cell r="WE7">
            <v>0</v>
          </cell>
          <cell r="WK7">
            <v>44516</v>
          </cell>
          <cell r="WN7" t="str">
            <v>Semaine n°:</v>
          </cell>
          <cell r="WO7">
            <v>46</v>
          </cell>
          <cell r="WR7">
            <v>0</v>
          </cell>
          <cell r="WX7">
            <v>44523</v>
          </cell>
          <cell r="XA7" t="str">
            <v>Semaine n°:</v>
          </cell>
          <cell r="XB7">
            <v>47</v>
          </cell>
          <cell r="XE7">
            <v>0</v>
          </cell>
          <cell r="XK7">
            <v>44530</v>
          </cell>
          <cell r="XN7" t="str">
            <v>Semaine n°:</v>
          </cell>
          <cell r="XO7">
            <v>48</v>
          </cell>
          <cell r="XR7">
            <v>0</v>
          </cell>
          <cell r="XX7">
            <v>44537</v>
          </cell>
          <cell r="YA7" t="str">
            <v>Semaine n°:</v>
          </cell>
          <cell r="YB7">
            <v>49</v>
          </cell>
          <cell r="YE7">
            <v>0</v>
          </cell>
          <cell r="YK7">
            <v>44544</v>
          </cell>
          <cell r="YN7" t="str">
            <v>Semaine n°:</v>
          </cell>
          <cell r="YO7">
            <v>50</v>
          </cell>
          <cell r="YR7">
            <v>0</v>
          </cell>
          <cell r="YX7">
            <v>44551</v>
          </cell>
          <cell r="ZA7" t="str">
            <v>Semaine n°:</v>
          </cell>
          <cell r="ZB7">
            <v>51</v>
          </cell>
          <cell r="ZE7">
            <v>0</v>
          </cell>
          <cell r="ZK7">
            <v>44558</v>
          </cell>
          <cell r="ZN7" t="str">
            <v>Semaine n°:</v>
          </cell>
          <cell r="ZO7">
            <v>52</v>
          </cell>
          <cell r="ZR7">
            <v>0</v>
          </cell>
          <cell r="ZX7">
            <v>44565</v>
          </cell>
          <cell r="AAA7" t="str">
            <v>Semaine n°:</v>
          </cell>
          <cell r="AAB7">
            <v>53</v>
          </cell>
          <cell r="AAE7">
            <v>0</v>
          </cell>
        </row>
        <row r="8">
          <cell r="X8">
            <v>2</v>
          </cell>
          <cell r="Y8">
            <v>2</v>
          </cell>
          <cell r="Z8">
            <v>2</v>
          </cell>
          <cell r="AA8">
            <v>0</v>
          </cell>
          <cell r="AB8">
            <v>2</v>
          </cell>
          <cell r="AC8">
            <v>0</v>
          </cell>
          <cell r="AD8">
            <v>0</v>
          </cell>
          <cell r="AE8">
            <v>4</v>
          </cell>
          <cell r="AK8">
            <v>2</v>
          </cell>
          <cell r="AL8">
            <v>2</v>
          </cell>
          <cell r="AM8">
            <v>2</v>
          </cell>
          <cell r="AN8">
            <v>0</v>
          </cell>
          <cell r="AO8">
            <v>2</v>
          </cell>
          <cell r="AP8">
            <v>2</v>
          </cell>
          <cell r="AQ8">
            <v>0</v>
          </cell>
          <cell r="AR8">
            <v>5</v>
          </cell>
          <cell r="AX8">
            <v>2</v>
          </cell>
          <cell r="AY8">
            <v>2</v>
          </cell>
          <cell r="AZ8">
            <v>2</v>
          </cell>
          <cell r="BA8">
            <v>2</v>
          </cell>
          <cell r="BB8">
            <v>2</v>
          </cell>
          <cell r="BC8">
            <v>2</v>
          </cell>
          <cell r="BD8">
            <v>0</v>
          </cell>
          <cell r="BE8">
            <v>6</v>
          </cell>
          <cell r="BK8">
            <v>2</v>
          </cell>
          <cell r="BL8">
            <v>2</v>
          </cell>
          <cell r="BM8">
            <v>2</v>
          </cell>
          <cell r="BN8">
            <v>2</v>
          </cell>
          <cell r="BO8">
            <v>2</v>
          </cell>
          <cell r="BP8">
            <v>2</v>
          </cell>
          <cell r="BQ8">
            <v>2</v>
          </cell>
          <cell r="BR8">
            <v>7</v>
          </cell>
          <cell r="BX8">
            <v>2</v>
          </cell>
          <cell r="BY8">
            <v>2</v>
          </cell>
          <cell r="BZ8">
            <v>2</v>
          </cell>
          <cell r="CA8">
            <v>2</v>
          </cell>
          <cell r="CB8">
            <v>2</v>
          </cell>
          <cell r="CC8">
            <v>2</v>
          </cell>
          <cell r="CD8">
            <v>0</v>
          </cell>
          <cell r="CE8">
            <v>6</v>
          </cell>
          <cell r="CK8">
            <v>2</v>
          </cell>
          <cell r="CL8">
            <v>2</v>
          </cell>
          <cell r="CM8">
            <v>2</v>
          </cell>
          <cell r="CN8">
            <v>2</v>
          </cell>
          <cell r="CO8">
            <v>2</v>
          </cell>
          <cell r="CP8">
            <v>2</v>
          </cell>
          <cell r="CQ8">
            <v>0</v>
          </cell>
          <cell r="CR8">
            <v>6</v>
          </cell>
          <cell r="CX8">
            <v>2</v>
          </cell>
          <cell r="CY8">
            <v>2</v>
          </cell>
          <cell r="CZ8">
            <v>2</v>
          </cell>
          <cell r="DA8">
            <v>2</v>
          </cell>
          <cell r="DB8">
            <v>2</v>
          </cell>
          <cell r="DC8">
            <v>2</v>
          </cell>
          <cell r="DD8">
            <v>2</v>
          </cell>
          <cell r="DE8">
            <v>7</v>
          </cell>
          <cell r="DK8">
            <v>2</v>
          </cell>
          <cell r="DL8">
            <v>2</v>
          </cell>
          <cell r="DM8">
            <v>2</v>
          </cell>
          <cell r="DN8">
            <v>2</v>
          </cell>
          <cell r="DO8">
            <v>2</v>
          </cell>
          <cell r="DP8">
            <v>2</v>
          </cell>
          <cell r="DQ8">
            <v>0</v>
          </cell>
          <cell r="DR8">
            <v>6</v>
          </cell>
          <cell r="DX8">
            <v>0</v>
          </cell>
          <cell r="DY8">
            <v>0</v>
          </cell>
          <cell r="DZ8">
            <v>0</v>
          </cell>
          <cell r="EA8">
            <v>0</v>
          </cell>
          <cell r="EB8">
            <v>0</v>
          </cell>
          <cell r="EC8">
            <v>0</v>
          </cell>
          <cell r="ED8">
            <v>0</v>
          </cell>
          <cell r="EE8">
            <v>0</v>
          </cell>
          <cell r="EK8">
            <v>2</v>
          </cell>
          <cell r="EL8">
            <v>2</v>
          </cell>
          <cell r="EM8">
            <v>2</v>
          </cell>
          <cell r="EN8">
            <v>2</v>
          </cell>
          <cell r="EO8">
            <v>2</v>
          </cell>
          <cell r="EP8">
            <v>2</v>
          </cell>
          <cell r="EQ8">
            <v>2</v>
          </cell>
          <cell r="ER8">
            <v>7</v>
          </cell>
          <cell r="EX8">
            <v>2</v>
          </cell>
          <cell r="EY8">
            <v>2</v>
          </cell>
          <cell r="EZ8">
            <v>2</v>
          </cell>
          <cell r="FA8">
            <v>2</v>
          </cell>
          <cell r="FB8">
            <v>2</v>
          </cell>
          <cell r="FC8">
            <v>2</v>
          </cell>
          <cell r="FD8">
            <v>2</v>
          </cell>
          <cell r="FE8">
            <v>7</v>
          </cell>
          <cell r="FK8">
            <v>2</v>
          </cell>
          <cell r="FL8">
            <v>2</v>
          </cell>
          <cell r="FM8">
            <v>0</v>
          </cell>
          <cell r="FN8">
            <v>0</v>
          </cell>
          <cell r="FO8">
            <v>0</v>
          </cell>
          <cell r="FP8">
            <v>0</v>
          </cell>
          <cell r="FQ8">
            <v>0</v>
          </cell>
          <cell r="FR8">
            <v>2</v>
          </cell>
          <cell r="FX8">
            <v>2</v>
          </cell>
          <cell r="FY8">
            <v>0</v>
          </cell>
          <cell r="FZ8">
            <v>2</v>
          </cell>
          <cell r="GA8">
            <v>2</v>
          </cell>
          <cell r="GB8">
            <v>0</v>
          </cell>
          <cell r="GC8">
            <v>2</v>
          </cell>
          <cell r="GD8">
            <v>0</v>
          </cell>
          <cell r="GE8">
            <v>4</v>
          </cell>
          <cell r="GK8">
            <v>2</v>
          </cell>
          <cell r="GL8">
            <v>0</v>
          </cell>
          <cell r="GM8">
            <v>2</v>
          </cell>
          <cell r="GN8">
            <v>2</v>
          </cell>
          <cell r="GO8">
            <v>0</v>
          </cell>
          <cell r="GP8">
            <v>2</v>
          </cell>
          <cell r="GQ8">
            <v>0</v>
          </cell>
          <cell r="GR8">
            <v>4</v>
          </cell>
          <cell r="GX8">
            <v>2</v>
          </cell>
          <cell r="GY8">
            <v>2</v>
          </cell>
          <cell r="GZ8">
            <v>2</v>
          </cell>
          <cell r="HA8">
            <v>2</v>
          </cell>
          <cell r="HB8">
            <v>2</v>
          </cell>
          <cell r="HC8">
            <v>2</v>
          </cell>
          <cell r="HD8">
            <v>0</v>
          </cell>
          <cell r="HE8">
            <v>6</v>
          </cell>
          <cell r="HK8">
            <v>2</v>
          </cell>
          <cell r="HL8">
            <v>0</v>
          </cell>
          <cell r="HM8">
            <v>2</v>
          </cell>
          <cell r="HN8">
            <v>0</v>
          </cell>
          <cell r="HO8">
            <v>0</v>
          </cell>
          <cell r="HP8">
            <v>2</v>
          </cell>
          <cell r="HQ8">
            <v>0</v>
          </cell>
          <cell r="HR8">
            <v>3</v>
          </cell>
          <cell r="HX8">
            <v>2</v>
          </cell>
          <cell r="HY8">
            <v>2</v>
          </cell>
          <cell r="HZ8">
            <v>2</v>
          </cell>
          <cell r="IA8">
            <v>2</v>
          </cell>
          <cell r="IB8">
            <v>2</v>
          </cell>
          <cell r="IC8">
            <v>2</v>
          </cell>
          <cell r="ID8">
            <v>0</v>
          </cell>
          <cell r="IE8">
            <v>6</v>
          </cell>
          <cell r="IK8">
            <v>2</v>
          </cell>
          <cell r="IL8">
            <v>0</v>
          </cell>
          <cell r="IM8">
            <v>2</v>
          </cell>
          <cell r="IN8">
            <v>2</v>
          </cell>
          <cell r="IO8">
            <v>0</v>
          </cell>
          <cell r="IP8">
            <v>2</v>
          </cell>
          <cell r="IQ8">
            <v>0</v>
          </cell>
          <cell r="IR8">
            <v>4</v>
          </cell>
          <cell r="IX8">
            <v>2</v>
          </cell>
          <cell r="IY8">
            <v>0</v>
          </cell>
          <cell r="IZ8">
            <v>2</v>
          </cell>
          <cell r="JA8">
            <v>2</v>
          </cell>
          <cell r="JB8">
            <v>0</v>
          </cell>
          <cell r="JC8">
            <v>2</v>
          </cell>
          <cell r="JD8">
            <v>2</v>
          </cell>
          <cell r="JE8">
            <v>5</v>
          </cell>
          <cell r="JK8">
            <v>1</v>
          </cell>
          <cell r="JL8">
            <v>0</v>
          </cell>
          <cell r="JM8">
            <v>1</v>
          </cell>
          <cell r="JN8">
            <v>0</v>
          </cell>
          <cell r="JO8">
            <v>0</v>
          </cell>
          <cell r="JP8">
            <v>0</v>
          </cell>
          <cell r="JQ8">
            <v>0</v>
          </cell>
          <cell r="JR8">
            <v>2</v>
          </cell>
          <cell r="JX8">
            <v>2</v>
          </cell>
          <cell r="JY8">
            <v>2</v>
          </cell>
          <cell r="JZ8">
            <v>2</v>
          </cell>
          <cell r="KA8">
            <v>2</v>
          </cell>
          <cell r="KB8">
            <v>2</v>
          </cell>
          <cell r="KC8">
            <v>2</v>
          </cell>
          <cell r="KD8">
            <v>2</v>
          </cell>
          <cell r="KE8">
            <v>7</v>
          </cell>
          <cell r="KK8">
            <v>2</v>
          </cell>
          <cell r="KL8">
            <v>2</v>
          </cell>
          <cell r="KM8">
            <v>2</v>
          </cell>
          <cell r="KN8">
            <v>2</v>
          </cell>
          <cell r="KO8">
            <v>2</v>
          </cell>
          <cell r="KP8">
            <v>2</v>
          </cell>
          <cell r="KQ8">
            <v>0</v>
          </cell>
          <cell r="KR8">
            <v>6</v>
          </cell>
          <cell r="KX8">
            <v>0</v>
          </cell>
          <cell r="KY8">
            <v>0</v>
          </cell>
          <cell r="KZ8">
            <v>0</v>
          </cell>
          <cell r="LA8">
            <v>0</v>
          </cell>
          <cell r="LB8">
            <v>0</v>
          </cell>
          <cell r="LC8">
            <v>0</v>
          </cell>
          <cell r="LD8">
            <v>0</v>
          </cell>
          <cell r="LE8">
            <v>0</v>
          </cell>
          <cell r="LK8">
            <v>0</v>
          </cell>
          <cell r="LL8">
            <v>0</v>
          </cell>
          <cell r="LM8">
            <v>0</v>
          </cell>
          <cell r="LN8">
            <v>0</v>
          </cell>
          <cell r="LO8">
            <v>0</v>
          </cell>
          <cell r="LP8">
            <v>0</v>
          </cell>
          <cell r="LQ8">
            <v>0</v>
          </cell>
          <cell r="LR8">
            <v>0</v>
          </cell>
          <cell r="LX8">
            <v>0</v>
          </cell>
          <cell r="LY8">
            <v>0</v>
          </cell>
          <cell r="LZ8">
            <v>0</v>
          </cell>
          <cell r="MA8">
            <v>0</v>
          </cell>
          <cell r="MB8">
            <v>0</v>
          </cell>
          <cell r="MC8">
            <v>0</v>
          </cell>
          <cell r="MD8">
            <v>0</v>
          </cell>
          <cell r="ME8">
            <v>0</v>
          </cell>
          <cell r="MK8">
            <v>0</v>
          </cell>
          <cell r="ML8">
            <v>0</v>
          </cell>
          <cell r="MM8">
            <v>0</v>
          </cell>
          <cell r="MN8">
            <v>0</v>
          </cell>
          <cell r="MO8">
            <v>0</v>
          </cell>
          <cell r="MP8">
            <v>0</v>
          </cell>
          <cell r="MQ8">
            <v>0</v>
          </cell>
          <cell r="MR8">
            <v>0</v>
          </cell>
          <cell r="MX8">
            <v>3</v>
          </cell>
          <cell r="MY8">
            <v>0</v>
          </cell>
          <cell r="MZ8">
            <v>0</v>
          </cell>
          <cell r="NA8">
            <v>3</v>
          </cell>
          <cell r="NB8">
            <v>0</v>
          </cell>
          <cell r="NC8">
            <v>0</v>
          </cell>
          <cell r="ND8">
            <v>3</v>
          </cell>
          <cell r="NE8">
            <v>3</v>
          </cell>
          <cell r="NK8">
            <v>3</v>
          </cell>
          <cell r="NL8">
            <v>0</v>
          </cell>
          <cell r="NM8">
            <v>3</v>
          </cell>
          <cell r="NN8">
            <v>3</v>
          </cell>
          <cell r="NO8">
            <v>0</v>
          </cell>
          <cell r="NP8">
            <v>3</v>
          </cell>
          <cell r="NQ8">
            <v>3</v>
          </cell>
          <cell r="NR8">
            <v>5</v>
          </cell>
          <cell r="NX8">
            <v>3</v>
          </cell>
          <cell r="NY8">
            <v>3</v>
          </cell>
          <cell r="NZ8">
            <v>3</v>
          </cell>
          <cell r="OA8">
            <v>3</v>
          </cell>
          <cell r="OB8">
            <v>3</v>
          </cell>
          <cell r="OC8">
            <v>3</v>
          </cell>
          <cell r="OD8">
            <v>0</v>
          </cell>
          <cell r="OE8">
            <v>6</v>
          </cell>
          <cell r="OK8">
            <v>3</v>
          </cell>
          <cell r="OL8">
            <v>3</v>
          </cell>
          <cell r="OM8">
            <v>3</v>
          </cell>
          <cell r="ON8">
            <v>3</v>
          </cell>
          <cell r="OO8">
            <v>3</v>
          </cell>
          <cell r="OP8">
            <v>3</v>
          </cell>
          <cell r="OQ8">
            <v>3</v>
          </cell>
          <cell r="OR8">
            <v>7</v>
          </cell>
          <cell r="OX8">
            <v>3</v>
          </cell>
          <cell r="OY8">
            <v>0</v>
          </cell>
          <cell r="OZ8">
            <v>3</v>
          </cell>
          <cell r="PA8">
            <v>0</v>
          </cell>
          <cell r="PB8">
            <v>0</v>
          </cell>
          <cell r="PC8">
            <v>0</v>
          </cell>
          <cell r="PD8">
            <v>0</v>
          </cell>
          <cell r="PE8">
            <v>2</v>
          </cell>
          <cell r="PK8">
            <v>3</v>
          </cell>
          <cell r="PL8">
            <v>3</v>
          </cell>
          <cell r="PM8">
            <v>3</v>
          </cell>
          <cell r="PN8">
            <v>3</v>
          </cell>
          <cell r="PO8">
            <v>3</v>
          </cell>
          <cell r="PP8">
            <v>3</v>
          </cell>
          <cell r="PQ8">
            <v>0</v>
          </cell>
          <cell r="PR8">
            <v>6</v>
          </cell>
          <cell r="PX8">
            <v>3</v>
          </cell>
          <cell r="PY8">
            <v>3</v>
          </cell>
          <cell r="PZ8">
            <v>3</v>
          </cell>
          <cell r="QA8">
            <v>3</v>
          </cell>
          <cell r="QB8">
            <v>3</v>
          </cell>
          <cell r="QC8">
            <v>3</v>
          </cell>
          <cell r="QD8">
            <v>3</v>
          </cell>
          <cell r="QE8">
            <v>7</v>
          </cell>
          <cell r="QK8">
            <v>3</v>
          </cell>
          <cell r="QL8">
            <v>3</v>
          </cell>
          <cell r="QM8">
            <v>3</v>
          </cell>
          <cell r="QN8">
            <v>3</v>
          </cell>
          <cell r="QO8">
            <v>3</v>
          </cell>
          <cell r="QP8">
            <v>3</v>
          </cell>
          <cell r="QQ8">
            <v>3</v>
          </cell>
          <cell r="QR8">
            <v>7</v>
          </cell>
          <cell r="QX8">
            <v>3</v>
          </cell>
          <cell r="QY8">
            <v>3</v>
          </cell>
          <cell r="QZ8">
            <v>3</v>
          </cell>
          <cell r="RA8">
            <v>3</v>
          </cell>
          <cell r="RB8">
            <v>3</v>
          </cell>
          <cell r="RC8">
            <v>3</v>
          </cell>
          <cell r="RD8">
            <v>0</v>
          </cell>
          <cell r="RE8">
            <v>6</v>
          </cell>
          <cell r="RK8">
            <v>0</v>
          </cell>
          <cell r="RL8">
            <v>0</v>
          </cell>
          <cell r="RM8">
            <v>0</v>
          </cell>
          <cell r="RN8">
            <v>0</v>
          </cell>
          <cell r="RO8">
            <v>0</v>
          </cell>
          <cell r="RP8">
            <v>0</v>
          </cell>
          <cell r="RQ8">
            <v>0</v>
          </cell>
          <cell r="RR8">
            <v>0</v>
          </cell>
          <cell r="RX8">
            <v>0</v>
          </cell>
          <cell r="RY8">
            <v>0</v>
          </cell>
          <cell r="RZ8">
            <v>0</v>
          </cell>
          <cell r="SA8">
            <v>0</v>
          </cell>
          <cell r="SB8">
            <v>0</v>
          </cell>
          <cell r="SC8">
            <v>0</v>
          </cell>
          <cell r="SD8">
            <v>0</v>
          </cell>
          <cell r="SE8">
            <v>0</v>
          </cell>
          <cell r="SK8">
            <v>0</v>
          </cell>
          <cell r="SL8">
            <v>0</v>
          </cell>
          <cell r="SM8">
            <v>0</v>
          </cell>
          <cell r="SN8">
            <v>0</v>
          </cell>
          <cell r="SO8">
            <v>0</v>
          </cell>
          <cell r="SP8">
            <v>0</v>
          </cell>
          <cell r="SQ8">
            <v>0</v>
          </cell>
          <cell r="SR8">
            <v>0</v>
          </cell>
          <cell r="SX8">
            <v>0</v>
          </cell>
          <cell r="SY8">
            <v>0</v>
          </cell>
          <cell r="SZ8">
            <v>0</v>
          </cell>
          <cell r="TA8">
            <v>0</v>
          </cell>
          <cell r="TB8">
            <v>0</v>
          </cell>
          <cell r="TC8">
            <v>0</v>
          </cell>
          <cell r="TD8">
            <v>0</v>
          </cell>
          <cell r="TE8">
            <v>0</v>
          </cell>
          <cell r="TK8">
            <v>0</v>
          </cell>
          <cell r="TL8">
            <v>0</v>
          </cell>
          <cell r="TM8">
            <v>0</v>
          </cell>
          <cell r="TN8">
            <v>0</v>
          </cell>
          <cell r="TO8">
            <v>0</v>
          </cell>
          <cell r="TP8">
            <v>0</v>
          </cell>
          <cell r="TQ8">
            <v>0</v>
          </cell>
          <cell r="TR8">
            <v>0</v>
          </cell>
          <cell r="TX8">
            <v>0</v>
          </cell>
          <cell r="TY8">
            <v>0</v>
          </cell>
          <cell r="TZ8">
            <v>0</v>
          </cell>
          <cell r="UA8">
            <v>0</v>
          </cell>
          <cell r="UB8">
            <v>0</v>
          </cell>
          <cell r="UC8">
            <v>0</v>
          </cell>
          <cell r="UD8">
            <v>0</v>
          </cell>
          <cell r="UE8">
            <v>0</v>
          </cell>
          <cell r="UK8">
            <v>0</v>
          </cell>
          <cell r="UL8">
            <v>0</v>
          </cell>
          <cell r="UM8">
            <v>0</v>
          </cell>
          <cell r="UN8">
            <v>0</v>
          </cell>
          <cell r="UO8">
            <v>0</v>
          </cell>
          <cell r="UP8">
            <v>0</v>
          </cell>
          <cell r="UQ8">
            <v>0</v>
          </cell>
          <cell r="UR8">
            <v>0</v>
          </cell>
          <cell r="UX8">
            <v>0</v>
          </cell>
          <cell r="UY8">
            <v>0</v>
          </cell>
          <cell r="UZ8">
            <v>0</v>
          </cell>
          <cell r="VA8">
            <v>0</v>
          </cell>
          <cell r="VB8">
            <v>0</v>
          </cell>
          <cell r="VC8">
            <v>0</v>
          </cell>
          <cell r="VD8">
            <v>0</v>
          </cell>
          <cell r="VE8">
            <v>0</v>
          </cell>
          <cell r="VK8">
            <v>0</v>
          </cell>
          <cell r="VL8">
            <v>0</v>
          </cell>
          <cell r="VM8">
            <v>0</v>
          </cell>
          <cell r="VN8">
            <v>0</v>
          </cell>
          <cell r="VO8">
            <v>0</v>
          </cell>
          <cell r="VP8">
            <v>0</v>
          </cell>
          <cell r="VQ8">
            <v>0</v>
          </cell>
          <cell r="VR8">
            <v>0</v>
          </cell>
          <cell r="VX8">
            <v>0</v>
          </cell>
          <cell r="VY8">
            <v>0</v>
          </cell>
          <cell r="VZ8">
            <v>0</v>
          </cell>
          <cell r="WA8">
            <v>0</v>
          </cell>
          <cell r="WB8">
            <v>0</v>
          </cell>
          <cell r="WC8">
            <v>0</v>
          </cell>
          <cell r="WD8">
            <v>0</v>
          </cell>
          <cell r="WE8">
            <v>0</v>
          </cell>
          <cell r="WK8">
            <v>0</v>
          </cell>
          <cell r="WL8">
            <v>0</v>
          </cell>
          <cell r="WM8">
            <v>0</v>
          </cell>
          <cell r="WN8">
            <v>0</v>
          </cell>
          <cell r="WO8">
            <v>0</v>
          </cell>
          <cell r="WP8">
            <v>0</v>
          </cell>
          <cell r="WQ8">
            <v>0</v>
          </cell>
          <cell r="WR8">
            <v>0</v>
          </cell>
          <cell r="WX8">
            <v>0</v>
          </cell>
          <cell r="WY8">
            <v>0</v>
          </cell>
          <cell r="WZ8">
            <v>0</v>
          </cell>
          <cell r="XA8">
            <v>0</v>
          </cell>
          <cell r="XB8">
            <v>0</v>
          </cell>
          <cell r="XC8">
            <v>0</v>
          </cell>
          <cell r="XD8">
            <v>0</v>
          </cell>
          <cell r="XE8">
            <v>0</v>
          </cell>
          <cell r="XK8">
            <v>0</v>
          </cell>
          <cell r="XL8">
            <v>0</v>
          </cell>
          <cell r="XM8">
            <v>0</v>
          </cell>
          <cell r="XN8">
            <v>0</v>
          </cell>
          <cell r="XO8">
            <v>0</v>
          </cell>
          <cell r="XP8">
            <v>0</v>
          </cell>
          <cell r="XQ8">
            <v>0</v>
          </cell>
          <cell r="XR8">
            <v>0</v>
          </cell>
          <cell r="XX8">
            <v>0</v>
          </cell>
          <cell r="XY8">
            <v>0</v>
          </cell>
          <cell r="XZ8">
            <v>0</v>
          </cell>
          <cell r="YA8">
            <v>0</v>
          </cell>
          <cell r="YB8">
            <v>0</v>
          </cell>
          <cell r="YC8">
            <v>0</v>
          </cell>
          <cell r="YD8">
            <v>0</v>
          </cell>
          <cell r="YE8">
            <v>0</v>
          </cell>
          <cell r="YK8">
            <v>0</v>
          </cell>
          <cell r="YL8">
            <v>0</v>
          </cell>
          <cell r="YM8">
            <v>0</v>
          </cell>
          <cell r="YN8">
            <v>0</v>
          </cell>
          <cell r="YO8">
            <v>0</v>
          </cell>
          <cell r="YP8">
            <v>0</v>
          </cell>
          <cell r="YQ8">
            <v>0</v>
          </cell>
          <cell r="YR8">
            <v>0</v>
          </cell>
          <cell r="YX8">
            <v>0</v>
          </cell>
          <cell r="YY8">
            <v>0</v>
          </cell>
          <cell r="YZ8">
            <v>0</v>
          </cell>
          <cell r="ZA8">
            <v>0</v>
          </cell>
          <cell r="ZB8">
            <v>0</v>
          </cell>
          <cell r="ZC8">
            <v>0</v>
          </cell>
          <cell r="ZD8">
            <v>0</v>
          </cell>
          <cell r="ZE8">
            <v>0</v>
          </cell>
          <cell r="ZK8">
            <v>0</v>
          </cell>
          <cell r="ZL8">
            <v>0</v>
          </cell>
          <cell r="ZM8">
            <v>0</v>
          </cell>
          <cell r="ZN8">
            <v>0</v>
          </cell>
          <cell r="ZO8">
            <v>0</v>
          </cell>
          <cell r="ZP8">
            <v>0</v>
          </cell>
          <cell r="ZQ8">
            <v>0</v>
          </cell>
          <cell r="ZR8">
            <v>0</v>
          </cell>
          <cell r="ZX8">
            <v>0</v>
          </cell>
          <cell r="ZY8">
            <v>0</v>
          </cell>
          <cell r="ZZ8">
            <v>0</v>
          </cell>
          <cell r="AAA8">
            <v>0</v>
          </cell>
          <cell r="AAB8">
            <v>0</v>
          </cell>
          <cell r="AAC8">
            <v>0</v>
          </cell>
          <cell r="AAD8">
            <v>0</v>
          </cell>
          <cell r="AAE8">
            <v>0</v>
          </cell>
        </row>
        <row r="9">
          <cell r="Z9">
            <v>44201</v>
          </cell>
          <cell r="AD9">
            <v>8</v>
          </cell>
          <cell r="AE9">
            <v>4</v>
          </cell>
          <cell r="AM9">
            <v>44208</v>
          </cell>
          <cell r="AQ9">
            <v>10</v>
          </cell>
          <cell r="AR9">
            <v>5</v>
          </cell>
          <cell r="AZ9">
            <v>44215</v>
          </cell>
          <cell r="BD9">
            <v>12</v>
          </cell>
          <cell r="BE9">
            <v>6</v>
          </cell>
          <cell r="BM9">
            <v>44222</v>
          </cell>
          <cell r="BQ9">
            <v>14</v>
          </cell>
          <cell r="BR9">
            <v>7</v>
          </cell>
          <cell r="BZ9">
            <v>44229</v>
          </cell>
          <cell r="CD9">
            <v>12</v>
          </cell>
          <cell r="CE9">
            <v>6</v>
          </cell>
          <cell r="CM9">
            <v>44236</v>
          </cell>
          <cell r="CQ9">
            <v>12</v>
          </cell>
          <cell r="CR9">
            <v>6</v>
          </cell>
          <cell r="CZ9">
            <v>44243</v>
          </cell>
          <cell r="DD9">
            <v>14</v>
          </cell>
          <cell r="DE9">
            <v>7</v>
          </cell>
          <cell r="DM9">
            <v>44250</v>
          </cell>
          <cell r="DQ9">
            <v>12</v>
          </cell>
          <cell r="DR9">
            <v>6</v>
          </cell>
          <cell r="DZ9">
            <v>44257</v>
          </cell>
          <cell r="ED9">
            <v>0</v>
          </cell>
          <cell r="EE9">
            <v>0</v>
          </cell>
          <cell r="EM9">
            <v>44264</v>
          </cell>
          <cell r="EQ9">
            <v>14</v>
          </cell>
          <cell r="ER9">
            <v>7</v>
          </cell>
          <cell r="EZ9">
            <v>44271</v>
          </cell>
          <cell r="FD9">
            <v>14</v>
          </cell>
          <cell r="FE9">
            <v>7</v>
          </cell>
          <cell r="FM9">
            <v>44278</v>
          </cell>
          <cell r="FQ9">
            <v>4</v>
          </cell>
          <cell r="FR9">
            <v>2</v>
          </cell>
          <cell r="FZ9">
            <v>44285</v>
          </cell>
          <cell r="GD9">
            <v>8</v>
          </cell>
          <cell r="GE9">
            <v>4</v>
          </cell>
          <cell r="GM9">
            <v>44292</v>
          </cell>
          <cell r="GQ9">
            <v>8</v>
          </cell>
          <cell r="GR9">
            <v>4</v>
          </cell>
          <cell r="GZ9">
            <v>44299</v>
          </cell>
          <cell r="HD9">
            <v>12</v>
          </cell>
          <cell r="HE9">
            <v>6</v>
          </cell>
          <cell r="HM9">
            <v>44306</v>
          </cell>
          <cell r="HQ9">
            <v>6</v>
          </cell>
          <cell r="HR9">
            <v>3</v>
          </cell>
          <cell r="HZ9">
            <v>44313</v>
          </cell>
          <cell r="ID9">
            <v>12</v>
          </cell>
          <cell r="IE9">
            <v>6</v>
          </cell>
          <cell r="IM9">
            <v>44320</v>
          </cell>
          <cell r="IQ9">
            <v>8</v>
          </cell>
          <cell r="IR9">
            <v>4</v>
          </cell>
          <cell r="IZ9">
            <v>44327</v>
          </cell>
          <cell r="JD9">
            <v>10</v>
          </cell>
          <cell r="JE9">
            <v>5</v>
          </cell>
          <cell r="JM9">
            <v>44334</v>
          </cell>
          <cell r="JQ9">
            <v>2</v>
          </cell>
          <cell r="JR9">
            <v>0</v>
          </cell>
          <cell r="JZ9">
            <v>44341</v>
          </cell>
          <cell r="KD9">
            <v>14</v>
          </cell>
          <cell r="KE9">
            <v>7</v>
          </cell>
          <cell r="KM9">
            <v>44348</v>
          </cell>
          <cell r="KQ9">
            <v>12</v>
          </cell>
          <cell r="KR9">
            <v>6</v>
          </cell>
          <cell r="KZ9">
            <v>44355</v>
          </cell>
          <cell r="LD9">
            <v>0</v>
          </cell>
          <cell r="LE9">
            <v>0</v>
          </cell>
          <cell r="LM9">
            <v>44362</v>
          </cell>
          <cell r="LQ9">
            <v>0</v>
          </cell>
          <cell r="LR9">
            <v>0</v>
          </cell>
          <cell r="LZ9">
            <v>44369</v>
          </cell>
          <cell r="MD9">
            <v>0</v>
          </cell>
          <cell r="ME9">
            <v>0</v>
          </cell>
          <cell r="MM9">
            <v>44376</v>
          </cell>
          <cell r="MQ9">
            <v>0</v>
          </cell>
          <cell r="MR9">
            <v>0</v>
          </cell>
          <cell r="MZ9">
            <v>44383</v>
          </cell>
          <cell r="ND9">
            <v>9</v>
          </cell>
          <cell r="NE9">
            <v>3</v>
          </cell>
          <cell r="NM9">
            <v>44390</v>
          </cell>
          <cell r="NQ9">
            <v>15</v>
          </cell>
          <cell r="NR9">
            <v>5</v>
          </cell>
          <cell r="NZ9">
            <v>44397</v>
          </cell>
          <cell r="OD9">
            <v>18</v>
          </cell>
          <cell r="OE9">
            <v>6</v>
          </cell>
          <cell r="OJ9">
            <v>0</v>
          </cell>
          <cell r="OM9">
            <v>44404</v>
          </cell>
          <cell r="OQ9">
            <v>21</v>
          </cell>
          <cell r="OR9">
            <v>7</v>
          </cell>
          <cell r="OW9">
            <v>0</v>
          </cell>
          <cell r="OZ9">
            <v>44411</v>
          </cell>
          <cell r="PD9">
            <v>6</v>
          </cell>
          <cell r="PE9">
            <v>2</v>
          </cell>
          <cell r="PM9">
            <v>44418</v>
          </cell>
          <cell r="PQ9">
            <v>18</v>
          </cell>
          <cell r="PR9">
            <v>6</v>
          </cell>
          <cell r="PZ9">
            <v>44425</v>
          </cell>
          <cell r="QD9">
            <v>21</v>
          </cell>
          <cell r="QE9">
            <v>7</v>
          </cell>
          <cell r="QM9">
            <v>44432</v>
          </cell>
          <cell r="QQ9">
            <v>21</v>
          </cell>
          <cell r="QR9">
            <v>7</v>
          </cell>
          <cell r="QZ9">
            <v>44439</v>
          </cell>
          <cell r="RD9">
            <v>18</v>
          </cell>
          <cell r="RE9">
            <v>6</v>
          </cell>
          <cell r="RM9">
            <v>44446</v>
          </cell>
          <cell r="RQ9">
            <v>0</v>
          </cell>
          <cell r="RR9">
            <v>0</v>
          </cell>
          <cell r="RZ9">
            <v>44453</v>
          </cell>
          <cell r="SD9">
            <v>0</v>
          </cell>
          <cell r="SE9">
            <v>0</v>
          </cell>
          <cell r="SM9">
            <v>44460</v>
          </cell>
          <cell r="SQ9">
            <v>0</v>
          </cell>
          <cell r="SR9">
            <v>0</v>
          </cell>
          <cell r="SZ9">
            <v>44467</v>
          </cell>
          <cell r="TD9">
            <v>0</v>
          </cell>
          <cell r="TE9">
            <v>0</v>
          </cell>
          <cell r="TM9">
            <v>44474</v>
          </cell>
          <cell r="TQ9">
            <v>0</v>
          </cell>
          <cell r="TR9">
            <v>0</v>
          </cell>
          <cell r="TZ9">
            <v>44481</v>
          </cell>
          <cell r="UD9">
            <v>0</v>
          </cell>
          <cell r="UE9">
            <v>0</v>
          </cell>
          <cell r="UM9">
            <v>44488</v>
          </cell>
          <cell r="UQ9">
            <v>0</v>
          </cell>
          <cell r="UR9">
            <v>0</v>
          </cell>
          <cell r="UZ9">
            <v>44495</v>
          </cell>
          <cell r="VD9">
            <v>0</v>
          </cell>
          <cell r="VE9">
            <v>0</v>
          </cell>
          <cell r="VM9">
            <v>44502</v>
          </cell>
          <cell r="VQ9">
            <v>0</v>
          </cell>
          <cell r="VR9">
            <v>0</v>
          </cell>
          <cell r="VZ9">
            <v>44509</v>
          </cell>
          <cell r="WD9">
            <v>0</v>
          </cell>
          <cell r="WE9">
            <v>0</v>
          </cell>
          <cell r="WM9">
            <v>44516</v>
          </cell>
          <cell r="WQ9">
            <v>0</v>
          </cell>
          <cell r="WR9">
            <v>0</v>
          </cell>
          <cell r="WZ9">
            <v>44523</v>
          </cell>
          <cell r="XD9">
            <v>0</v>
          </cell>
          <cell r="XE9">
            <v>0</v>
          </cell>
          <cell r="XM9">
            <v>44530</v>
          </cell>
          <cell r="XQ9">
            <v>0</v>
          </cell>
          <cell r="XR9">
            <v>0</v>
          </cell>
          <cell r="XZ9">
            <v>44537</v>
          </cell>
          <cell r="YD9">
            <v>0</v>
          </cell>
          <cell r="YE9">
            <v>0</v>
          </cell>
          <cell r="YM9">
            <v>44544</v>
          </cell>
          <cell r="YQ9">
            <v>0</v>
          </cell>
          <cell r="YR9">
            <v>0</v>
          </cell>
          <cell r="YZ9">
            <v>44551</v>
          </cell>
          <cell r="ZD9">
            <v>0</v>
          </cell>
          <cell r="ZE9">
            <v>0</v>
          </cell>
          <cell r="ZM9">
            <v>44558</v>
          </cell>
          <cell r="ZQ9">
            <v>0</v>
          </cell>
          <cell r="ZR9">
            <v>0</v>
          </cell>
          <cell r="ZZ9">
            <v>44565</v>
          </cell>
          <cell r="AAD9">
            <v>0</v>
          </cell>
          <cell r="AAE9">
            <v>0</v>
          </cell>
        </row>
        <row r="10">
          <cell r="V10" t="str">
            <v>nb</v>
          </cell>
          <cell r="W10" t="str">
            <v>Nombre salle</v>
          </cell>
          <cell r="X10">
            <v>2</v>
          </cell>
          <cell r="Y10">
            <v>16</v>
          </cell>
          <cell r="Z10">
            <v>44201</v>
          </cell>
          <cell r="AG10" t="str">
            <v>doublon</v>
          </cell>
          <cell r="AJ10" t="str">
            <v>Nombre d'école pour la semaine →</v>
          </cell>
          <cell r="AK10">
            <v>2</v>
          </cell>
          <cell r="AL10">
            <v>20</v>
          </cell>
          <cell r="AM10">
            <v>44208</v>
          </cell>
          <cell r="AT10" t="str">
            <v>doublon</v>
          </cell>
          <cell r="AW10" t="str">
            <v>Nombre d'école pour la semaine →</v>
          </cell>
          <cell r="AX10">
            <v>2</v>
          </cell>
          <cell r="AY10">
            <v>24</v>
          </cell>
          <cell r="AZ10">
            <v>44215</v>
          </cell>
          <cell r="BG10" t="str">
            <v>doublon</v>
          </cell>
          <cell r="BJ10" t="str">
            <v>Nombre d'école pour la semaine →</v>
          </cell>
          <cell r="BK10">
            <v>2</v>
          </cell>
          <cell r="BL10">
            <v>28</v>
          </cell>
          <cell r="BM10">
            <v>44222</v>
          </cell>
          <cell r="BT10" t="str">
            <v>doublon</v>
          </cell>
          <cell r="BW10" t="str">
            <v>Nombre d'école pour la semaine →</v>
          </cell>
          <cell r="BX10">
            <v>2</v>
          </cell>
          <cell r="BY10">
            <v>24</v>
          </cell>
          <cell r="BZ10">
            <v>44229</v>
          </cell>
          <cell r="CG10" t="str">
            <v>doublon</v>
          </cell>
          <cell r="CJ10" t="str">
            <v>Nombre d'école pour la semaine →</v>
          </cell>
          <cell r="CK10">
            <v>2</v>
          </cell>
          <cell r="CL10">
            <v>24</v>
          </cell>
          <cell r="CM10">
            <v>44236</v>
          </cell>
          <cell r="CT10" t="str">
            <v>doublon</v>
          </cell>
          <cell r="CW10" t="str">
            <v>Nombre d'école pour la semaine →</v>
          </cell>
          <cell r="CX10">
            <v>2</v>
          </cell>
          <cell r="CY10">
            <v>28</v>
          </cell>
          <cell r="CZ10">
            <v>44243</v>
          </cell>
          <cell r="DG10" t="str">
            <v>doublon</v>
          </cell>
          <cell r="DJ10" t="str">
            <v>Nombre d'école pour la semaine →</v>
          </cell>
          <cell r="DK10">
            <v>2</v>
          </cell>
          <cell r="DL10">
            <v>24</v>
          </cell>
          <cell r="DM10">
            <v>44250</v>
          </cell>
          <cell r="DT10" t="str">
            <v>doublon</v>
          </cell>
          <cell r="DW10" t="str">
            <v>Nombre d'école pour la semaine →</v>
          </cell>
          <cell r="DX10">
            <v>2</v>
          </cell>
          <cell r="DY10">
            <v>0</v>
          </cell>
          <cell r="DZ10">
            <v>44257</v>
          </cell>
          <cell r="EG10" t="str">
            <v>doublon</v>
          </cell>
          <cell r="EJ10" t="str">
            <v>Nombre d'école pour la semaine →</v>
          </cell>
          <cell r="EK10">
            <v>2</v>
          </cell>
          <cell r="EL10">
            <v>28</v>
          </cell>
          <cell r="EM10">
            <v>44264</v>
          </cell>
          <cell r="ET10" t="str">
            <v>doublon</v>
          </cell>
          <cell r="EW10" t="str">
            <v>Nombre d'école pour la semaine →</v>
          </cell>
          <cell r="EX10">
            <v>2</v>
          </cell>
          <cell r="EY10">
            <v>28</v>
          </cell>
          <cell r="EZ10">
            <v>44271</v>
          </cell>
          <cell r="FG10" t="str">
            <v>doublon</v>
          </cell>
          <cell r="FJ10" t="str">
            <v>Nombre d'école pour la semaine →</v>
          </cell>
          <cell r="FK10">
            <v>2</v>
          </cell>
          <cell r="FL10">
            <v>8</v>
          </cell>
          <cell r="FM10">
            <v>44278</v>
          </cell>
          <cell r="FT10" t="str">
            <v>doublon</v>
          </cell>
          <cell r="FW10" t="str">
            <v>Nombre d'école pour la semaine →</v>
          </cell>
          <cell r="FX10">
            <v>2</v>
          </cell>
          <cell r="FY10">
            <v>16</v>
          </cell>
          <cell r="FZ10">
            <v>44285</v>
          </cell>
          <cell r="GG10" t="str">
            <v>doublon</v>
          </cell>
          <cell r="GJ10" t="str">
            <v>Nombre d'école pour la semaine →</v>
          </cell>
          <cell r="GK10">
            <v>2</v>
          </cell>
          <cell r="GL10">
            <v>16</v>
          </cell>
          <cell r="GM10">
            <v>44292</v>
          </cell>
          <cell r="GT10" t="str">
            <v>doublon</v>
          </cell>
          <cell r="GW10" t="str">
            <v>Nombre d'école pour la semaine →</v>
          </cell>
          <cell r="GX10">
            <v>2</v>
          </cell>
          <cell r="GY10">
            <v>24</v>
          </cell>
          <cell r="GZ10">
            <v>44299</v>
          </cell>
          <cell r="HG10" t="str">
            <v>doublon</v>
          </cell>
          <cell r="HJ10" t="str">
            <v>Nombre d'école pour la semaine →</v>
          </cell>
          <cell r="HK10">
            <v>2</v>
          </cell>
          <cell r="HL10">
            <v>12</v>
          </cell>
          <cell r="HM10">
            <v>44306</v>
          </cell>
          <cell r="HT10" t="str">
            <v>doublon</v>
          </cell>
          <cell r="HW10" t="str">
            <v>Nombre d'école pour la semaine →</v>
          </cell>
          <cell r="HX10">
            <v>2</v>
          </cell>
          <cell r="HY10">
            <v>24</v>
          </cell>
          <cell r="HZ10">
            <v>44313</v>
          </cell>
          <cell r="IG10" t="str">
            <v>doublon</v>
          </cell>
          <cell r="IJ10" t="str">
            <v>Nombre d'école pour la semaine →</v>
          </cell>
          <cell r="IK10">
            <v>2</v>
          </cell>
          <cell r="IL10">
            <v>16</v>
          </cell>
          <cell r="IM10">
            <v>44320</v>
          </cell>
          <cell r="IT10" t="str">
            <v>doublon</v>
          </cell>
          <cell r="IW10" t="str">
            <v>Nombre d'école pour la semaine →</v>
          </cell>
          <cell r="IX10">
            <v>2</v>
          </cell>
          <cell r="IY10">
            <v>20</v>
          </cell>
          <cell r="IZ10">
            <v>44327</v>
          </cell>
          <cell r="JG10" t="str">
            <v>doublon</v>
          </cell>
          <cell r="JJ10" t="str">
            <v>Nombre d'école pour la semaine →</v>
          </cell>
          <cell r="JK10">
            <v>2</v>
          </cell>
          <cell r="JL10">
            <v>4</v>
          </cell>
          <cell r="JM10">
            <v>44334</v>
          </cell>
          <cell r="JT10" t="str">
            <v>doublon</v>
          </cell>
          <cell r="JW10" t="str">
            <v>Nombre d'école pour la semaine →</v>
          </cell>
          <cell r="JX10">
            <v>2</v>
          </cell>
          <cell r="JY10">
            <v>28</v>
          </cell>
          <cell r="JZ10">
            <v>44341</v>
          </cell>
          <cell r="KG10" t="str">
            <v>doublon</v>
          </cell>
          <cell r="KJ10" t="str">
            <v>Nombre d'école pour la semaine →</v>
          </cell>
          <cell r="KK10">
            <v>2</v>
          </cell>
          <cell r="KL10">
            <v>24</v>
          </cell>
          <cell r="KM10">
            <v>44348</v>
          </cell>
          <cell r="KT10" t="str">
            <v>doublon</v>
          </cell>
          <cell r="KW10" t="str">
            <v>Nombre d'école pour la semaine →</v>
          </cell>
          <cell r="KX10">
            <v>2</v>
          </cell>
          <cell r="KY10">
            <v>0</v>
          </cell>
          <cell r="KZ10">
            <v>44355</v>
          </cell>
          <cell r="LG10" t="str">
            <v>doublon</v>
          </cell>
          <cell r="LJ10" t="str">
            <v>Nombre d'école pour la semaine →</v>
          </cell>
          <cell r="LK10">
            <v>2</v>
          </cell>
          <cell r="LL10">
            <v>0</v>
          </cell>
          <cell r="LM10">
            <v>44362</v>
          </cell>
          <cell r="LT10" t="str">
            <v>doublon</v>
          </cell>
          <cell r="LW10" t="str">
            <v>Nombre d'école pour la semaine →</v>
          </cell>
          <cell r="LX10">
            <v>3</v>
          </cell>
          <cell r="LY10">
            <v>0</v>
          </cell>
          <cell r="LZ10">
            <v>44369</v>
          </cell>
          <cell r="MG10" t="str">
            <v>doublon</v>
          </cell>
          <cell r="MJ10" t="str">
            <v>Nombre d'école pour la semaine →</v>
          </cell>
          <cell r="MK10">
            <v>3</v>
          </cell>
          <cell r="ML10">
            <v>0</v>
          </cell>
          <cell r="MM10">
            <v>44376</v>
          </cell>
          <cell r="MT10" t="str">
            <v>doublon</v>
          </cell>
          <cell r="MW10" t="str">
            <v>Nombre d'école pour la semaine →</v>
          </cell>
          <cell r="MX10">
            <v>3</v>
          </cell>
          <cell r="MY10">
            <v>18</v>
          </cell>
          <cell r="MZ10">
            <v>44383</v>
          </cell>
          <cell r="NG10" t="str">
            <v>doublon</v>
          </cell>
          <cell r="NJ10" t="str">
            <v>Nombre d'école pour la semaine →</v>
          </cell>
          <cell r="NK10">
            <v>3</v>
          </cell>
          <cell r="NL10">
            <v>30</v>
          </cell>
          <cell r="NM10">
            <v>44390</v>
          </cell>
          <cell r="NT10" t="str">
            <v>doublon</v>
          </cell>
          <cell r="NW10" t="str">
            <v>Nombre d'école pour la semaine →</v>
          </cell>
          <cell r="NX10">
            <v>3</v>
          </cell>
          <cell r="NY10">
            <v>36</v>
          </cell>
          <cell r="NZ10">
            <v>44397</v>
          </cell>
          <cell r="OG10" t="str">
            <v>doublon</v>
          </cell>
          <cell r="OJ10" t="str">
            <v>Nombre d'école pour la semaine →</v>
          </cell>
          <cell r="OK10">
            <v>3</v>
          </cell>
          <cell r="OL10">
            <v>42</v>
          </cell>
          <cell r="OM10">
            <v>44404</v>
          </cell>
          <cell r="OT10" t="str">
            <v>doublon</v>
          </cell>
          <cell r="OW10">
            <v>0</v>
          </cell>
          <cell r="OX10">
            <v>3</v>
          </cell>
          <cell r="OY10">
            <v>12</v>
          </cell>
          <cell r="OZ10">
            <v>44411</v>
          </cell>
          <cell r="PG10" t="str">
            <v>doublon</v>
          </cell>
          <cell r="PJ10" t="str">
            <v>Nombre d'école pour la semaine →</v>
          </cell>
          <cell r="PK10">
            <v>3</v>
          </cell>
          <cell r="PL10">
            <v>36</v>
          </cell>
          <cell r="PM10">
            <v>44418</v>
          </cell>
          <cell r="PT10" t="str">
            <v>doublon</v>
          </cell>
          <cell r="PW10" t="str">
            <v>Nombre d'école pour la semaine →</v>
          </cell>
          <cell r="PX10">
            <v>3</v>
          </cell>
          <cell r="PY10">
            <v>42</v>
          </cell>
          <cell r="PZ10">
            <v>44425</v>
          </cell>
          <cell r="QG10" t="str">
            <v>doublon</v>
          </cell>
          <cell r="QJ10" t="str">
            <v>Nombre d'école pour la semaine →</v>
          </cell>
          <cell r="QK10">
            <v>3</v>
          </cell>
          <cell r="QL10">
            <v>42</v>
          </cell>
          <cell r="QM10">
            <v>44432</v>
          </cell>
          <cell r="QT10" t="str">
            <v>doublon</v>
          </cell>
          <cell r="QW10" t="str">
            <v>Nombre d'école pour la semaine →</v>
          </cell>
          <cell r="QX10">
            <v>3</v>
          </cell>
          <cell r="QY10">
            <v>36</v>
          </cell>
          <cell r="QZ10">
            <v>44439</v>
          </cell>
          <cell r="RG10" t="str">
            <v>doublon</v>
          </cell>
          <cell r="RJ10" t="str">
            <v>Nombre d'école pour la semaine →</v>
          </cell>
          <cell r="RK10">
            <v>2</v>
          </cell>
          <cell r="RL10">
            <v>0</v>
          </cell>
          <cell r="RM10">
            <v>44446</v>
          </cell>
          <cell r="RT10" t="str">
            <v>doublon</v>
          </cell>
          <cell r="RW10" t="str">
            <v>Nombre d'école pour la semaine →</v>
          </cell>
          <cell r="RX10">
            <v>2</v>
          </cell>
          <cell r="RY10">
            <v>0</v>
          </cell>
          <cell r="RZ10">
            <v>44453</v>
          </cell>
          <cell r="SG10" t="str">
            <v>doublon</v>
          </cell>
          <cell r="SJ10" t="str">
            <v>Nombre d'école pour la semaine →</v>
          </cell>
          <cell r="SK10">
            <v>2</v>
          </cell>
          <cell r="SL10">
            <v>0</v>
          </cell>
          <cell r="SM10">
            <v>44460</v>
          </cell>
          <cell r="ST10" t="str">
            <v>doublon</v>
          </cell>
          <cell r="SW10" t="str">
            <v>Nombre d'école pour la semaine →</v>
          </cell>
          <cell r="SX10">
            <v>2</v>
          </cell>
          <cell r="SY10">
            <v>0</v>
          </cell>
          <cell r="SZ10">
            <v>44467</v>
          </cell>
          <cell r="TG10" t="str">
            <v>doublon</v>
          </cell>
          <cell r="TJ10" t="str">
            <v>Nombre d'école pour la semaine →</v>
          </cell>
          <cell r="TK10">
            <v>2</v>
          </cell>
          <cell r="TL10">
            <v>0</v>
          </cell>
          <cell r="TM10">
            <v>44474</v>
          </cell>
          <cell r="TT10" t="str">
            <v>doublon</v>
          </cell>
          <cell r="TW10" t="str">
            <v>Nombre d'école pour la semaine →</v>
          </cell>
          <cell r="TX10">
            <v>2</v>
          </cell>
          <cell r="TY10">
            <v>0</v>
          </cell>
          <cell r="TZ10">
            <v>44481</v>
          </cell>
          <cell r="UG10" t="str">
            <v>doublon</v>
          </cell>
          <cell r="UJ10" t="str">
            <v>Nombre d'école pour la semaine →</v>
          </cell>
          <cell r="UK10">
            <v>2</v>
          </cell>
          <cell r="UL10">
            <v>0</v>
          </cell>
          <cell r="UM10">
            <v>44488</v>
          </cell>
          <cell r="UT10" t="str">
            <v>doublon</v>
          </cell>
          <cell r="UW10" t="str">
            <v>Nombre d'école pour la semaine →</v>
          </cell>
          <cell r="UX10">
            <v>1</v>
          </cell>
          <cell r="UY10">
            <v>0</v>
          </cell>
          <cell r="UZ10">
            <v>44495</v>
          </cell>
          <cell r="VG10" t="str">
            <v>doublon</v>
          </cell>
          <cell r="VJ10" t="str">
            <v>Nombre d'école pour la semaine →</v>
          </cell>
          <cell r="VK10">
            <v>1</v>
          </cell>
          <cell r="VL10">
            <v>0</v>
          </cell>
          <cell r="VM10">
            <v>44502</v>
          </cell>
          <cell r="VT10" t="str">
            <v>doublon</v>
          </cell>
          <cell r="VW10" t="str">
            <v>Nombre d'école pour la semaine →</v>
          </cell>
          <cell r="VX10">
            <v>1</v>
          </cell>
          <cell r="VY10">
            <v>0</v>
          </cell>
          <cell r="VZ10">
            <v>44509</v>
          </cell>
          <cell r="WG10" t="str">
            <v>doublon</v>
          </cell>
          <cell r="WJ10" t="str">
            <v>Nombre d'école pour la semaine →</v>
          </cell>
          <cell r="WK10">
            <v>1</v>
          </cell>
          <cell r="WL10">
            <v>0</v>
          </cell>
          <cell r="WM10">
            <v>44516</v>
          </cell>
          <cell r="WT10" t="str">
            <v>doublon</v>
          </cell>
          <cell r="WW10" t="str">
            <v>Nombre d'école pour la semaine →</v>
          </cell>
          <cell r="WX10">
            <v>1</v>
          </cell>
          <cell r="WY10">
            <v>0</v>
          </cell>
          <cell r="WZ10">
            <v>44523</v>
          </cell>
          <cell r="XG10" t="str">
            <v>doublon</v>
          </cell>
          <cell r="XJ10" t="str">
            <v>Nombre d'école pour la semaine →</v>
          </cell>
          <cell r="XK10">
            <v>1</v>
          </cell>
          <cell r="XL10">
            <v>0</v>
          </cell>
          <cell r="XM10">
            <v>44530</v>
          </cell>
          <cell r="XT10" t="str">
            <v>doublon</v>
          </cell>
          <cell r="XW10" t="str">
            <v>Nombre d'école pour la semaine →</v>
          </cell>
          <cell r="XX10">
            <v>2</v>
          </cell>
          <cell r="XY10">
            <v>0</v>
          </cell>
          <cell r="XZ10">
            <v>44537</v>
          </cell>
          <cell r="YG10" t="str">
            <v>doublon</v>
          </cell>
          <cell r="YJ10" t="str">
            <v>Nombre d'école pour la semaine →</v>
          </cell>
          <cell r="YK10">
            <v>2</v>
          </cell>
          <cell r="YL10">
            <v>0</v>
          </cell>
          <cell r="YM10">
            <v>44544</v>
          </cell>
          <cell r="YT10" t="str">
            <v>doublon</v>
          </cell>
          <cell r="YW10" t="str">
            <v>Nombre d'école pour la semaine →</v>
          </cell>
          <cell r="YX10">
            <v>2</v>
          </cell>
          <cell r="YY10">
            <v>0</v>
          </cell>
          <cell r="YZ10">
            <v>44551</v>
          </cell>
          <cell r="ZG10" t="str">
            <v>doublon</v>
          </cell>
          <cell r="ZJ10" t="str">
            <v>Nombre d'école pour la semaine →</v>
          </cell>
          <cell r="ZK10">
            <v>2</v>
          </cell>
          <cell r="ZL10">
            <v>0</v>
          </cell>
          <cell r="ZM10">
            <v>44558</v>
          </cell>
          <cell r="ZT10" t="str">
            <v>doublon</v>
          </cell>
          <cell r="ZW10" t="str">
            <v>Nombre d'école pour la semaine →</v>
          </cell>
          <cell r="ZX10">
            <v>2</v>
          </cell>
          <cell r="ZY10">
            <v>0</v>
          </cell>
          <cell r="ZZ10">
            <v>44565</v>
          </cell>
        </row>
      </sheetData>
      <sheetData sheetId="7"/>
      <sheetData sheetId="8">
        <row r="5">
          <cell r="H5">
            <v>44200</v>
          </cell>
        </row>
        <row r="8">
          <cell r="F8" t="str">
            <v>Mardi</v>
          </cell>
        </row>
        <row r="10">
          <cell r="F10" t="str">
            <v>Samedi</v>
          </cell>
        </row>
        <row r="19">
          <cell r="B19" t="str">
            <v>Bruno D'Aurora</v>
          </cell>
          <cell r="D19" t="str">
            <v>Daniel Meyer</v>
          </cell>
          <cell r="F19" t="str">
            <v>Bruno D'Aurora</v>
          </cell>
          <cell r="H19" t="str">
            <v>Bruno D'Aurora</v>
          </cell>
          <cell r="J19" t="str">
            <v>Bruno D'Aurora</v>
          </cell>
          <cell r="L19" t="str">
            <v>Alexandre Terreaux</v>
          </cell>
          <cell r="N19" t="str">
            <v>Alexandre Terreaux</v>
          </cell>
          <cell r="P19" t="str">
            <v>Bruno D'Aurora</v>
          </cell>
          <cell r="R19" t="str">
            <v>Alexandre Terreaux</v>
          </cell>
          <cell r="T19" t="str">
            <v>Daniel Luis</v>
          </cell>
          <cell r="V19" t="str">
            <v>Alexandre Terreaux</v>
          </cell>
          <cell r="Z19" t="str">
            <v/>
          </cell>
          <cell r="AC19" t="str">
            <v>Alain GUIDI</v>
          </cell>
          <cell r="AD19" t="str">
            <v>Bruno D'Aurora</v>
          </cell>
          <cell r="AE19" t="str">
            <v>Alexandre Terreaux</v>
          </cell>
        </row>
        <row r="20">
          <cell r="B20" t="str">
            <v>Federico Guarnaccia</v>
          </cell>
          <cell r="D20" t="str">
            <v>David Tritz</v>
          </cell>
          <cell r="F20" t="str">
            <v>Daniel Meyer</v>
          </cell>
          <cell r="H20" t="str">
            <v>Federico Guarnaccia</v>
          </cell>
          <cell r="J20" t="str">
            <v>Daniel Meyer</v>
          </cell>
          <cell r="L20" t="str">
            <v>Bruno D'Aurora</v>
          </cell>
          <cell r="N20" t="str">
            <v>Bruno D'Aurora</v>
          </cell>
          <cell r="P20" t="str">
            <v>Daniel Meyer</v>
          </cell>
          <cell r="R20" t="str">
            <v>Daniel Luis</v>
          </cell>
          <cell r="T20" t="str">
            <v>Gauthier Thomas</v>
          </cell>
          <cell r="V20" t="str">
            <v>Daniel Luis</v>
          </cell>
          <cell r="Z20" t="str">
            <v/>
          </cell>
          <cell r="AC20" t="str">
            <v>Anthony MIGIOIA</v>
          </cell>
          <cell r="AD20" t="str">
            <v>Daniel Meyer</v>
          </cell>
          <cell r="AE20" t="str">
            <v>Bruno D'Aurora</v>
          </cell>
        </row>
        <row r="21">
          <cell r="B21" t="str">
            <v>Frédéric Ettwiller</v>
          </cell>
          <cell r="D21" t="str">
            <v>Jérémie Guarnaccia</v>
          </cell>
          <cell r="F21" t="str">
            <v>David Tritz</v>
          </cell>
          <cell r="H21" t="str">
            <v>Frédéric Ettwiller</v>
          </cell>
          <cell r="J21" t="str">
            <v>David Tritz</v>
          </cell>
          <cell r="L21" t="str">
            <v>Daniel Luis</v>
          </cell>
          <cell r="N21" t="str">
            <v>Daniel Luis</v>
          </cell>
          <cell r="P21" t="str">
            <v>David Tritz</v>
          </cell>
          <cell r="R21" t="str">
            <v>Gauthier Thomas</v>
          </cell>
          <cell r="T21" t="str">
            <v>Jérémie Guarnaccia</v>
          </cell>
          <cell r="V21" t="str">
            <v>Gauthier Thomas</v>
          </cell>
          <cell r="Z21" t="str">
            <v/>
          </cell>
          <cell r="AC21" t="str">
            <v>Armand RAUSCHER</v>
          </cell>
          <cell r="AD21" t="str">
            <v>David Tritz</v>
          </cell>
          <cell r="AE21" t="str">
            <v>Daniel Luis</v>
          </cell>
        </row>
        <row r="22">
          <cell r="B22" t="str">
            <v>Hans Bähler</v>
          </cell>
          <cell r="D22" t="str">
            <v>Joanan Brogly</v>
          </cell>
          <cell r="F22" t="str">
            <v>Federico Guarnaccia</v>
          </cell>
          <cell r="H22" t="str">
            <v>Joanan Brogly</v>
          </cell>
          <cell r="J22" t="str">
            <v>Federico Guarnaccia</v>
          </cell>
          <cell r="L22" t="str">
            <v>Daniel Meyer</v>
          </cell>
          <cell r="N22" t="str">
            <v>Daniel Meyer</v>
          </cell>
          <cell r="P22" t="str">
            <v>Federico Guarnaccia</v>
          </cell>
          <cell r="R22" t="str">
            <v>Guy Schoenwald</v>
          </cell>
          <cell r="T22" t="str">
            <v>Joanan Brogly</v>
          </cell>
          <cell r="V22" t="str">
            <v>Guy Schoenwald</v>
          </cell>
          <cell r="Z22" t="str">
            <v/>
          </cell>
          <cell r="AC22" t="str">
            <v>Bruno D'AURORA</v>
          </cell>
          <cell r="AD22" t="str">
            <v>Federico Guarnaccia</v>
          </cell>
          <cell r="AE22" t="str">
            <v>David Schaller</v>
          </cell>
        </row>
        <row r="23">
          <cell r="B23" t="str">
            <v>Jean-Pierre Gorasso</v>
          </cell>
          <cell r="D23" t="str">
            <v>Johanan Guth</v>
          </cell>
          <cell r="F23" t="str">
            <v>Frédéric Ettwiller</v>
          </cell>
          <cell r="H23" t="str">
            <v>Luca D'aurora</v>
          </cell>
          <cell r="J23" t="str">
            <v>Frédéric Ettwiller</v>
          </cell>
          <cell r="L23" t="str">
            <v>David Schaller</v>
          </cell>
          <cell r="N23" t="str">
            <v>David Schaller</v>
          </cell>
          <cell r="P23" t="str">
            <v>Frédéric Ettwiller</v>
          </cell>
          <cell r="R23" t="str">
            <v>Jérémie Guarnaccia</v>
          </cell>
          <cell r="T23" t="str">
            <v>Kévin Seuwano</v>
          </cell>
          <cell r="V23" t="str">
            <v>Jérémie Guarnaccia</v>
          </cell>
          <cell r="Z23" t="str">
            <v/>
          </cell>
          <cell r="AC23" t="str">
            <v>Bruno DRIGO</v>
          </cell>
          <cell r="AD23" t="str">
            <v>Frédéric Ettwiller</v>
          </cell>
          <cell r="AE23" t="str">
            <v>Federico Guarnaccia</v>
          </cell>
        </row>
        <row r="24">
          <cell r="B24" t="str">
            <v>Luca D'aurora</v>
          </cell>
          <cell r="D24" t="str">
            <v>Kévin Seuwano</v>
          </cell>
          <cell r="F24" t="str">
            <v>Jean-Pierre Gorasso</v>
          </cell>
          <cell r="H24" t="str">
            <v>Philippe Thomas</v>
          </cell>
          <cell r="J24" t="str">
            <v>Jean-Pierre Gorasso</v>
          </cell>
          <cell r="L24" t="str">
            <v>David Tritz</v>
          </cell>
          <cell r="N24" t="str">
            <v>David Tritz</v>
          </cell>
          <cell r="P24" t="str">
            <v>Hans Bähler</v>
          </cell>
          <cell r="R24" t="str">
            <v>Joanan Brogly</v>
          </cell>
          <cell r="T24" t="str">
            <v>Kilian Gallicchio</v>
          </cell>
          <cell r="V24" t="str">
            <v>Joanan Brogly</v>
          </cell>
          <cell r="Z24" t="str">
            <v/>
          </cell>
          <cell r="AC24" t="str">
            <v>Christophe VIEGAS</v>
          </cell>
          <cell r="AD24" t="str">
            <v>Jean-Pierre Gorasso</v>
          </cell>
          <cell r="AE24" t="str">
            <v>Frédéric Ettwiller</v>
          </cell>
        </row>
        <row r="25">
          <cell r="B25" t="str">
            <v>Philippe Thomas</v>
          </cell>
          <cell r="D25" t="str">
            <v>Lionel Diensthuber</v>
          </cell>
          <cell r="F25" t="str">
            <v>Jérémie Guarnaccia</v>
          </cell>
          <cell r="H25" t="str">
            <v>Serge Gallicchio</v>
          </cell>
          <cell r="J25" t="str">
            <v>Joanan Brogly</v>
          </cell>
          <cell r="L25" t="str">
            <v>Federico Guarnaccia</v>
          </cell>
          <cell r="N25" t="str">
            <v>Federico Guarnaccia</v>
          </cell>
          <cell r="P25" t="str">
            <v>Jean-Pierre Gorasso</v>
          </cell>
          <cell r="R25" t="str">
            <v>Johanan Guth</v>
          </cell>
          <cell r="T25" t="str">
            <v>Timothé Pilard</v>
          </cell>
          <cell r="V25" t="str">
            <v>Johanan Guth</v>
          </cell>
          <cell r="Z25" t="str">
            <v/>
          </cell>
          <cell r="AC25" t="str">
            <v>Claude TONIOLO</v>
          </cell>
          <cell r="AD25" t="str">
            <v>Jérémie Guarnaccia</v>
          </cell>
          <cell r="AE25" t="str">
            <v>Jean Detruiseux</v>
          </cell>
        </row>
        <row r="26">
          <cell r="B26" t="str">
            <v>Serge Gallicchio</v>
          </cell>
          <cell r="D26" t="str">
            <v>Ludovic Obszynski</v>
          </cell>
          <cell r="F26" t="str">
            <v>Joanan Brogly</v>
          </cell>
          <cell r="H26" t="str">
            <v>Théodore Seuwano</v>
          </cell>
          <cell r="J26" t="str">
            <v>Johanan Guth</v>
          </cell>
          <cell r="L26" t="str">
            <v>Frédéric Ettwiller</v>
          </cell>
          <cell r="N26" t="str">
            <v>Frédéric Ettwiller</v>
          </cell>
          <cell r="P26" t="str">
            <v>Joanan Brogly</v>
          </cell>
          <cell r="R26" t="str">
            <v>Kévin Seuwano</v>
          </cell>
          <cell r="T26" t="str">
            <v>ALBIC Xavier</v>
          </cell>
          <cell r="V26" t="str">
            <v>Kévin Seuwano</v>
          </cell>
          <cell r="Z26" t="str">
            <v/>
          </cell>
          <cell r="AC26" t="str">
            <v>Daniel GOETZ</v>
          </cell>
          <cell r="AD26" t="str">
            <v>Joanan Brogly</v>
          </cell>
          <cell r="AE26" t="str">
            <v>Jérémie Guarnaccia</v>
          </cell>
        </row>
        <row r="27">
          <cell r="B27" t="str">
            <v>Théodore Seuwano</v>
          </cell>
          <cell r="D27" t="str">
            <v>Serge Wild</v>
          </cell>
          <cell r="F27" t="str">
            <v>Johanan Guth</v>
          </cell>
          <cell r="H27" t="str">
            <v>Thomas Studer</v>
          </cell>
          <cell r="J27" t="str">
            <v>Lionel Diensthuber</v>
          </cell>
          <cell r="L27" t="str">
            <v>Guy Schoenwald</v>
          </cell>
          <cell r="N27" t="str">
            <v>Guy Schoenwald</v>
          </cell>
          <cell r="P27" t="str">
            <v>Luca D'aurora</v>
          </cell>
          <cell r="R27" t="str">
            <v>Kilian Gallicchio</v>
          </cell>
          <cell r="T27" t="str">
            <v/>
          </cell>
          <cell r="V27" t="str">
            <v>Kilian Gallicchio</v>
          </cell>
          <cell r="Z27" t="str">
            <v/>
          </cell>
          <cell r="AC27" t="str">
            <v>Daniel MEYER</v>
          </cell>
          <cell r="AD27" t="str">
            <v>Johanan Guth</v>
          </cell>
          <cell r="AE27" t="str">
            <v>Joanan Brogly</v>
          </cell>
        </row>
        <row r="28">
          <cell r="B28" t="str">
            <v>Thomas Studer</v>
          </cell>
          <cell r="D28" t="str">
            <v>Timothé Pilard</v>
          </cell>
          <cell r="F28" t="str">
            <v>Kévin Seuwano</v>
          </cell>
          <cell r="H28" t="str">
            <v/>
          </cell>
          <cell r="J28" t="str">
            <v>Luca D'aurora</v>
          </cell>
          <cell r="L28" t="str">
            <v>Jean Detruiseux</v>
          </cell>
          <cell r="N28" t="str">
            <v>Hans Bähler</v>
          </cell>
          <cell r="P28" t="str">
            <v>Philippe Thomas</v>
          </cell>
          <cell r="R28" t="str">
            <v>Lionel Diensthuber</v>
          </cell>
          <cell r="T28" t="str">
            <v/>
          </cell>
          <cell r="V28" t="str">
            <v>Lionel Diensthuber</v>
          </cell>
          <cell r="Z28" t="str">
            <v/>
          </cell>
          <cell r="AC28" t="str">
            <v>David BOLY</v>
          </cell>
          <cell r="AD28" t="str">
            <v>Kévin Seuwano</v>
          </cell>
          <cell r="AE28" t="str">
            <v>Johanan Guth</v>
          </cell>
        </row>
        <row r="29">
          <cell r="B29" t="str">
            <v/>
          </cell>
          <cell r="D29" t="str">
            <v/>
          </cell>
          <cell r="F29" t="str">
            <v>Lionel Diensthuber</v>
          </cell>
          <cell r="H29" t="str">
            <v/>
          </cell>
          <cell r="J29" t="str">
            <v>Serge Gallicchio</v>
          </cell>
          <cell r="L29" t="str">
            <v>Jean-Michel Witz</v>
          </cell>
          <cell r="N29" t="str">
            <v>Jean-Pierre Gorasso</v>
          </cell>
          <cell r="P29" t="str">
            <v>Serge Gallicchio</v>
          </cell>
          <cell r="R29" t="str">
            <v>Ludovic Obszynski</v>
          </cell>
          <cell r="T29" t="str">
            <v/>
          </cell>
          <cell r="V29" t="str">
            <v>Ludovic Obszynski</v>
          </cell>
          <cell r="Z29" t="str">
            <v/>
          </cell>
          <cell r="AC29" t="str">
            <v>David STIEFEL</v>
          </cell>
          <cell r="AD29" t="str">
            <v>Lionel Diensthuber</v>
          </cell>
          <cell r="AE29" t="str">
            <v>Kévin Seuwano</v>
          </cell>
        </row>
        <row r="30">
          <cell r="B30" t="str">
            <v/>
          </cell>
          <cell r="D30" t="str">
            <v/>
          </cell>
          <cell r="F30" t="str">
            <v>Luca D'aurora</v>
          </cell>
          <cell r="H30" t="str">
            <v/>
          </cell>
          <cell r="J30" t="str">
            <v>Théodore Seuwano</v>
          </cell>
          <cell r="L30" t="str">
            <v>Jérémie Guarnaccia</v>
          </cell>
          <cell r="N30" t="str">
            <v>Jérémie Guarnaccia</v>
          </cell>
          <cell r="P30" t="str">
            <v>Théodore Seuwano</v>
          </cell>
          <cell r="R30" t="str">
            <v>Serge Wild</v>
          </cell>
          <cell r="T30" t="str">
            <v/>
          </cell>
          <cell r="V30" t="str">
            <v>Serge Wild</v>
          </cell>
          <cell r="Z30" t="str">
            <v/>
          </cell>
          <cell r="AC30" t="str">
            <v>David TRITZ</v>
          </cell>
          <cell r="AD30" t="str">
            <v>Luca D'aurora</v>
          </cell>
          <cell r="AE30" t="str">
            <v>Kilian Gallicchio</v>
          </cell>
        </row>
        <row r="31">
          <cell r="B31" t="str">
            <v/>
          </cell>
          <cell r="D31" t="str">
            <v/>
          </cell>
          <cell r="F31" t="str">
            <v>Ludovic Obszynski</v>
          </cell>
          <cell r="H31" t="str">
            <v/>
          </cell>
          <cell r="J31" t="str">
            <v>Thomas Studer</v>
          </cell>
          <cell r="L31" t="str">
            <v>Joanan Brogly</v>
          </cell>
          <cell r="N31" t="str">
            <v>Joanan Brogly</v>
          </cell>
          <cell r="P31" t="str">
            <v>Thomas Studer</v>
          </cell>
          <cell r="R31" t="str">
            <v>Timothé Pilard</v>
          </cell>
          <cell r="T31" t="str">
            <v/>
          </cell>
          <cell r="V31" t="str">
            <v>Timothé Pilard</v>
          </cell>
          <cell r="Z31" t="str">
            <v/>
          </cell>
          <cell r="AC31" t="str">
            <v>Didier MUNIER</v>
          </cell>
          <cell r="AD31" t="str">
            <v>Ludovic Obszynski</v>
          </cell>
          <cell r="AE31" t="str">
            <v>Lionel Diensthuber</v>
          </cell>
        </row>
        <row r="32">
          <cell r="B32" t="str">
            <v/>
          </cell>
          <cell r="D32" t="str">
            <v/>
          </cell>
          <cell r="F32" t="str">
            <v>Philippe Thomas</v>
          </cell>
          <cell r="H32" t="str">
            <v/>
          </cell>
          <cell r="J32" t="str">
            <v>Timothé Pilard</v>
          </cell>
          <cell r="L32" t="str">
            <v>Johanan Guth</v>
          </cell>
          <cell r="N32" t="str">
            <v>Johanan Guth</v>
          </cell>
          <cell r="P32" t="str">
            <v/>
          </cell>
          <cell r="R32" t="str">
            <v>ALBIC Xavier</v>
          </cell>
          <cell r="T32" t="str">
            <v/>
          </cell>
          <cell r="V32" t="str">
            <v>ALBIC Xavier</v>
          </cell>
          <cell r="Z32" t="str">
            <v/>
          </cell>
          <cell r="AC32" t="str">
            <v>Dominique GUTH</v>
          </cell>
          <cell r="AD32" t="str">
            <v>Philippe Thomas</v>
          </cell>
          <cell r="AE32" t="str">
            <v>Luca D'aurora</v>
          </cell>
        </row>
        <row r="33">
          <cell r="B33" t="str">
            <v/>
          </cell>
          <cell r="D33" t="str">
            <v/>
          </cell>
          <cell r="F33" t="str">
            <v>Serge Gallicchio</v>
          </cell>
          <cell r="H33" t="str">
            <v/>
          </cell>
          <cell r="J33" t="str">
            <v/>
          </cell>
          <cell r="L33" t="str">
            <v>Kévin Seuwano</v>
          </cell>
          <cell r="N33" t="str">
            <v>Kévin Seuwano</v>
          </cell>
          <cell r="P33" t="str">
            <v/>
          </cell>
          <cell r="R33" t="str">
            <v/>
          </cell>
          <cell r="T33" t="str">
            <v/>
          </cell>
          <cell r="V33" t="str">
            <v/>
          </cell>
          <cell r="Z33" t="str">
            <v/>
          </cell>
          <cell r="AC33" t="str">
            <v>Dominique THOMAS</v>
          </cell>
          <cell r="AD33" t="str">
            <v>Serge Gallicchio</v>
          </cell>
          <cell r="AE33" t="str">
            <v>Ludovic Obszynski</v>
          </cell>
        </row>
        <row r="34">
          <cell r="B34" t="str">
            <v/>
          </cell>
          <cell r="D34" t="str">
            <v/>
          </cell>
          <cell r="F34" t="str">
            <v>Serge Wild</v>
          </cell>
          <cell r="H34" t="str">
            <v/>
          </cell>
          <cell r="J34" t="str">
            <v/>
          </cell>
          <cell r="L34" t="str">
            <v>Kilian Gallicchio</v>
          </cell>
          <cell r="N34" t="str">
            <v>Kilian Gallicchio</v>
          </cell>
          <cell r="P34" t="str">
            <v/>
          </cell>
          <cell r="R34" t="str">
            <v/>
          </cell>
          <cell r="T34" t="str">
            <v/>
          </cell>
          <cell r="V34" t="str">
            <v/>
          </cell>
          <cell r="Z34" t="str">
            <v/>
          </cell>
          <cell r="AC34" t="str">
            <v>Emmanuel SCHIRMANN</v>
          </cell>
          <cell r="AD34" t="str">
            <v>Serge Wild</v>
          </cell>
          <cell r="AE34" t="str">
            <v>Philippe Thomas</v>
          </cell>
        </row>
        <row r="35">
          <cell r="B35" t="str">
            <v/>
          </cell>
          <cell r="D35" t="str">
            <v/>
          </cell>
          <cell r="F35" t="str">
            <v>Théodore Seuwano</v>
          </cell>
          <cell r="H35" t="str">
            <v/>
          </cell>
          <cell r="J35" t="str">
            <v/>
          </cell>
          <cell r="L35" t="str">
            <v>Lionel Diensthuber</v>
          </cell>
          <cell r="N35" t="str">
            <v>Lionel Diensthuber</v>
          </cell>
          <cell r="P35" t="str">
            <v/>
          </cell>
          <cell r="R35" t="str">
            <v/>
          </cell>
          <cell r="T35" t="str">
            <v/>
          </cell>
          <cell r="V35" t="str">
            <v/>
          </cell>
          <cell r="Z35" t="str">
            <v/>
          </cell>
          <cell r="AC35" t="str">
            <v>Eric ALBEAU</v>
          </cell>
          <cell r="AD35" t="str">
            <v>Théodore Seuwano</v>
          </cell>
          <cell r="AE35" t="str">
            <v>Serge Gallicchio</v>
          </cell>
        </row>
        <row r="36">
          <cell r="B36" t="str">
            <v/>
          </cell>
          <cell r="D36" t="str">
            <v/>
          </cell>
          <cell r="F36" t="str">
            <v>Thomas Studer</v>
          </cell>
          <cell r="H36" t="str">
            <v/>
          </cell>
          <cell r="J36" t="str">
            <v/>
          </cell>
          <cell r="L36" t="str">
            <v>Luca D'aurora</v>
          </cell>
          <cell r="N36" t="str">
            <v>Luca D'aurora</v>
          </cell>
          <cell r="P36" t="str">
            <v/>
          </cell>
          <cell r="R36" t="str">
            <v/>
          </cell>
          <cell r="T36" t="str">
            <v/>
          </cell>
          <cell r="V36" t="str">
            <v/>
          </cell>
          <cell r="Z36" t="str">
            <v/>
          </cell>
          <cell r="AC36" t="str">
            <v>F DINAMICO</v>
          </cell>
          <cell r="AD36" t="str">
            <v>Thomas Studer</v>
          </cell>
          <cell r="AE36" t="str">
            <v>Serge Wild</v>
          </cell>
        </row>
        <row r="37">
          <cell r="B37" t="str">
            <v/>
          </cell>
          <cell r="D37" t="str">
            <v/>
          </cell>
          <cell r="F37" t="str">
            <v>Timothé Pilard</v>
          </cell>
          <cell r="H37" t="str">
            <v/>
          </cell>
          <cell r="J37" t="str">
            <v/>
          </cell>
          <cell r="L37" t="str">
            <v>Ludovic Obszynski</v>
          </cell>
          <cell r="N37" t="str">
            <v>Ludovic Obszynski</v>
          </cell>
          <cell r="P37" t="str">
            <v/>
          </cell>
          <cell r="R37" t="str">
            <v/>
          </cell>
          <cell r="T37" t="str">
            <v/>
          </cell>
          <cell r="V37" t="str">
            <v/>
          </cell>
          <cell r="Z37" t="str">
            <v/>
          </cell>
          <cell r="AC37" t="str">
            <v>Fausto UNFER</v>
          </cell>
          <cell r="AD37" t="str">
            <v>Timothé Pilard</v>
          </cell>
          <cell r="AE37" t="str">
            <v>Timothé Pilard</v>
          </cell>
        </row>
        <row r="38">
          <cell r="B38" t="str">
            <v/>
          </cell>
          <cell r="D38" t="str">
            <v/>
          </cell>
          <cell r="F38" t="str">
            <v/>
          </cell>
          <cell r="H38" t="str">
            <v/>
          </cell>
          <cell r="J38" t="str">
            <v/>
          </cell>
          <cell r="L38" t="str">
            <v>Michel Gélin</v>
          </cell>
          <cell r="N38" t="str">
            <v>Michel Gélin</v>
          </cell>
          <cell r="P38" t="str">
            <v/>
          </cell>
          <cell r="R38" t="str">
            <v/>
          </cell>
          <cell r="T38" t="str">
            <v/>
          </cell>
          <cell r="V38" t="str">
            <v/>
          </cell>
          <cell r="Z38" t="str">
            <v/>
          </cell>
          <cell r="AC38" t="str">
            <v>Federico GUARNACCIA</v>
          </cell>
          <cell r="AD38" t="str">
            <v/>
          </cell>
          <cell r="AE38" t="str">
            <v/>
          </cell>
        </row>
        <row r="39">
          <cell r="B39" t="str">
            <v/>
          </cell>
          <cell r="D39" t="str">
            <v/>
          </cell>
          <cell r="F39" t="str">
            <v/>
          </cell>
          <cell r="H39" t="str">
            <v/>
          </cell>
          <cell r="J39" t="str">
            <v/>
          </cell>
          <cell r="L39" t="str">
            <v>Serge Gallicchio</v>
          </cell>
          <cell r="N39" t="str">
            <v>Philippe Thomas</v>
          </cell>
          <cell r="P39" t="str">
            <v/>
          </cell>
          <cell r="R39" t="str">
            <v/>
          </cell>
          <cell r="T39" t="str">
            <v/>
          </cell>
          <cell r="V39" t="str">
            <v/>
          </cell>
          <cell r="Z39" t="str">
            <v/>
          </cell>
          <cell r="AC39" t="str">
            <v>Franck ETOUKE</v>
          </cell>
          <cell r="AD39" t="str">
            <v/>
          </cell>
          <cell r="AE39" t="str">
            <v/>
          </cell>
        </row>
        <row r="40">
          <cell r="B40" t="str">
            <v/>
          </cell>
          <cell r="D40" t="str">
            <v/>
          </cell>
          <cell r="F40" t="str">
            <v/>
          </cell>
          <cell r="H40" t="str">
            <v/>
          </cell>
          <cell r="J40" t="str">
            <v/>
          </cell>
          <cell r="L40" t="str">
            <v>Serge Wild</v>
          </cell>
          <cell r="N40" t="str">
            <v>Pierre Hugelé</v>
          </cell>
          <cell r="P40" t="str">
            <v/>
          </cell>
          <cell r="R40" t="str">
            <v/>
          </cell>
          <cell r="T40" t="str">
            <v/>
          </cell>
          <cell r="V40" t="str">
            <v/>
          </cell>
          <cell r="Z40" t="str">
            <v/>
          </cell>
          <cell r="AC40" t="str">
            <v>Frédéric Ettwiller</v>
          </cell>
          <cell r="AD40" t="str">
            <v/>
          </cell>
          <cell r="AE40" t="str">
            <v/>
          </cell>
        </row>
        <row r="41">
          <cell r="B41" t="str">
            <v/>
          </cell>
          <cell r="D41" t="str">
            <v/>
          </cell>
          <cell r="F41" t="str">
            <v/>
          </cell>
          <cell r="H41" t="str">
            <v/>
          </cell>
          <cell r="J41" t="str">
            <v/>
          </cell>
          <cell r="L41" t="str">
            <v>Timothé Pilard</v>
          </cell>
          <cell r="N41" t="str">
            <v>Serge Baumgartner</v>
          </cell>
          <cell r="P41" t="str">
            <v/>
          </cell>
          <cell r="R41" t="str">
            <v/>
          </cell>
          <cell r="T41" t="str">
            <v/>
          </cell>
          <cell r="V41" t="str">
            <v/>
          </cell>
          <cell r="Z41" t="str">
            <v/>
          </cell>
          <cell r="AC41" t="str">
            <v>Gaëtan PONIN-BALLOM</v>
          </cell>
          <cell r="AD41" t="str">
            <v/>
          </cell>
          <cell r="AE41" t="str">
            <v/>
          </cell>
        </row>
        <row r="42">
          <cell r="B42" t="str">
            <v/>
          </cell>
          <cell r="D42" t="str">
            <v/>
          </cell>
          <cell r="F42" t="str">
            <v/>
          </cell>
          <cell r="H42" t="str">
            <v/>
          </cell>
          <cell r="J42" t="str">
            <v/>
          </cell>
          <cell r="L42" t="str">
            <v>ALBIC Xavier</v>
          </cell>
          <cell r="N42" t="str">
            <v>Serge Gallicchio</v>
          </cell>
          <cell r="P42" t="str">
            <v/>
          </cell>
          <cell r="R42" t="str">
            <v/>
          </cell>
          <cell r="T42" t="str">
            <v/>
          </cell>
          <cell r="V42" t="str">
            <v/>
          </cell>
          <cell r="Z42" t="str">
            <v/>
          </cell>
          <cell r="AC42" t="str">
            <v>Guy MUNIER</v>
          </cell>
          <cell r="AD42" t="str">
            <v/>
          </cell>
          <cell r="AE42" t="str">
            <v/>
          </cell>
        </row>
        <row r="43">
          <cell r="B43" t="str">
            <v/>
          </cell>
          <cell r="D43" t="str">
            <v/>
          </cell>
          <cell r="F43" t="str">
            <v/>
          </cell>
          <cell r="H43" t="str">
            <v/>
          </cell>
          <cell r="J43" t="str">
            <v/>
          </cell>
          <cell r="L43" t="str">
            <v/>
          </cell>
          <cell r="N43" t="str">
            <v>Serge Wild</v>
          </cell>
          <cell r="P43" t="str">
            <v/>
          </cell>
          <cell r="R43" t="str">
            <v/>
          </cell>
          <cell r="T43" t="str">
            <v/>
          </cell>
          <cell r="V43" t="str">
            <v/>
          </cell>
          <cell r="Z43" t="str">
            <v/>
          </cell>
          <cell r="AC43" t="str">
            <v>Hugo GUIDI</v>
          </cell>
          <cell r="AD43" t="str">
            <v/>
          </cell>
          <cell r="AE43" t="str">
            <v/>
          </cell>
        </row>
        <row r="44">
          <cell r="B44" t="str">
            <v/>
          </cell>
          <cell r="D44" t="str">
            <v/>
          </cell>
          <cell r="F44" t="str">
            <v/>
          </cell>
          <cell r="H44" t="str">
            <v/>
          </cell>
          <cell r="J44" t="str">
            <v/>
          </cell>
          <cell r="L44" t="str">
            <v/>
          </cell>
          <cell r="N44" t="str">
            <v>Théodore Seuwano</v>
          </cell>
          <cell r="P44" t="str">
            <v/>
          </cell>
          <cell r="R44" t="str">
            <v/>
          </cell>
          <cell r="T44" t="str">
            <v/>
          </cell>
          <cell r="V44" t="str">
            <v/>
          </cell>
          <cell r="Z44" t="str">
            <v/>
          </cell>
          <cell r="AC44" t="str">
            <v>J MULLER</v>
          </cell>
          <cell r="AD44" t="str">
            <v/>
          </cell>
          <cell r="AE44" t="str">
            <v/>
          </cell>
        </row>
        <row r="45">
          <cell r="B45" t="str">
            <v/>
          </cell>
          <cell r="D45" t="str">
            <v/>
          </cell>
          <cell r="F45" t="str">
            <v/>
          </cell>
          <cell r="H45" t="str">
            <v/>
          </cell>
          <cell r="J45" t="str">
            <v/>
          </cell>
          <cell r="L45" t="str">
            <v/>
          </cell>
          <cell r="N45" t="str">
            <v>Thomas Studer</v>
          </cell>
          <cell r="P45" t="str">
            <v/>
          </cell>
          <cell r="R45" t="str">
            <v/>
          </cell>
          <cell r="T45" t="str">
            <v/>
          </cell>
          <cell r="V45" t="str">
            <v/>
          </cell>
          <cell r="Z45" t="str">
            <v/>
          </cell>
          <cell r="AC45" t="str">
            <v>Jacques PILARD</v>
          </cell>
          <cell r="AD45" t="str">
            <v/>
          </cell>
          <cell r="AE45" t="str">
            <v/>
          </cell>
        </row>
        <row r="46">
          <cell r="B46" t="str">
            <v/>
          </cell>
          <cell r="D46" t="str">
            <v/>
          </cell>
          <cell r="F46" t="str">
            <v/>
          </cell>
          <cell r="H46" t="str">
            <v/>
          </cell>
          <cell r="J46" t="str">
            <v/>
          </cell>
          <cell r="L46" t="str">
            <v/>
          </cell>
          <cell r="N46" t="str">
            <v>Timothé Pilard</v>
          </cell>
          <cell r="P46" t="str">
            <v/>
          </cell>
          <cell r="R46" t="str">
            <v/>
          </cell>
          <cell r="T46" t="str">
            <v/>
          </cell>
          <cell r="V46" t="str">
            <v/>
          </cell>
          <cell r="Z46" t="str">
            <v/>
          </cell>
          <cell r="AC46" t="str">
            <v>Jean-Louis HOFF</v>
          </cell>
          <cell r="AD46" t="str">
            <v/>
          </cell>
          <cell r="AE46" t="str">
            <v/>
          </cell>
        </row>
        <row r="47">
          <cell r="B47" t="str">
            <v/>
          </cell>
          <cell r="D47" t="str">
            <v/>
          </cell>
          <cell r="F47" t="str">
            <v/>
          </cell>
          <cell r="H47" t="str">
            <v/>
          </cell>
          <cell r="J47" t="str">
            <v/>
          </cell>
          <cell r="L47" t="str">
            <v/>
          </cell>
          <cell r="N47" t="str">
            <v>ALBIC Xavier</v>
          </cell>
          <cell r="P47" t="str">
            <v/>
          </cell>
          <cell r="R47" t="str">
            <v/>
          </cell>
          <cell r="T47" t="str">
            <v/>
          </cell>
          <cell r="V47" t="str">
            <v/>
          </cell>
          <cell r="Z47" t="str">
            <v/>
          </cell>
          <cell r="AC47" t="str">
            <v>Jean-Luc LESPAGNOL</v>
          </cell>
          <cell r="AD47" t="str">
            <v/>
          </cell>
          <cell r="AE47" t="str">
            <v/>
          </cell>
        </row>
        <row r="48">
          <cell r="B48" t="str">
            <v/>
          </cell>
          <cell r="D48" t="str">
            <v/>
          </cell>
          <cell r="F48" t="str">
            <v/>
          </cell>
          <cell r="H48" t="str">
            <v/>
          </cell>
          <cell r="J48" t="str">
            <v/>
          </cell>
          <cell r="L48" t="str">
            <v/>
          </cell>
          <cell r="N48" t="str">
            <v/>
          </cell>
          <cell r="P48" t="str">
            <v/>
          </cell>
          <cell r="R48" t="str">
            <v/>
          </cell>
          <cell r="T48" t="str">
            <v/>
          </cell>
          <cell r="V48" t="str">
            <v/>
          </cell>
          <cell r="Z48" t="str">
            <v/>
          </cell>
          <cell r="AC48" t="str">
            <v>Jean-Paul BAUMANN</v>
          </cell>
          <cell r="AD48" t="str">
            <v/>
          </cell>
          <cell r="AE48" t="str">
            <v/>
          </cell>
        </row>
        <row r="49">
          <cell r="B49" t="str">
            <v/>
          </cell>
          <cell r="D49" t="str">
            <v/>
          </cell>
          <cell r="F49" t="str">
            <v/>
          </cell>
          <cell r="H49" t="str">
            <v/>
          </cell>
          <cell r="J49" t="str">
            <v/>
          </cell>
          <cell r="L49" t="str">
            <v/>
          </cell>
          <cell r="N49" t="str">
            <v/>
          </cell>
          <cell r="P49" t="str">
            <v/>
          </cell>
          <cell r="R49" t="str">
            <v/>
          </cell>
          <cell r="T49" t="str">
            <v/>
          </cell>
          <cell r="V49" t="str">
            <v/>
          </cell>
          <cell r="Z49" t="str">
            <v/>
          </cell>
          <cell r="AC49" t="str">
            <v>Jean-Paul SUHR</v>
          </cell>
          <cell r="AD49" t="str">
            <v/>
          </cell>
          <cell r="AE49" t="str">
            <v/>
          </cell>
        </row>
        <row r="50">
          <cell r="B50" t="str">
            <v/>
          </cell>
          <cell r="D50" t="str">
            <v/>
          </cell>
          <cell r="F50" t="str">
            <v/>
          </cell>
          <cell r="H50" t="str">
            <v/>
          </cell>
          <cell r="J50" t="str">
            <v/>
          </cell>
          <cell r="L50" t="str">
            <v/>
          </cell>
          <cell r="N50" t="str">
            <v/>
          </cell>
          <cell r="P50" t="str">
            <v/>
          </cell>
          <cell r="R50" t="str">
            <v/>
          </cell>
          <cell r="T50" t="str">
            <v/>
          </cell>
          <cell r="V50" t="str">
            <v/>
          </cell>
          <cell r="Z50" t="str">
            <v/>
          </cell>
          <cell r="AC50" t="str">
            <v>Jean-Pierre BRUNSON</v>
          </cell>
          <cell r="AD50" t="str">
            <v/>
          </cell>
          <cell r="AE50" t="str">
            <v/>
          </cell>
        </row>
        <row r="51">
          <cell r="B51" t="str">
            <v/>
          </cell>
          <cell r="D51" t="str">
            <v/>
          </cell>
          <cell r="F51" t="str">
            <v/>
          </cell>
          <cell r="H51" t="str">
            <v/>
          </cell>
          <cell r="J51" t="str">
            <v/>
          </cell>
          <cell r="L51" t="str">
            <v/>
          </cell>
          <cell r="N51" t="str">
            <v/>
          </cell>
          <cell r="P51" t="str">
            <v/>
          </cell>
          <cell r="R51" t="str">
            <v/>
          </cell>
          <cell r="T51" t="str">
            <v/>
          </cell>
          <cell r="V51" t="str">
            <v/>
          </cell>
          <cell r="Z51" t="str">
            <v/>
          </cell>
          <cell r="AC51" t="str">
            <v>Jean-Pierre GORASSO</v>
          </cell>
          <cell r="AD51" t="str">
            <v/>
          </cell>
          <cell r="AE51" t="str">
            <v/>
          </cell>
        </row>
        <row r="52">
          <cell r="B52" t="str">
            <v/>
          </cell>
          <cell r="D52" t="str">
            <v/>
          </cell>
          <cell r="F52" t="str">
            <v/>
          </cell>
          <cell r="H52" t="str">
            <v/>
          </cell>
          <cell r="J52" t="str">
            <v/>
          </cell>
          <cell r="L52" t="str">
            <v/>
          </cell>
          <cell r="N52" t="str">
            <v/>
          </cell>
          <cell r="P52" t="str">
            <v/>
          </cell>
          <cell r="R52" t="str">
            <v/>
          </cell>
          <cell r="T52" t="str">
            <v/>
          </cell>
          <cell r="V52" t="str">
            <v/>
          </cell>
          <cell r="Z52" t="str">
            <v/>
          </cell>
          <cell r="AC52" t="str">
            <v>Jérôme BLOT</v>
          </cell>
          <cell r="AD52" t="str">
            <v/>
          </cell>
          <cell r="AE52" t="str">
            <v/>
          </cell>
        </row>
        <row r="53">
          <cell r="B53" t="str">
            <v/>
          </cell>
          <cell r="D53" t="str">
            <v/>
          </cell>
          <cell r="F53" t="str">
            <v/>
          </cell>
          <cell r="H53" t="str">
            <v/>
          </cell>
          <cell r="J53" t="str">
            <v/>
          </cell>
          <cell r="L53" t="str">
            <v/>
          </cell>
          <cell r="N53" t="str">
            <v/>
          </cell>
          <cell r="P53" t="str">
            <v/>
          </cell>
          <cell r="R53" t="str">
            <v/>
          </cell>
          <cell r="T53" t="str">
            <v/>
          </cell>
          <cell r="V53" t="str">
            <v/>
          </cell>
          <cell r="Z53" t="str">
            <v/>
          </cell>
          <cell r="AC53" t="str">
            <v>Joël RIEDINGER</v>
          </cell>
          <cell r="AD53" t="str">
            <v/>
          </cell>
          <cell r="AE53" t="str">
            <v/>
          </cell>
        </row>
        <row r="54">
          <cell r="B54" t="str">
            <v/>
          </cell>
          <cell r="D54" t="str">
            <v/>
          </cell>
          <cell r="F54" t="str">
            <v/>
          </cell>
          <cell r="H54" t="str">
            <v/>
          </cell>
          <cell r="J54" t="str">
            <v/>
          </cell>
          <cell r="L54" t="str">
            <v/>
          </cell>
          <cell r="N54" t="str">
            <v/>
          </cell>
          <cell r="P54" t="str">
            <v/>
          </cell>
          <cell r="R54" t="str">
            <v/>
          </cell>
          <cell r="T54" t="str">
            <v/>
          </cell>
          <cell r="V54" t="str">
            <v/>
          </cell>
          <cell r="Z54" t="str">
            <v/>
          </cell>
          <cell r="AC54" t="str">
            <v>John HEIDMANN</v>
          </cell>
          <cell r="AD54" t="str">
            <v/>
          </cell>
          <cell r="AE54" t="str">
            <v/>
          </cell>
        </row>
        <row r="55">
          <cell r="B55" t="str">
            <v/>
          </cell>
          <cell r="D55" t="str">
            <v/>
          </cell>
          <cell r="F55" t="str">
            <v/>
          </cell>
          <cell r="H55" t="str">
            <v/>
          </cell>
          <cell r="J55" t="str">
            <v/>
          </cell>
          <cell r="L55" t="str">
            <v/>
          </cell>
          <cell r="N55" t="str">
            <v/>
          </cell>
          <cell r="P55" t="str">
            <v/>
          </cell>
          <cell r="R55" t="str">
            <v/>
          </cell>
          <cell r="T55" t="str">
            <v/>
          </cell>
          <cell r="V55" t="str">
            <v/>
          </cell>
          <cell r="Z55" t="str">
            <v/>
          </cell>
          <cell r="AC55" t="str">
            <v>Joseph SCAPIN</v>
          </cell>
          <cell r="AD55" t="str">
            <v/>
          </cell>
          <cell r="AE55" t="str">
            <v/>
          </cell>
        </row>
        <row r="56">
          <cell r="B56" t="str">
            <v/>
          </cell>
          <cell r="D56" t="str">
            <v/>
          </cell>
          <cell r="F56" t="str">
            <v/>
          </cell>
          <cell r="H56" t="str">
            <v/>
          </cell>
          <cell r="J56" t="str">
            <v/>
          </cell>
          <cell r="L56" t="str">
            <v/>
          </cell>
          <cell r="N56" t="str">
            <v/>
          </cell>
          <cell r="P56" t="str">
            <v/>
          </cell>
          <cell r="R56" t="str">
            <v/>
          </cell>
          <cell r="T56" t="str">
            <v/>
          </cell>
          <cell r="V56" t="str">
            <v/>
          </cell>
          <cell r="Z56" t="str">
            <v/>
          </cell>
          <cell r="AC56" t="str">
            <v>Laurent TOMAT</v>
          </cell>
          <cell r="AD56" t="str">
            <v/>
          </cell>
          <cell r="AE56" t="str">
            <v/>
          </cell>
        </row>
        <row r="57">
          <cell r="B57" t="str">
            <v/>
          </cell>
          <cell r="D57" t="str">
            <v/>
          </cell>
          <cell r="F57" t="str">
            <v/>
          </cell>
          <cell r="H57" t="str">
            <v/>
          </cell>
          <cell r="J57" t="str">
            <v/>
          </cell>
          <cell r="L57" t="str">
            <v/>
          </cell>
          <cell r="N57" t="str">
            <v/>
          </cell>
          <cell r="P57" t="str">
            <v/>
          </cell>
          <cell r="R57" t="str">
            <v/>
          </cell>
          <cell r="T57" t="str">
            <v/>
          </cell>
          <cell r="V57" t="str">
            <v/>
          </cell>
          <cell r="Z57" t="str">
            <v/>
          </cell>
          <cell r="AC57" t="str">
            <v>Loïc DUVERNEUIL</v>
          </cell>
          <cell r="AD57" t="str">
            <v/>
          </cell>
          <cell r="AE57" t="str">
            <v/>
          </cell>
        </row>
        <row r="58">
          <cell r="B58" t="str">
            <v/>
          </cell>
          <cell r="D58" t="str">
            <v/>
          </cell>
          <cell r="F58" t="str">
            <v/>
          </cell>
          <cell r="H58" t="str">
            <v/>
          </cell>
          <cell r="J58" t="str">
            <v/>
          </cell>
          <cell r="L58" t="str">
            <v/>
          </cell>
          <cell r="N58" t="str">
            <v/>
          </cell>
          <cell r="P58" t="str">
            <v/>
          </cell>
          <cell r="R58" t="str">
            <v/>
          </cell>
          <cell r="T58" t="str">
            <v/>
          </cell>
          <cell r="V58" t="str">
            <v/>
          </cell>
          <cell r="Z58" t="str">
            <v/>
          </cell>
          <cell r="AC58" t="str">
            <v>Loïc HOFF</v>
          </cell>
          <cell r="AD58" t="str">
            <v/>
          </cell>
          <cell r="AE58" t="str">
            <v/>
          </cell>
        </row>
        <row r="59">
          <cell r="B59" t="str">
            <v/>
          </cell>
          <cell r="D59" t="str">
            <v/>
          </cell>
          <cell r="F59" t="str">
            <v/>
          </cell>
          <cell r="H59" t="str">
            <v/>
          </cell>
          <cell r="J59" t="str">
            <v/>
          </cell>
          <cell r="L59" t="str">
            <v/>
          </cell>
          <cell r="N59" t="str">
            <v/>
          </cell>
          <cell r="P59" t="str">
            <v/>
          </cell>
          <cell r="R59" t="str">
            <v/>
          </cell>
          <cell r="T59" t="str">
            <v/>
          </cell>
          <cell r="V59" t="str">
            <v/>
          </cell>
          <cell r="Z59" t="str">
            <v/>
          </cell>
          <cell r="AC59" t="str">
            <v>Loïc PETIT</v>
          </cell>
          <cell r="AD59" t="str">
            <v/>
          </cell>
          <cell r="AE59" t="str">
            <v/>
          </cell>
        </row>
        <row r="60">
          <cell r="B60" t="str">
            <v/>
          </cell>
          <cell r="D60" t="str">
            <v/>
          </cell>
          <cell r="F60" t="str">
            <v/>
          </cell>
          <cell r="H60" t="str">
            <v/>
          </cell>
          <cell r="J60" t="str">
            <v/>
          </cell>
          <cell r="L60" t="str">
            <v/>
          </cell>
          <cell r="N60" t="str">
            <v/>
          </cell>
          <cell r="P60" t="str">
            <v/>
          </cell>
          <cell r="R60" t="str">
            <v/>
          </cell>
          <cell r="T60" t="str">
            <v/>
          </cell>
          <cell r="V60" t="str">
            <v/>
          </cell>
          <cell r="Z60" t="str">
            <v/>
          </cell>
          <cell r="AC60" t="str">
            <v>Luca D'AURORA</v>
          </cell>
          <cell r="AD60" t="str">
            <v/>
          </cell>
          <cell r="AE60" t="str">
            <v/>
          </cell>
        </row>
        <row r="61">
          <cell r="B61" t="str">
            <v/>
          </cell>
          <cell r="D61" t="str">
            <v/>
          </cell>
          <cell r="F61" t="str">
            <v/>
          </cell>
          <cell r="H61" t="str">
            <v/>
          </cell>
          <cell r="J61" t="str">
            <v/>
          </cell>
          <cell r="L61" t="str">
            <v/>
          </cell>
          <cell r="N61" t="str">
            <v/>
          </cell>
          <cell r="P61" t="str">
            <v/>
          </cell>
          <cell r="R61" t="str">
            <v/>
          </cell>
          <cell r="T61" t="str">
            <v/>
          </cell>
          <cell r="V61" t="str">
            <v/>
          </cell>
          <cell r="Z61" t="str">
            <v/>
          </cell>
          <cell r="AC61" t="str">
            <v>Marc DE GENDT</v>
          </cell>
          <cell r="AD61" t="str">
            <v/>
          </cell>
          <cell r="AE61" t="str">
            <v/>
          </cell>
        </row>
        <row r="62">
          <cell r="B62" t="str">
            <v/>
          </cell>
          <cell r="D62" t="str">
            <v/>
          </cell>
          <cell r="F62" t="str">
            <v/>
          </cell>
          <cell r="H62" t="str">
            <v/>
          </cell>
          <cell r="J62" t="str">
            <v/>
          </cell>
          <cell r="L62" t="str">
            <v/>
          </cell>
          <cell r="N62" t="str">
            <v/>
          </cell>
          <cell r="P62" t="str">
            <v/>
          </cell>
          <cell r="R62" t="str">
            <v/>
          </cell>
          <cell r="T62" t="str">
            <v/>
          </cell>
          <cell r="V62" t="str">
            <v/>
          </cell>
          <cell r="Z62" t="str">
            <v/>
          </cell>
          <cell r="AC62" t="str">
            <v>Marc SCHIRMANN</v>
          </cell>
          <cell r="AD62" t="str">
            <v/>
          </cell>
          <cell r="AE62" t="str">
            <v/>
          </cell>
        </row>
        <row r="63">
          <cell r="B63" t="str">
            <v/>
          </cell>
          <cell r="D63" t="str">
            <v/>
          </cell>
          <cell r="F63" t="str">
            <v/>
          </cell>
          <cell r="H63" t="str">
            <v/>
          </cell>
          <cell r="J63" t="str">
            <v/>
          </cell>
          <cell r="L63" t="str">
            <v/>
          </cell>
          <cell r="N63" t="str">
            <v/>
          </cell>
          <cell r="P63" t="str">
            <v/>
          </cell>
          <cell r="R63" t="str">
            <v/>
          </cell>
          <cell r="T63" t="str">
            <v/>
          </cell>
          <cell r="V63" t="str">
            <v/>
          </cell>
          <cell r="Z63" t="str">
            <v/>
          </cell>
          <cell r="AC63" t="str">
            <v>Marc WERNERT</v>
          </cell>
          <cell r="AD63" t="str">
            <v/>
          </cell>
          <cell r="AE63" t="str">
            <v/>
          </cell>
        </row>
        <row r="64">
          <cell r="B64" t="str">
            <v/>
          </cell>
          <cell r="D64" t="str">
            <v/>
          </cell>
          <cell r="F64" t="str">
            <v/>
          </cell>
          <cell r="H64" t="str">
            <v/>
          </cell>
          <cell r="J64" t="str">
            <v/>
          </cell>
          <cell r="L64" t="str">
            <v/>
          </cell>
          <cell r="N64" t="str">
            <v/>
          </cell>
          <cell r="P64" t="str">
            <v/>
          </cell>
          <cell r="R64" t="str">
            <v/>
          </cell>
          <cell r="T64" t="str">
            <v/>
          </cell>
          <cell r="V64" t="str">
            <v/>
          </cell>
          <cell r="Z64" t="str">
            <v/>
          </cell>
          <cell r="AC64" t="str">
            <v>Martin ADAM</v>
          </cell>
          <cell r="AD64" t="str">
            <v/>
          </cell>
          <cell r="AE64" t="str">
            <v/>
          </cell>
        </row>
        <row r="65">
          <cell r="B65" t="str">
            <v/>
          </cell>
          <cell r="D65" t="str">
            <v/>
          </cell>
          <cell r="F65" t="str">
            <v/>
          </cell>
          <cell r="H65" t="str">
            <v/>
          </cell>
          <cell r="J65" t="str">
            <v/>
          </cell>
          <cell r="L65" t="str">
            <v/>
          </cell>
          <cell r="N65" t="str">
            <v/>
          </cell>
          <cell r="P65" t="str">
            <v/>
          </cell>
          <cell r="R65" t="str">
            <v/>
          </cell>
          <cell r="T65" t="str">
            <v/>
          </cell>
          <cell r="V65" t="str">
            <v/>
          </cell>
          <cell r="Z65" t="str">
            <v/>
          </cell>
          <cell r="AC65" t="str">
            <v>Maurice BUTTERLIN</v>
          </cell>
          <cell r="AD65" t="str">
            <v/>
          </cell>
          <cell r="AE65" t="str">
            <v/>
          </cell>
        </row>
        <row r="66">
          <cell r="B66" t="str">
            <v/>
          </cell>
          <cell r="D66" t="str">
            <v/>
          </cell>
          <cell r="F66" t="str">
            <v/>
          </cell>
          <cell r="H66" t="str">
            <v/>
          </cell>
          <cell r="J66" t="str">
            <v/>
          </cell>
          <cell r="L66" t="str">
            <v/>
          </cell>
          <cell r="N66" t="str">
            <v/>
          </cell>
          <cell r="P66" t="str">
            <v/>
          </cell>
          <cell r="R66" t="str">
            <v/>
          </cell>
          <cell r="T66" t="str">
            <v/>
          </cell>
          <cell r="V66" t="str">
            <v/>
          </cell>
          <cell r="Z66" t="str">
            <v/>
          </cell>
          <cell r="AC66" t="str">
            <v>Michel LATAK</v>
          </cell>
          <cell r="AD66" t="str">
            <v/>
          </cell>
          <cell r="AE66" t="str">
            <v/>
          </cell>
        </row>
        <row r="67">
          <cell r="B67" t="str">
            <v/>
          </cell>
          <cell r="D67" t="str">
            <v/>
          </cell>
          <cell r="F67" t="str">
            <v/>
          </cell>
          <cell r="H67" t="str">
            <v/>
          </cell>
          <cell r="J67" t="str">
            <v/>
          </cell>
          <cell r="L67" t="str">
            <v/>
          </cell>
          <cell r="N67" t="str">
            <v/>
          </cell>
          <cell r="P67" t="str">
            <v/>
          </cell>
          <cell r="R67" t="str">
            <v/>
          </cell>
          <cell r="T67" t="str">
            <v/>
          </cell>
          <cell r="V67" t="str">
            <v/>
          </cell>
          <cell r="Z67" t="str">
            <v/>
          </cell>
          <cell r="AC67" t="str">
            <v>Michel MOITRIER</v>
          </cell>
          <cell r="AD67" t="str">
            <v/>
          </cell>
          <cell r="AE67" t="str">
            <v/>
          </cell>
        </row>
        <row r="68">
          <cell r="B68" t="str">
            <v/>
          </cell>
          <cell r="D68" t="str">
            <v/>
          </cell>
          <cell r="F68" t="str">
            <v/>
          </cell>
          <cell r="H68" t="str">
            <v/>
          </cell>
          <cell r="J68" t="str">
            <v/>
          </cell>
          <cell r="L68" t="str">
            <v/>
          </cell>
          <cell r="N68" t="str">
            <v/>
          </cell>
          <cell r="P68" t="str">
            <v/>
          </cell>
          <cell r="R68" t="str">
            <v/>
          </cell>
          <cell r="T68" t="str">
            <v/>
          </cell>
          <cell r="V68" t="str">
            <v/>
          </cell>
          <cell r="Z68" t="str">
            <v/>
          </cell>
          <cell r="AC68" t="str">
            <v>Mickaël BOISAUBERT</v>
          </cell>
          <cell r="AD68" t="str">
            <v/>
          </cell>
          <cell r="AE68" t="str">
            <v/>
          </cell>
        </row>
        <row r="69">
          <cell r="B69" t="str">
            <v/>
          </cell>
          <cell r="D69" t="str">
            <v/>
          </cell>
          <cell r="F69" t="str">
            <v/>
          </cell>
          <cell r="H69" t="str">
            <v/>
          </cell>
          <cell r="J69" t="str">
            <v/>
          </cell>
          <cell r="L69" t="str">
            <v/>
          </cell>
          <cell r="N69" t="str">
            <v/>
          </cell>
          <cell r="P69" t="str">
            <v/>
          </cell>
          <cell r="R69" t="str">
            <v/>
          </cell>
          <cell r="T69" t="str">
            <v/>
          </cell>
          <cell r="V69" t="str">
            <v/>
          </cell>
          <cell r="Z69" t="str">
            <v/>
          </cell>
          <cell r="AC69" t="str">
            <v>Norbert THOMAS</v>
          </cell>
          <cell r="AD69" t="str">
            <v/>
          </cell>
          <cell r="AE69" t="str">
            <v/>
          </cell>
        </row>
        <row r="70">
          <cell r="B70" t="str">
            <v/>
          </cell>
          <cell r="D70" t="str">
            <v/>
          </cell>
          <cell r="F70" t="str">
            <v/>
          </cell>
          <cell r="H70" t="str">
            <v/>
          </cell>
          <cell r="J70" t="str">
            <v/>
          </cell>
          <cell r="L70" t="str">
            <v/>
          </cell>
          <cell r="N70" t="str">
            <v/>
          </cell>
          <cell r="P70" t="str">
            <v/>
          </cell>
          <cell r="R70" t="str">
            <v/>
          </cell>
          <cell r="T70" t="str">
            <v/>
          </cell>
          <cell r="V70" t="str">
            <v/>
          </cell>
          <cell r="Z70" t="str">
            <v/>
          </cell>
          <cell r="AC70" t="str">
            <v>Pascal BUCAIONI</v>
          </cell>
          <cell r="AD70" t="str">
            <v/>
          </cell>
          <cell r="AE70" t="str">
            <v/>
          </cell>
        </row>
        <row r="71">
          <cell r="B71" t="str">
            <v/>
          </cell>
          <cell r="D71" t="str">
            <v/>
          </cell>
          <cell r="F71" t="str">
            <v/>
          </cell>
          <cell r="H71" t="str">
            <v/>
          </cell>
          <cell r="J71" t="str">
            <v/>
          </cell>
          <cell r="L71" t="str">
            <v/>
          </cell>
          <cell r="N71" t="str">
            <v/>
          </cell>
          <cell r="P71" t="str">
            <v/>
          </cell>
          <cell r="R71" t="str">
            <v/>
          </cell>
          <cell r="T71" t="str">
            <v/>
          </cell>
          <cell r="V71" t="str">
            <v/>
          </cell>
          <cell r="Z71" t="str">
            <v/>
          </cell>
          <cell r="AC71" t="str">
            <v>Pascal STANGER</v>
          </cell>
          <cell r="AD71" t="str">
            <v/>
          </cell>
          <cell r="AE71" t="str">
            <v/>
          </cell>
        </row>
        <row r="72">
          <cell r="B72" t="str">
            <v/>
          </cell>
          <cell r="D72" t="str">
            <v/>
          </cell>
          <cell r="F72" t="str">
            <v/>
          </cell>
          <cell r="H72" t="str">
            <v/>
          </cell>
          <cell r="J72" t="str">
            <v/>
          </cell>
          <cell r="L72" t="str">
            <v/>
          </cell>
          <cell r="N72" t="str">
            <v/>
          </cell>
          <cell r="P72" t="str">
            <v/>
          </cell>
          <cell r="R72" t="str">
            <v/>
          </cell>
          <cell r="T72" t="str">
            <v/>
          </cell>
          <cell r="V72" t="str">
            <v/>
          </cell>
          <cell r="Z72" t="str">
            <v/>
          </cell>
          <cell r="AC72" t="str">
            <v>Patrice FUGER</v>
          </cell>
          <cell r="AD72" t="str">
            <v/>
          </cell>
          <cell r="AE72" t="str">
            <v/>
          </cell>
        </row>
        <row r="73">
          <cell r="B73" t="str">
            <v/>
          </cell>
          <cell r="D73" t="str">
            <v/>
          </cell>
          <cell r="F73" t="str">
            <v/>
          </cell>
          <cell r="H73" t="str">
            <v/>
          </cell>
          <cell r="J73" t="str">
            <v/>
          </cell>
          <cell r="L73" t="str">
            <v/>
          </cell>
          <cell r="N73" t="str">
            <v/>
          </cell>
          <cell r="P73" t="str">
            <v/>
          </cell>
          <cell r="R73" t="str">
            <v/>
          </cell>
          <cell r="T73" t="str">
            <v/>
          </cell>
          <cell r="V73" t="str">
            <v/>
          </cell>
          <cell r="Z73" t="str">
            <v/>
          </cell>
          <cell r="AC73" t="str">
            <v>Patrice MONTINARI</v>
          </cell>
          <cell r="AD73" t="str">
            <v/>
          </cell>
          <cell r="AE73" t="str">
            <v/>
          </cell>
        </row>
        <row r="74">
          <cell r="B74" t="str">
            <v/>
          </cell>
          <cell r="D74" t="str">
            <v/>
          </cell>
          <cell r="F74" t="str">
            <v/>
          </cell>
          <cell r="H74" t="str">
            <v/>
          </cell>
          <cell r="J74" t="str">
            <v/>
          </cell>
          <cell r="L74" t="str">
            <v/>
          </cell>
          <cell r="N74" t="str">
            <v/>
          </cell>
          <cell r="P74" t="str">
            <v/>
          </cell>
          <cell r="R74" t="str">
            <v/>
          </cell>
          <cell r="T74" t="str">
            <v/>
          </cell>
          <cell r="V74" t="str">
            <v/>
          </cell>
          <cell r="Z74" t="str">
            <v/>
          </cell>
          <cell r="AC74" t="str">
            <v>Patrick GASPERMENT</v>
          </cell>
          <cell r="AD74" t="str">
            <v/>
          </cell>
          <cell r="AE74" t="str">
            <v/>
          </cell>
        </row>
        <row r="75">
          <cell r="B75" t="str">
            <v/>
          </cell>
          <cell r="D75" t="str">
            <v/>
          </cell>
          <cell r="F75" t="str">
            <v/>
          </cell>
          <cell r="H75" t="str">
            <v/>
          </cell>
          <cell r="J75" t="str">
            <v/>
          </cell>
          <cell r="L75" t="str">
            <v/>
          </cell>
          <cell r="N75" t="str">
            <v/>
          </cell>
          <cell r="P75" t="str">
            <v/>
          </cell>
          <cell r="R75" t="str">
            <v/>
          </cell>
          <cell r="T75" t="str">
            <v/>
          </cell>
          <cell r="V75" t="str">
            <v/>
          </cell>
          <cell r="Z75" t="str">
            <v/>
          </cell>
          <cell r="AC75" t="str">
            <v>Paul CORNEVAUX</v>
          </cell>
          <cell r="AD75" t="str">
            <v/>
          </cell>
          <cell r="AE75" t="str">
            <v/>
          </cell>
        </row>
        <row r="76">
          <cell r="B76" t="str">
            <v/>
          </cell>
          <cell r="D76" t="str">
            <v/>
          </cell>
          <cell r="F76" t="str">
            <v/>
          </cell>
          <cell r="H76" t="str">
            <v/>
          </cell>
          <cell r="J76" t="str">
            <v/>
          </cell>
          <cell r="L76" t="str">
            <v/>
          </cell>
          <cell r="N76" t="str">
            <v/>
          </cell>
          <cell r="P76" t="str">
            <v/>
          </cell>
          <cell r="R76" t="str">
            <v/>
          </cell>
          <cell r="T76" t="str">
            <v/>
          </cell>
          <cell r="V76" t="str">
            <v/>
          </cell>
          <cell r="Z76" t="str">
            <v/>
          </cell>
          <cell r="AC76" t="str">
            <v>Paul-André BECHLER</v>
          </cell>
          <cell r="AD76" t="str">
            <v/>
          </cell>
          <cell r="AE76" t="str">
            <v/>
          </cell>
        </row>
        <row r="77">
          <cell r="B77" t="str">
            <v/>
          </cell>
          <cell r="D77" t="str">
            <v/>
          </cell>
          <cell r="F77" t="str">
            <v/>
          </cell>
          <cell r="H77" t="str">
            <v/>
          </cell>
          <cell r="J77" t="str">
            <v/>
          </cell>
          <cell r="L77" t="str">
            <v/>
          </cell>
          <cell r="N77" t="str">
            <v/>
          </cell>
          <cell r="P77" t="str">
            <v/>
          </cell>
          <cell r="R77" t="str">
            <v/>
          </cell>
          <cell r="T77" t="str">
            <v/>
          </cell>
          <cell r="V77" t="str">
            <v/>
          </cell>
          <cell r="Z77" t="str">
            <v/>
          </cell>
          <cell r="AC77" t="str">
            <v>Paulo DE ALMEIDA</v>
          </cell>
          <cell r="AD77" t="str">
            <v/>
          </cell>
          <cell r="AE77" t="str">
            <v/>
          </cell>
        </row>
        <row r="78">
          <cell r="B78" t="str">
            <v/>
          </cell>
          <cell r="D78" t="str">
            <v/>
          </cell>
          <cell r="F78" t="str">
            <v/>
          </cell>
          <cell r="H78" t="str">
            <v/>
          </cell>
          <cell r="J78" t="str">
            <v/>
          </cell>
          <cell r="L78" t="str">
            <v/>
          </cell>
          <cell r="N78" t="str">
            <v/>
          </cell>
          <cell r="P78" t="str">
            <v/>
          </cell>
          <cell r="R78" t="str">
            <v/>
          </cell>
          <cell r="T78" t="str">
            <v/>
          </cell>
          <cell r="V78" t="str">
            <v/>
          </cell>
          <cell r="Z78" t="str">
            <v/>
          </cell>
          <cell r="AC78" t="str">
            <v>Philippe MULLER</v>
          </cell>
          <cell r="AD78" t="str">
            <v/>
          </cell>
          <cell r="AE78" t="str">
            <v/>
          </cell>
        </row>
        <row r="79">
          <cell r="B79" t="str">
            <v/>
          </cell>
          <cell r="D79" t="str">
            <v/>
          </cell>
          <cell r="F79" t="str">
            <v/>
          </cell>
          <cell r="H79" t="str">
            <v/>
          </cell>
          <cell r="J79" t="str">
            <v/>
          </cell>
          <cell r="L79" t="str">
            <v/>
          </cell>
          <cell r="N79" t="str">
            <v/>
          </cell>
          <cell r="P79" t="str">
            <v/>
          </cell>
          <cell r="R79" t="str">
            <v/>
          </cell>
          <cell r="T79" t="str">
            <v/>
          </cell>
          <cell r="V79" t="str">
            <v/>
          </cell>
          <cell r="Z79" t="str">
            <v/>
          </cell>
          <cell r="AC79" t="str">
            <v>Philippe STRIFF</v>
          </cell>
          <cell r="AD79" t="str">
            <v/>
          </cell>
          <cell r="AE79" t="str">
            <v/>
          </cell>
        </row>
        <row r="80">
          <cell r="B80" t="str">
            <v/>
          </cell>
          <cell r="D80" t="str">
            <v/>
          </cell>
          <cell r="F80" t="str">
            <v/>
          </cell>
          <cell r="H80" t="str">
            <v/>
          </cell>
          <cell r="J80" t="str">
            <v/>
          </cell>
          <cell r="L80" t="str">
            <v/>
          </cell>
          <cell r="N80" t="str">
            <v/>
          </cell>
          <cell r="P80" t="str">
            <v/>
          </cell>
          <cell r="R80" t="str">
            <v/>
          </cell>
          <cell r="T80" t="str">
            <v/>
          </cell>
          <cell r="V80" t="str">
            <v/>
          </cell>
          <cell r="Z80" t="str">
            <v/>
          </cell>
          <cell r="AC80" t="str">
            <v>Philippe THOMAS</v>
          </cell>
          <cell r="AD80" t="str">
            <v/>
          </cell>
          <cell r="AE80" t="str">
            <v/>
          </cell>
        </row>
        <row r="81">
          <cell r="B81" t="str">
            <v/>
          </cell>
          <cell r="D81" t="str">
            <v/>
          </cell>
          <cell r="F81" t="str">
            <v/>
          </cell>
          <cell r="H81" t="str">
            <v/>
          </cell>
          <cell r="J81" t="str">
            <v/>
          </cell>
          <cell r="L81" t="str">
            <v/>
          </cell>
          <cell r="N81" t="str">
            <v/>
          </cell>
          <cell r="P81" t="str">
            <v/>
          </cell>
          <cell r="R81" t="str">
            <v/>
          </cell>
          <cell r="T81" t="str">
            <v/>
          </cell>
          <cell r="V81" t="str">
            <v/>
          </cell>
          <cell r="Z81" t="str">
            <v/>
          </cell>
          <cell r="AC81" t="str">
            <v>Pierre STIFF</v>
          </cell>
          <cell r="AD81" t="str">
            <v/>
          </cell>
          <cell r="AE81" t="str">
            <v/>
          </cell>
        </row>
        <row r="82">
          <cell r="B82" t="str">
            <v/>
          </cell>
          <cell r="D82" t="str">
            <v/>
          </cell>
          <cell r="F82" t="str">
            <v/>
          </cell>
          <cell r="H82" t="str">
            <v/>
          </cell>
          <cell r="J82" t="str">
            <v/>
          </cell>
          <cell r="L82" t="str">
            <v/>
          </cell>
          <cell r="N82" t="str">
            <v/>
          </cell>
          <cell r="P82" t="str">
            <v/>
          </cell>
          <cell r="R82" t="str">
            <v/>
          </cell>
          <cell r="T82" t="str">
            <v/>
          </cell>
          <cell r="V82" t="str">
            <v/>
          </cell>
          <cell r="Z82" t="str">
            <v/>
          </cell>
          <cell r="AC82" t="str">
            <v>P-L STARCK</v>
          </cell>
          <cell r="AD82" t="str">
            <v/>
          </cell>
          <cell r="AE82" t="str">
            <v/>
          </cell>
        </row>
        <row r="83">
          <cell r="B83" t="str">
            <v/>
          </cell>
          <cell r="D83" t="str">
            <v/>
          </cell>
          <cell r="F83" t="str">
            <v/>
          </cell>
          <cell r="H83" t="str">
            <v/>
          </cell>
          <cell r="J83" t="str">
            <v/>
          </cell>
          <cell r="L83" t="str">
            <v/>
          </cell>
          <cell r="N83" t="str">
            <v/>
          </cell>
          <cell r="P83" t="str">
            <v/>
          </cell>
          <cell r="R83" t="str">
            <v/>
          </cell>
          <cell r="T83" t="str">
            <v/>
          </cell>
          <cell r="V83" t="str">
            <v/>
          </cell>
          <cell r="Z83" t="str">
            <v/>
          </cell>
          <cell r="AC83" t="str">
            <v>Rodolphe WEBER</v>
          </cell>
          <cell r="AD83" t="str">
            <v/>
          </cell>
          <cell r="AE83" t="str">
            <v/>
          </cell>
        </row>
        <row r="84">
          <cell r="B84" t="str">
            <v/>
          </cell>
          <cell r="D84" t="str">
            <v/>
          </cell>
          <cell r="F84" t="str">
            <v/>
          </cell>
          <cell r="H84" t="str">
            <v/>
          </cell>
          <cell r="J84" t="str">
            <v/>
          </cell>
          <cell r="L84" t="str">
            <v/>
          </cell>
          <cell r="N84" t="str">
            <v/>
          </cell>
          <cell r="P84" t="str">
            <v/>
          </cell>
          <cell r="R84" t="str">
            <v/>
          </cell>
          <cell r="T84" t="str">
            <v/>
          </cell>
          <cell r="V84" t="str">
            <v/>
          </cell>
          <cell r="Z84" t="str">
            <v/>
          </cell>
          <cell r="AC84" t="str">
            <v>Sébastien BECUWE</v>
          </cell>
          <cell r="AD84" t="str">
            <v/>
          </cell>
          <cell r="AE84" t="str">
            <v/>
          </cell>
        </row>
        <row r="85">
          <cell r="B85" t="str">
            <v/>
          </cell>
          <cell r="D85" t="str">
            <v/>
          </cell>
          <cell r="F85" t="str">
            <v/>
          </cell>
          <cell r="H85" t="str">
            <v/>
          </cell>
          <cell r="J85" t="str">
            <v/>
          </cell>
          <cell r="L85" t="str">
            <v/>
          </cell>
          <cell r="N85" t="str">
            <v/>
          </cell>
          <cell r="P85" t="str">
            <v/>
          </cell>
          <cell r="R85" t="str">
            <v/>
          </cell>
          <cell r="T85" t="str">
            <v/>
          </cell>
          <cell r="V85" t="str">
            <v/>
          </cell>
          <cell r="Z85" t="str">
            <v/>
          </cell>
          <cell r="AC85" t="str">
            <v>Sébastien GREGOIRE</v>
          </cell>
          <cell r="AD85" t="str">
            <v/>
          </cell>
          <cell r="AE85" t="str">
            <v/>
          </cell>
        </row>
        <row r="86">
          <cell r="B86" t="str">
            <v/>
          </cell>
          <cell r="D86" t="str">
            <v/>
          </cell>
          <cell r="F86" t="str">
            <v/>
          </cell>
          <cell r="H86" t="str">
            <v/>
          </cell>
          <cell r="J86" t="str">
            <v/>
          </cell>
          <cell r="L86" t="str">
            <v/>
          </cell>
          <cell r="N86" t="str">
            <v/>
          </cell>
          <cell r="P86" t="str">
            <v/>
          </cell>
          <cell r="R86" t="str">
            <v/>
          </cell>
          <cell r="T86" t="str">
            <v/>
          </cell>
          <cell r="V86" t="str">
            <v/>
          </cell>
          <cell r="Z86" t="str">
            <v/>
          </cell>
          <cell r="AC86" t="str">
            <v>Serge GALLICCHIO</v>
          </cell>
          <cell r="AD86" t="str">
            <v/>
          </cell>
          <cell r="AE86" t="str">
            <v/>
          </cell>
        </row>
        <row r="87">
          <cell r="B87" t="str">
            <v/>
          </cell>
          <cell r="D87" t="str">
            <v/>
          </cell>
          <cell r="F87" t="str">
            <v/>
          </cell>
          <cell r="H87" t="str">
            <v/>
          </cell>
          <cell r="J87" t="str">
            <v/>
          </cell>
          <cell r="L87" t="str">
            <v/>
          </cell>
          <cell r="N87" t="str">
            <v/>
          </cell>
          <cell r="P87" t="str">
            <v/>
          </cell>
          <cell r="R87" t="str">
            <v/>
          </cell>
          <cell r="T87" t="str">
            <v/>
          </cell>
          <cell r="V87" t="str">
            <v/>
          </cell>
          <cell r="Z87" t="str">
            <v/>
          </cell>
          <cell r="AC87" t="str">
            <v>Serge GALLICHIO</v>
          </cell>
          <cell r="AD87" t="str">
            <v/>
          </cell>
          <cell r="AE87" t="str">
            <v/>
          </cell>
        </row>
        <row r="88">
          <cell r="B88" t="str">
            <v/>
          </cell>
          <cell r="D88" t="str">
            <v/>
          </cell>
          <cell r="F88" t="str">
            <v/>
          </cell>
          <cell r="H88" t="str">
            <v/>
          </cell>
          <cell r="J88" t="str">
            <v/>
          </cell>
          <cell r="L88" t="str">
            <v/>
          </cell>
          <cell r="N88" t="str">
            <v/>
          </cell>
          <cell r="P88" t="str">
            <v/>
          </cell>
          <cell r="R88" t="str">
            <v/>
          </cell>
          <cell r="T88" t="str">
            <v/>
          </cell>
          <cell r="V88" t="str">
            <v/>
          </cell>
          <cell r="Z88" t="str">
            <v/>
          </cell>
          <cell r="AC88" t="str">
            <v>Serge SCHLEE</v>
          </cell>
          <cell r="AD88" t="str">
            <v/>
          </cell>
          <cell r="AE88" t="str">
            <v/>
          </cell>
        </row>
        <row r="89">
          <cell r="B89" t="str">
            <v/>
          </cell>
          <cell r="D89" t="str">
            <v/>
          </cell>
          <cell r="F89" t="str">
            <v/>
          </cell>
          <cell r="H89" t="str">
            <v/>
          </cell>
          <cell r="J89" t="str">
            <v/>
          </cell>
          <cell r="L89" t="str">
            <v/>
          </cell>
          <cell r="N89" t="str">
            <v/>
          </cell>
          <cell r="P89" t="str">
            <v/>
          </cell>
          <cell r="R89" t="str">
            <v/>
          </cell>
          <cell r="T89" t="str">
            <v/>
          </cell>
          <cell r="V89" t="str">
            <v/>
          </cell>
          <cell r="Z89" t="str">
            <v/>
          </cell>
          <cell r="AC89" t="str">
            <v>Stéphane ROSENBLATT</v>
          </cell>
          <cell r="AD89" t="str">
            <v/>
          </cell>
          <cell r="AE89" t="str">
            <v/>
          </cell>
        </row>
        <row r="90">
          <cell r="B90" t="str">
            <v/>
          </cell>
          <cell r="D90" t="str">
            <v/>
          </cell>
          <cell r="F90" t="str">
            <v/>
          </cell>
          <cell r="H90" t="str">
            <v/>
          </cell>
          <cell r="J90" t="str">
            <v/>
          </cell>
          <cell r="L90" t="str">
            <v/>
          </cell>
          <cell r="N90" t="str">
            <v/>
          </cell>
          <cell r="P90" t="str">
            <v/>
          </cell>
          <cell r="R90" t="str">
            <v/>
          </cell>
          <cell r="T90" t="str">
            <v/>
          </cell>
          <cell r="V90" t="str">
            <v/>
          </cell>
          <cell r="Z90" t="str">
            <v/>
          </cell>
          <cell r="AC90" t="str">
            <v>Théodore SEUWANO</v>
          </cell>
          <cell r="AD90" t="str">
            <v/>
          </cell>
          <cell r="AE90" t="str">
            <v/>
          </cell>
        </row>
        <row r="91">
          <cell r="B91" t="str">
            <v/>
          </cell>
          <cell r="D91" t="str">
            <v/>
          </cell>
          <cell r="F91" t="str">
            <v/>
          </cell>
          <cell r="H91" t="str">
            <v/>
          </cell>
          <cell r="J91" t="str">
            <v/>
          </cell>
          <cell r="L91" t="str">
            <v/>
          </cell>
          <cell r="N91" t="str">
            <v/>
          </cell>
          <cell r="P91" t="str">
            <v/>
          </cell>
          <cell r="R91" t="str">
            <v/>
          </cell>
          <cell r="T91" t="str">
            <v/>
          </cell>
          <cell r="V91" t="str">
            <v/>
          </cell>
          <cell r="Z91" t="str">
            <v/>
          </cell>
          <cell r="AC91" t="str">
            <v>Thierry KLEIN</v>
          </cell>
          <cell r="AD91" t="str">
            <v/>
          </cell>
          <cell r="AE91" t="str">
            <v/>
          </cell>
        </row>
        <row r="92">
          <cell r="B92" t="str">
            <v/>
          </cell>
          <cell r="D92" t="str">
            <v/>
          </cell>
          <cell r="F92" t="str">
            <v/>
          </cell>
          <cell r="H92" t="str">
            <v/>
          </cell>
          <cell r="J92" t="str">
            <v/>
          </cell>
          <cell r="L92" t="str">
            <v/>
          </cell>
          <cell r="N92" t="str">
            <v/>
          </cell>
          <cell r="P92" t="str">
            <v/>
          </cell>
          <cell r="R92" t="str">
            <v/>
          </cell>
          <cell r="T92" t="str">
            <v/>
          </cell>
          <cell r="V92" t="str">
            <v/>
          </cell>
          <cell r="Z92" t="str">
            <v/>
          </cell>
          <cell r="AC92" t="str">
            <v>Thomas STUDER</v>
          </cell>
          <cell r="AD92" t="str">
            <v/>
          </cell>
          <cell r="AE92" t="str">
            <v/>
          </cell>
        </row>
        <row r="93">
          <cell r="B93" t="str">
            <v/>
          </cell>
          <cell r="D93" t="str">
            <v/>
          </cell>
          <cell r="F93" t="str">
            <v/>
          </cell>
          <cell r="H93" t="str">
            <v/>
          </cell>
          <cell r="J93" t="str">
            <v/>
          </cell>
          <cell r="L93" t="str">
            <v/>
          </cell>
          <cell r="N93" t="str">
            <v/>
          </cell>
          <cell r="P93" t="str">
            <v/>
          </cell>
          <cell r="R93" t="str">
            <v/>
          </cell>
          <cell r="T93" t="str">
            <v/>
          </cell>
          <cell r="V93" t="str">
            <v/>
          </cell>
          <cell r="Z93" t="str">
            <v/>
          </cell>
          <cell r="AC93" t="str">
            <v>Yves MUNIER</v>
          </cell>
          <cell r="AD93" t="str">
            <v/>
          </cell>
          <cell r="AE93" t="str">
            <v/>
          </cell>
        </row>
        <row r="94">
          <cell r="B94" t="str">
            <v/>
          </cell>
          <cell r="D94" t="str">
            <v/>
          </cell>
          <cell r="F94" t="str">
            <v/>
          </cell>
          <cell r="H94" t="str">
            <v/>
          </cell>
          <cell r="J94" t="str">
            <v/>
          </cell>
          <cell r="L94" t="str">
            <v/>
          </cell>
          <cell r="N94" t="str">
            <v/>
          </cell>
          <cell r="P94" t="str">
            <v/>
          </cell>
          <cell r="R94" t="str">
            <v/>
          </cell>
          <cell r="T94" t="str">
            <v/>
          </cell>
          <cell r="V94" t="str">
            <v/>
          </cell>
          <cell r="Z94" t="str">
            <v/>
          </cell>
          <cell r="AC94">
            <v>0</v>
          </cell>
          <cell r="AD94" t="str">
            <v/>
          </cell>
          <cell r="AE94" t="str">
            <v/>
          </cell>
        </row>
        <row r="95">
          <cell r="B95" t="str">
            <v/>
          </cell>
          <cell r="D95" t="str">
            <v/>
          </cell>
          <cell r="F95" t="str">
            <v/>
          </cell>
          <cell r="H95" t="str">
            <v/>
          </cell>
          <cell r="J95" t="str">
            <v/>
          </cell>
          <cell r="L95" t="str">
            <v/>
          </cell>
          <cell r="N95" t="str">
            <v/>
          </cell>
          <cell r="P95" t="str">
            <v/>
          </cell>
          <cell r="R95" t="str">
            <v/>
          </cell>
          <cell r="T95" t="str">
            <v/>
          </cell>
          <cell r="V95" t="str">
            <v/>
          </cell>
          <cell r="Z95" t="str">
            <v/>
          </cell>
          <cell r="AC95">
            <v>0</v>
          </cell>
          <cell r="AD95" t="str">
            <v/>
          </cell>
          <cell r="AE95" t="str">
            <v/>
          </cell>
        </row>
        <row r="96">
          <cell r="B96" t="str">
            <v/>
          </cell>
          <cell r="D96" t="str">
            <v/>
          </cell>
          <cell r="F96" t="str">
            <v/>
          </cell>
          <cell r="H96" t="str">
            <v/>
          </cell>
          <cell r="J96" t="str">
            <v/>
          </cell>
          <cell r="L96" t="str">
            <v/>
          </cell>
          <cell r="N96" t="str">
            <v/>
          </cell>
          <cell r="P96" t="str">
            <v/>
          </cell>
          <cell r="R96" t="str">
            <v/>
          </cell>
          <cell r="T96" t="str">
            <v/>
          </cell>
          <cell r="V96" t="str">
            <v/>
          </cell>
          <cell r="Z96" t="str">
            <v/>
          </cell>
          <cell r="AC96">
            <v>0</v>
          </cell>
          <cell r="AD96" t="str">
            <v/>
          </cell>
          <cell r="AE96" t="str">
            <v/>
          </cell>
        </row>
        <row r="97">
          <cell r="B97" t="str">
            <v/>
          </cell>
          <cell r="D97" t="str">
            <v/>
          </cell>
          <cell r="F97" t="str">
            <v/>
          </cell>
          <cell r="H97" t="str">
            <v/>
          </cell>
          <cell r="J97" t="str">
            <v/>
          </cell>
          <cell r="L97" t="str">
            <v/>
          </cell>
          <cell r="N97" t="str">
            <v/>
          </cell>
          <cell r="P97" t="str">
            <v/>
          </cell>
          <cell r="R97" t="str">
            <v/>
          </cell>
          <cell r="T97" t="str">
            <v/>
          </cell>
          <cell r="V97" t="str">
            <v/>
          </cell>
          <cell r="Z97" t="str">
            <v/>
          </cell>
          <cell r="AC97">
            <v>0</v>
          </cell>
          <cell r="AD97" t="str">
            <v/>
          </cell>
          <cell r="AE97" t="str">
            <v/>
          </cell>
        </row>
        <row r="98">
          <cell r="B98" t="str">
            <v/>
          </cell>
          <cell r="D98" t="str">
            <v/>
          </cell>
          <cell r="F98" t="str">
            <v/>
          </cell>
          <cell r="H98" t="str">
            <v/>
          </cell>
          <cell r="J98" t="str">
            <v/>
          </cell>
          <cell r="L98" t="str">
            <v/>
          </cell>
          <cell r="N98" t="str">
            <v/>
          </cell>
          <cell r="P98" t="str">
            <v/>
          </cell>
          <cell r="R98" t="str">
            <v/>
          </cell>
          <cell r="T98" t="str">
            <v/>
          </cell>
          <cell r="V98" t="str">
            <v/>
          </cell>
          <cell r="Z98" t="str">
            <v/>
          </cell>
          <cell r="AC98">
            <v>0</v>
          </cell>
          <cell r="AD98" t="str">
            <v/>
          </cell>
          <cell r="AE98" t="str">
            <v/>
          </cell>
        </row>
        <row r="99">
          <cell r="B99" t="str">
            <v/>
          </cell>
          <cell r="D99" t="str">
            <v/>
          </cell>
          <cell r="F99" t="str">
            <v/>
          </cell>
          <cell r="H99" t="str">
            <v/>
          </cell>
          <cell r="J99" t="str">
            <v/>
          </cell>
          <cell r="L99" t="str">
            <v/>
          </cell>
          <cell r="N99" t="str">
            <v/>
          </cell>
          <cell r="P99" t="str">
            <v/>
          </cell>
          <cell r="R99" t="str">
            <v/>
          </cell>
          <cell r="T99" t="str">
            <v/>
          </cell>
          <cell r="V99" t="str">
            <v/>
          </cell>
          <cell r="Z99" t="str">
            <v/>
          </cell>
          <cell r="AC99">
            <v>0</v>
          </cell>
          <cell r="AD99" t="str">
            <v/>
          </cell>
          <cell r="AE99" t="str">
            <v/>
          </cell>
        </row>
        <row r="100">
          <cell r="B100" t="str">
            <v/>
          </cell>
          <cell r="D100" t="str">
            <v/>
          </cell>
          <cell r="F100" t="str">
            <v/>
          </cell>
          <cell r="H100" t="str">
            <v/>
          </cell>
          <cell r="J100" t="str">
            <v/>
          </cell>
          <cell r="L100" t="str">
            <v/>
          </cell>
          <cell r="N100" t="str">
            <v/>
          </cell>
          <cell r="P100" t="str">
            <v/>
          </cell>
          <cell r="R100" t="str">
            <v/>
          </cell>
          <cell r="T100" t="str">
            <v/>
          </cell>
          <cell r="V100" t="str">
            <v/>
          </cell>
          <cell r="Z100" t="str">
            <v/>
          </cell>
          <cell r="AC100">
            <v>0</v>
          </cell>
          <cell r="AD100" t="str">
            <v/>
          </cell>
          <cell r="AE100" t="str">
            <v/>
          </cell>
        </row>
        <row r="101">
          <cell r="B101" t="str">
            <v/>
          </cell>
          <cell r="D101" t="str">
            <v/>
          </cell>
          <cell r="F101" t="str">
            <v/>
          </cell>
          <cell r="H101" t="str">
            <v/>
          </cell>
          <cell r="J101" t="str">
            <v/>
          </cell>
          <cell r="L101" t="str">
            <v/>
          </cell>
          <cell r="N101" t="str">
            <v/>
          </cell>
          <cell r="P101" t="str">
            <v/>
          </cell>
          <cell r="R101" t="str">
            <v/>
          </cell>
          <cell r="T101" t="str">
            <v/>
          </cell>
          <cell r="V101" t="str">
            <v/>
          </cell>
          <cell r="Z101" t="str">
            <v/>
          </cell>
          <cell r="AC101">
            <v>0</v>
          </cell>
          <cell r="AD101" t="str">
            <v/>
          </cell>
          <cell r="AE101" t="str">
            <v/>
          </cell>
        </row>
        <row r="102">
          <cell r="B102" t="str">
            <v/>
          </cell>
          <cell r="D102" t="str">
            <v/>
          </cell>
          <cell r="F102" t="str">
            <v/>
          </cell>
          <cell r="H102" t="str">
            <v/>
          </cell>
          <cell r="J102" t="str">
            <v/>
          </cell>
          <cell r="L102" t="str">
            <v/>
          </cell>
          <cell r="N102" t="str">
            <v/>
          </cell>
          <cell r="P102" t="str">
            <v/>
          </cell>
          <cell r="R102" t="str">
            <v/>
          </cell>
          <cell r="T102" t="str">
            <v/>
          </cell>
          <cell r="V102" t="str">
            <v/>
          </cell>
          <cell r="Z102" t="str">
            <v/>
          </cell>
          <cell r="AC102">
            <v>0</v>
          </cell>
          <cell r="AD102" t="str">
            <v/>
          </cell>
          <cell r="AE102" t="str">
            <v/>
          </cell>
        </row>
        <row r="103">
          <cell r="B103" t="str">
            <v/>
          </cell>
          <cell r="D103" t="str">
            <v/>
          </cell>
          <cell r="F103" t="str">
            <v/>
          </cell>
          <cell r="H103" t="str">
            <v/>
          </cell>
          <cell r="J103" t="str">
            <v/>
          </cell>
          <cell r="L103" t="str">
            <v/>
          </cell>
          <cell r="N103" t="str">
            <v/>
          </cell>
          <cell r="P103" t="str">
            <v/>
          </cell>
          <cell r="R103" t="str">
            <v/>
          </cell>
          <cell r="T103" t="str">
            <v/>
          </cell>
          <cell r="V103" t="str">
            <v/>
          </cell>
          <cell r="Z103" t="str">
            <v/>
          </cell>
          <cell r="AC103">
            <v>0</v>
          </cell>
          <cell r="AD103" t="str">
            <v/>
          </cell>
          <cell r="AE103" t="str">
            <v/>
          </cell>
        </row>
        <row r="104">
          <cell r="B104" t="str">
            <v/>
          </cell>
          <cell r="D104" t="str">
            <v/>
          </cell>
          <cell r="F104" t="str">
            <v/>
          </cell>
          <cell r="H104" t="str">
            <v/>
          </cell>
          <cell r="J104" t="str">
            <v/>
          </cell>
          <cell r="L104" t="str">
            <v/>
          </cell>
          <cell r="N104" t="str">
            <v/>
          </cell>
          <cell r="P104" t="str">
            <v/>
          </cell>
          <cell r="R104" t="str">
            <v/>
          </cell>
          <cell r="T104" t="str">
            <v/>
          </cell>
          <cell r="V104" t="str">
            <v/>
          </cell>
          <cell r="Z104" t="str">
            <v/>
          </cell>
          <cell r="AC104">
            <v>0</v>
          </cell>
          <cell r="AD104" t="str">
            <v/>
          </cell>
          <cell r="AE104" t="str">
            <v/>
          </cell>
        </row>
        <row r="105">
          <cell r="B105" t="str">
            <v/>
          </cell>
          <cell r="D105" t="str">
            <v/>
          </cell>
          <cell r="F105" t="str">
            <v/>
          </cell>
          <cell r="H105" t="str">
            <v/>
          </cell>
          <cell r="J105" t="str">
            <v/>
          </cell>
          <cell r="L105" t="str">
            <v/>
          </cell>
          <cell r="N105" t="str">
            <v/>
          </cell>
          <cell r="P105" t="str">
            <v/>
          </cell>
          <cell r="R105" t="str">
            <v/>
          </cell>
          <cell r="T105" t="str">
            <v/>
          </cell>
          <cell r="V105" t="str">
            <v/>
          </cell>
          <cell r="Z105" t="str">
            <v/>
          </cell>
          <cell r="AC105">
            <v>0</v>
          </cell>
          <cell r="AD105" t="str">
            <v/>
          </cell>
          <cell r="AE105" t="str">
            <v/>
          </cell>
        </row>
        <row r="106">
          <cell r="B106" t="str">
            <v/>
          </cell>
          <cell r="D106" t="str">
            <v/>
          </cell>
          <cell r="F106" t="str">
            <v/>
          </cell>
          <cell r="H106" t="str">
            <v/>
          </cell>
          <cell r="J106" t="str">
            <v/>
          </cell>
          <cell r="L106" t="str">
            <v/>
          </cell>
          <cell r="N106" t="str">
            <v/>
          </cell>
          <cell r="P106" t="str">
            <v/>
          </cell>
          <cell r="R106" t="str">
            <v/>
          </cell>
          <cell r="T106" t="str">
            <v/>
          </cell>
          <cell r="V106" t="str">
            <v/>
          </cell>
          <cell r="Z106" t="str">
            <v/>
          </cell>
          <cell r="AC106">
            <v>0</v>
          </cell>
          <cell r="AD106" t="str">
            <v/>
          </cell>
          <cell r="AE106" t="str">
            <v/>
          </cell>
        </row>
        <row r="107">
          <cell r="B107" t="str">
            <v/>
          </cell>
          <cell r="D107" t="str">
            <v/>
          </cell>
          <cell r="F107" t="str">
            <v/>
          </cell>
          <cell r="H107" t="str">
            <v/>
          </cell>
          <cell r="J107" t="str">
            <v/>
          </cell>
          <cell r="L107" t="str">
            <v/>
          </cell>
          <cell r="N107" t="str">
            <v/>
          </cell>
          <cell r="P107" t="str">
            <v/>
          </cell>
          <cell r="R107" t="str">
            <v/>
          </cell>
          <cell r="T107" t="str">
            <v/>
          </cell>
          <cell r="V107" t="str">
            <v/>
          </cell>
          <cell r="Z107" t="str">
            <v/>
          </cell>
          <cell r="AC107">
            <v>0</v>
          </cell>
          <cell r="AD107" t="str">
            <v/>
          </cell>
          <cell r="AE107" t="str">
            <v/>
          </cell>
        </row>
        <row r="108">
          <cell r="B108" t="str">
            <v/>
          </cell>
          <cell r="D108" t="str">
            <v/>
          </cell>
          <cell r="F108" t="str">
            <v/>
          </cell>
          <cell r="H108" t="str">
            <v/>
          </cell>
          <cell r="J108" t="str">
            <v/>
          </cell>
          <cell r="L108" t="str">
            <v/>
          </cell>
          <cell r="N108" t="str">
            <v/>
          </cell>
          <cell r="P108" t="str">
            <v/>
          </cell>
          <cell r="R108" t="str">
            <v/>
          </cell>
          <cell r="T108" t="str">
            <v/>
          </cell>
          <cell r="V108" t="str">
            <v/>
          </cell>
          <cell r="Z108" t="str">
            <v/>
          </cell>
          <cell r="AC108">
            <v>0</v>
          </cell>
          <cell r="AD108" t="str">
            <v/>
          </cell>
          <cell r="AE108" t="str">
            <v/>
          </cell>
        </row>
        <row r="109">
          <cell r="B109" t="str">
            <v/>
          </cell>
          <cell r="D109" t="str">
            <v/>
          </cell>
          <cell r="F109" t="str">
            <v/>
          </cell>
          <cell r="H109" t="str">
            <v/>
          </cell>
          <cell r="J109" t="str">
            <v/>
          </cell>
          <cell r="L109" t="str">
            <v/>
          </cell>
          <cell r="N109" t="str">
            <v/>
          </cell>
          <cell r="P109" t="str">
            <v/>
          </cell>
          <cell r="R109" t="str">
            <v/>
          </cell>
          <cell r="T109" t="str">
            <v/>
          </cell>
          <cell r="V109" t="str">
            <v/>
          </cell>
          <cell r="Z109" t="str">
            <v/>
          </cell>
          <cell r="AC109">
            <v>0</v>
          </cell>
          <cell r="AD109" t="str">
            <v/>
          </cell>
          <cell r="AE109" t="str">
            <v/>
          </cell>
        </row>
        <row r="110">
          <cell r="B110" t="str">
            <v/>
          </cell>
          <cell r="D110" t="str">
            <v/>
          </cell>
          <cell r="F110" t="str">
            <v/>
          </cell>
          <cell r="H110" t="str">
            <v/>
          </cell>
          <cell r="J110" t="str">
            <v/>
          </cell>
          <cell r="L110" t="str">
            <v/>
          </cell>
          <cell r="N110" t="str">
            <v/>
          </cell>
          <cell r="P110" t="str">
            <v/>
          </cell>
          <cell r="R110" t="str">
            <v/>
          </cell>
          <cell r="T110" t="str">
            <v/>
          </cell>
          <cell r="V110" t="str">
            <v/>
          </cell>
          <cell r="Z110" t="str">
            <v/>
          </cell>
          <cell r="AC110">
            <v>0</v>
          </cell>
          <cell r="AD110" t="str">
            <v/>
          </cell>
          <cell r="AE110" t="str">
            <v/>
          </cell>
        </row>
        <row r="111">
          <cell r="B111" t="str">
            <v/>
          </cell>
          <cell r="D111" t="str">
            <v/>
          </cell>
          <cell r="F111" t="str">
            <v/>
          </cell>
          <cell r="H111" t="str">
            <v/>
          </cell>
          <cell r="J111" t="str">
            <v/>
          </cell>
          <cell r="L111" t="str">
            <v/>
          </cell>
          <cell r="N111" t="str">
            <v/>
          </cell>
          <cell r="P111" t="str">
            <v/>
          </cell>
          <cell r="R111" t="str">
            <v/>
          </cell>
          <cell r="T111" t="str">
            <v/>
          </cell>
          <cell r="V111" t="str">
            <v/>
          </cell>
          <cell r="Z111" t="str">
            <v/>
          </cell>
          <cell r="AC111">
            <v>0</v>
          </cell>
          <cell r="AD111" t="str">
            <v/>
          </cell>
          <cell r="AE111" t="str">
            <v/>
          </cell>
        </row>
        <row r="112">
          <cell r="B112" t="str">
            <v/>
          </cell>
          <cell r="D112" t="str">
            <v/>
          </cell>
          <cell r="F112" t="str">
            <v/>
          </cell>
          <cell r="H112" t="str">
            <v/>
          </cell>
          <cell r="J112" t="str">
            <v/>
          </cell>
          <cell r="L112" t="str">
            <v/>
          </cell>
          <cell r="N112" t="str">
            <v/>
          </cell>
          <cell r="P112" t="str">
            <v/>
          </cell>
          <cell r="R112" t="str">
            <v/>
          </cell>
          <cell r="T112" t="str">
            <v/>
          </cell>
          <cell r="V112" t="str">
            <v/>
          </cell>
          <cell r="Z112" t="str">
            <v/>
          </cell>
          <cell r="AC112">
            <v>0</v>
          </cell>
          <cell r="AD112" t="str">
            <v/>
          </cell>
          <cell r="AE112" t="str">
            <v/>
          </cell>
        </row>
        <row r="113">
          <cell r="B113" t="str">
            <v/>
          </cell>
          <cell r="D113" t="str">
            <v/>
          </cell>
          <cell r="F113" t="str">
            <v/>
          </cell>
          <cell r="H113" t="str">
            <v/>
          </cell>
          <cell r="J113" t="str">
            <v/>
          </cell>
          <cell r="L113" t="str">
            <v/>
          </cell>
          <cell r="N113" t="str">
            <v/>
          </cell>
          <cell r="P113" t="str">
            <v/>
          </cell>
          <cell r="R113" t="str">
            <v/>
          </cell>
          <cell r="T113" t="str">
            <v/>
          </cell>
          <cell r="V113" t="str">
            <v/>
          </cell>
          <cell r="Z113" t="str">
            <v/>
          </cell>
          <cell r="AC113">
            <v>0</v>
          </cell>
          <cell r="AD113" t="str">
            <v/>
          </cell>
          <cell r="AE113" t="str">
            <v/>
          </cell>
        </row>
        <row r="114">
          <cell r="B114" t="str">
            <v/>
          </cell>
          <cell r="D114" t="str">
            <v/>
          </cell>
          <cell r="F114" t="str">
            <v/>
          </cell>
          <cell r="H114" t="str">
            <v/>
          </cell>
          <cell r="J114" t="str">
            <v/>
          </cell>
          <cell r="L114" t="str">
            <v/>
          </cell>
          <cell r="N114" t="str">
            <v/>
          </cell>
          <cell r="P114" t="str">
            <v/>
          </cell>
          <cell r="R114" t="str">
            <v/>
          </cell>
          <cell r="T114" t="str">
            <v/>
          </cell>
          <cell r="V114" t="str">
            <v/>
          </cell>
          <cell r="Z114" t="str">
            <v/>
          </cell>
          <cell r="AC114">
            <v>0</v>
          </cell>
          <cell r="AD114" t="str">
            <v/>
          </cell>
          <cell r="AE114" t="str">
            <v/>
          </cell>
        </row>
        <row r="115">
          <cell r="B115" t="str">
            <v/>
          </cell>
          <cell r="D115" t="str">
            <v/>
          </cell>
          <cell r="F115" t="str">
            <v/>
          </cell>
          <cell r="H115" t="str">
            <v/>
          </cell>
          <cell r="J115" t="str">
            <v/>
          </cell>
          <cell r="L115" t="str">
            <v/>
          </cell>
          <cell r="N115" t="str">
            <v/>
          </cell>
          <cell r="P115" t="str">
            <v/>
          </cell>
          <cell r="R115" t="str">
            <v/>
          </cell>
          <cell r="T115" t="str">
            <v/>
          </cell>
          <cell r="V115" t="str">
            <v/>
          </cell>
          <cell r="Z115" t="str">
            <v/>
          </cell>
          <cell r="AC115">
            <v>0</v>
          </cell>
          <cell r="AD115" t="str">
            <v/>
          </cell>
          <cell r="AE115" t="str">
            <v/>
          </cell>
        </row>
        <row r="116">
          <cell r="B116" t="str">
            <v/>
          </cell>
          <cell r="D116" t="str">
            <v/>
          </cell>
          <cell r="F116" t="str">
            <v/>
          </cell>
          <cell r="H116" t="str">
            <v/>
          </cell>
          <cell r="J116" t="str">
            <v/>
          </cell>
          <cell r="L116" t="str">
            <v/>
          </cell>
          <cell r="N116" t="str">
            <v/>
          </cell>
          <cell r="P116" t="str">
            <v/>
          </cell>
          <cell r="R116" t="str">
            <v/>
          </cell>
          <cell r="T116" t="str">
            <v/>
          </cell>
          <cell r="V116" t="str">
            <v/>
          </cell>
          <cell r="Z116" t="str">
            <v/>
          </cell>
          <cell r="AC116">
            <v>0</v>
          </cell>
          <cell r="AD116" t="str">
            <v/>
          </cell>
          <cell r="AE116" t="str">
            <v/>
          </cell>
        </row>
        <row r="117">
          <cell r="B117" t="str">
            <v/>
          </cell>
          <cell r="D117" t="str">
            <v/>
          </cell>
          <cell r="F117" t="str">
            <v/>
          </cell>
          <cell r="H117" t="str">
            <v/>
          </cell>
          <cell r="J117" t="str">
            <v/>
          </cell>
          <cell r="L117" t="str">
            <v/>
          </cell>
          <cell r="N117" t="str">
            <v/>
          </cell>
          <cell r="P117" t="str">
            <v/>
          </cell>
          <cell r="R117" t="str">
            <v/>
          </cell>
          <cell r="T117" t="str">
            <v/>
          </cell>
          <cell r="V117" t="str">
            <v/>
          </cell>
          <cell r="Z117" t="str">
            <v/>
          </cell>
          <cell r="AC117">
            <v>0</v>
          </cell>
          <cell r="AD117" t="str">
            <v/>
          </cell>
          <cell r="AE117" t="str">
            <v/>
          </cell>
        </row>
        <row r="118">
          <cell r="B118" t="str">
            <v/>
          </cell>
          <cell r="D118" t="str">
            <v/>
          </cell>
          <cell r="F118" t="str">
            <v/>
          </cell>
          <cell r="H118" t="str">
            <v/>
          </cell>
          <cell r="J118" t="str">
            <v/>
          </cell>
          <cell r="L118" t="str">
            <v/>
          </cell>
          <cell r="N118" t="str">
            <v/>
          </cell>
          <cell r="P118" t="str">
            <v/>
          </cell>
          <cell r="R118" t="str">
            <v/>
          </cell>
          <cell r="T118" t="str">
            <v/>
          </cell>
          <cell r="V118" t="str">
            <v/>
          </cell>
          <cell r="Z118" t="str">
            <v/>
          </cell>
          <cell r="AC118">
            <v>0</v>
          </cell>
          <cell r="AD118" t="str">
            <v/>
          </cell>
          <cell r="AE118" t="str">
            <v/>
          </cell>
        </row>
        <row r="119">
          <cell r="B119" t="str">
            <v/>
          </cell>
          <cell r="D119" t="str">
            <v/>
          </cell>
          <cell r="F119" t="str">
            <v/>
          </cell>
          <cell r="H119" t="str">
            <v/>
          </cell>
          <cell r="J119" t="str">
            <v/>
          </cell>
          <cell r="L119" t="str">
            <v/>
          </cell>
          <cell r="N119" t="str">
            <v/>
          </cell>
          <cell r="P119" t="str">
            <v/>
          </cell>
          <cell r="R119" t="str">
            <v/>
          </cell>
          <cell r="T119" t="str">
            <v/>
          </cell>
          <cell r="V119" t="str">
            <v/>
          </cell>
          <cell r="Z119" t="str">
            <v/>
          </cell>
          <cell r="AC119">
            <v>0</v>
          </cell>
          <cell r="AD119" t="str">
            <v/>
          </cell>
          <cell r="AE119" t="str">
            <v/>
          </cell>
        </row>
        <row r="120">
          <cell r="B120" t="str">
            <v/>
          </cell>
          <cell r="D120" t="str">
            <v/>
          </cell>
          <cell r="F120" t="str">
            <v/>
          </cell>
          <cell r="H120" t="str">
            <v/>
          </cell>
          <cell r="J120" t="str">
            <v/>
          </cell>
          <cell r="L120" t="str">
            <v/>
          </cell>
          <cell r="N120" t="str">
            <v/>
          </cell>
          <cell r="P120" t="str">
            <v/>
          </cell>
          <cell r="R120" t="str">
            <v/>
          </cell>
          <cell r="T120" t="str">
            <v/>
          </cell>
          <cell r="V120" t="str">
            <v/>
          </cell>
          <cell r="Z120" t="str">
            <v/>
          </cell>
          <cell r="AC120">
            <v>0</v>
          </cell>
          <cell r="AD120" t="str">
            <v/>
          </cell>
          <cell r="AE120" t="str">
            <v/>
          </cell>
        </row>
        <row r="121">
          <cell r="B121" t="str">
            <v/>
          </cell>
          <cell r="D121" t="str">
            <v/>
          </cell>
          <cell r="F121" t="str">
            <v/>
          </cell>
          <cell r="H121" t="str">
            <v/>
          </cell>
          <cell r="J121" t="str">
            <v/>
          </cell>
          <cell r="L121" t="str">
            <v/>
          </cell>
          <cell r="N121" t="str">
            <v/>
          </cell>
          <cell r="P121" t="str">
            <v/>
          </cell>
          <cell r="R121" t="str">
            <v/>
          </cell>
          <cell r="T121" t="str">
            <v/>
          </cell>
          <cell r="V121" t="str">
            <v/>
          </cell>
          <cell r="Z121" t="str">
            <v/>
          </cell>
          <cell r="AC121">
            <v>0</v>
          </cell>
          <cell r="AD121" t="str">
            <v/>
          </cell>
          <cell r="AE121" t="str">
            <v/>
          </cell>
        </row>
        <row r="122">
          <cell r="B122" t="str">
            <v/>
          </cell>
          <cell r="D122" t="str">
            <v/>
          </cell>
          <cell r="F122" t="str">
            <v/>
          </cell>
          <cell r="H122" t="str">
            <v/>
          </cell>
          <cell r="J122" t="str">
            <v/>
          </cell>
          <cell r="L122" t="str">
            <v/>
          </cell>
          <cell r="N122" t="str">
            <v/>
          </cell>
          <cell r="P122" t="str">
            <v/>
          </cell>
          <cell r="R122" t="str">
            <v/>
          </cell>
          <cell r="T122" t="str">
            <v/>
          </cell>
          <cell r="V122" t="str">
            <v/>
          </cell>
          <cell r="Z122" t="str">
            <v/>
          </cell>
          <cell r="AC122">
            <v>0</v>
          </cell>
          <cell r="AD122" t="str">
            <v/>
          </cell>
          <cell r="AE122" t="str">
            <v/>
          </cell>
        </row>
        <row r="123">
          <cell r="B123" t="str">
            <v/>
          </cell>
          <cell r="D123" t="str">
            <v/>
          </cell>
          <cell r="F123" t="str">
            <v/>
          </cell>
          <cell r="H123" t="str">
            <v/>
          </cell>
          <cell r="J123" t="str">
            <v/>
          </cell>
          <cell r="L123" t="str">
            <v/>
          </cell>
          <cell r="N123" t="str">
            <v/>
          </cell>
          <cell r="P123" t="str">
            <v/>
          </cell>
          <cell r="R123" t="str">
            <v/>
          </cell>
          <cell r="T123" t="str">
            <v/>
          </cell>
          <cell r="V123" t="str">
            <v/>
          </cell>
          <cell r="Z123" t="str">
            <v/>
          </cell>
          <cell r="AC123">
            <v>0</v>
          </cell>
          <cell r="AD123" t="str">
            <v/>
          </cell>
          <cell r="AE123" t="str">
            <v/>
          </cell>
        </row>
        <row r="124">
          <cell r="B124" t="str">
            <v/>
          </cell>
          <cell r="D124" t="str">
            <v/>
          </cell>
          <cell r="F124" t="str">
            <v/>
          </cell>
          <cell r="H124" t="str">
            <v/>
          </cell>
          <cell r="J124" t="str">
            <v/>
          </cell>
          <cell r="L124" t="str">
            <v/>
          </cell>
          <cell r="N124" t="str">
            <v/>
          </cell>
          <cell r="P124" t="str">
            <v/>
          </cell>
          <cell r="R124" t="str">
            <v/>
          </cell>
          <cell r="T124" t="str">
            <v/>
          </cell>
          <cell r="V124" t="str">
            <v/>
          </cell>
          <cell r="Z124" t="str">
            <v/>
          </cell>
          <cell r="AC124">
            <v>0</v>
          </cell>
          <cell r="AD124" t="str">
            <v/>
          </cell>
          <cell r="AE124" t="str">
            <v/>
          </cell>
        </row>
        <row r="125">
          <cell r="B125" t="str">
            <v/>
          </cell>
          <cell r="D125" t="str">
            <v/>
          </cell>
          <cell r="F125" t="str">
            <v/>
          </cell>
          <cell r="H125" t="str">
            <v/>
          </cell>
          <cell r="J125" t="str">
            <v/>
          </cell>
          <cell r="L125" t="str">
            <v/>
          </cell>
          <cell r="N125" t="str">
            <v/>
          </cell>
          <cell r="P125" t="str">
            <v/>
          </cell>
          <cell r="R125" t="str">
            <v/>
          </cell>
          <cell r="T125" t="str">
            <v/>
          </cell>
          <cell r="V125" t="str">
            <v/>
          </cell>
          <cell r="Z125" t="str">
            <v/>
          </cell>
          <cell r="AC125">
            <v>0</v>
          </cell>
          <cell r="AD125" t="str">
            <v/>
          </cell>
          <cell r="AE125" t="str">
            <v/>
          </cell>
        </row>
        <row r="126">
          <cell r="B126" t="str">
            <v/>
          </cell>
          <cell r="D126" t="str">
            <v/>
          </cell>
          <cell r="F126" t="str">
            <v/>
          </cell>
          <cell r="H126" t="str">
            <v/>
          </cell>
          <cell r="J126" t="str">
            <v/>
          </cell>
          <cell r="L126" t="str">
            <v/>
          </cell>
          <cell r="N126" t="str">
            <v/>
          </cell>
          <cell r="P126" t="str">
            <v/>
          </cell>
          <cell r="R126" t="str">
            <v/>
          </cell>
          <cell r="T126" t="str">
            <v/>
          </cell>
          <cell r="V126" t="str">
            <v/>
          </cell>
          <cell r="Z126" t="str">
            <v/>
          </cell>
          <cell r="AC126">
            <v>0</v>
          </cell>
          <cell r="AD126" t="str">
            <v/>
          </cell>
          <cell r="AE126" t="str">
            <v/>
          </cell>
        </row>
        <row r="127">
          <cell r="B127" t="str">
            <v/>
          </cell>
          <cell r="D127" t="str">
            <v/>
          </cell>
          <cell r="F127" t="str">
            <v/>
          </cell>
          <cell r="H127" t="str">
            <v/>
          </cell>
          <cell r="J127" t="str">
            <v/>
          </cell>
          <cell r="L127" t="str">
            <v/>
          </cell>
          <cell r="N127" t="str">
            <v/>
          </cell>
          <cell r="P127" t="str">
            <v/>
          </cell>
          <cell r="R127" t="str">
            <v/>
          </cell>
          <cell r="T127" t="str">
            <v/>
          </cell>
          <cell r="V127" t="str">
            <v/>
          </cell>
          <cell r="Z127" t="str">
            <v/>
          </cell>
          <cell r="AC127">
            <v>0</v>
          </cell>
          <cell r="AD127" t="str">
            <v/>
          </cell>
          <cell r="AE127" t="str">
            <v/>
          </cell>
        </row>
        <row r="128">
          <cell r="B128" t="str">
            <v/>
          </cell>
          <cell r="D128" t="str">
            <v/>
          </cell>
          <cell r="F128" t="str">
            <v/>
          </cell>
          <cell r="H128" t="str">
            <v/>
          </cell>
          <cell r="J128" t="str">
            <v/>
          </cell>
          <cell r="L128" t="str">
            <v/>
          </cell>
          <cell r="N128" t="str">
            <v/>
          </cell>
          <cell r="P128" t="str">
            <v/>
          </cell>
          <cell r="R128" t="str">
            <v/>
          </cell>
          <cell r="T128" t="str">
            <v/>
          </cell>
          <cell r="V128" t="str">
            <v/>
          </cell>
          <cell r="Z128" t="str">
            <v/>
          </cell>
          <cell r="AC128">
            <v>0</v>
          </cell>
          <cell r="AD128" t="str">
            <v/>
          </cell>
          <cell r="AE128" t="str">
            <v/>
          </cell>
        </row>
        <row r="129">
          <cell r="B129" t="str">
            <v/>
          </cell>
          <cell r="D129" t="str">
            <v/>
          </cell>
          <cell r="F129" t="str">
            <v/>
          </cell>
          <cell r="H129" t="str">
            <v/>
          </cell>
          <cell r="J129" t="str">
            <v/>
          </cell>
          <cell r="L129" t="str">
            <v/>
          </cell>
          <cell r="N129" t="str">
            <v/>
          </cell>
          <cell r="P129" t="str">
            <v/>
          </cell>
          <cell r="R129" t="str">
            <v/>
          </cell>
          <cell r="T129" t="str">
            <v/>
          </cell>
          <cell r="V129" t="str">
            <v/>
          </cell>
          <cell r="Z129" t="str">
            <v/>
          </cell>
          <cell r="AC129">
            <v>0</v>
          </cell>
          <cell r="AD129" t="str">
            <v/>
          </cell>
          <cell r="AE129" t="str">
            <v/>
          </cell>
        </row>
        <row r="130">
          <cell r="B130" t="str">
            <v/>
          </cell>
          <cell r="D130" t="str">
            <v/>
          </cell>
          <cell r="F130" t="str">
            <v/>
          </cell>
          <cell r="H130" t="str">
            <v/>
          </cell>
          <cell r="J130" t="str">
            <v/>
          </cell>
          <cell r="L130" t="str">
            <v/>
          </cell>
          <cell r="N130" t="str">
            <v/>
          </cell>
          <cell r="P130" t="str">
            <v/>
          </cell>
          <cell r="R130" t="str">
            <v/>
          </cell>
          <cell r="T130" t="str">
            <v/>
          </cell>
          <cell r="V130" t="str">
            <v/>
          </cell>
          <cell r="Z130" t="str">
            <v/>
          </cell>
          <cell r="AC130">
            <v>0</v>
          </cell>
          <cell r="AD130" t="str">
            <v/>
          </cell>
          <cell r="AE130" t="str">
            <v/>
          </cell>
        </row>
        <row r="131">
          <cell r="B131" t="str">
            <v/>
          </cell>
          <cell r="D131" t="str">
            <v/>
          </cell>
          <cell r="F131" t="str">
            <v/>
          </cell>
          <cell r="H131" t="str">
            <v/>
          </cell>
          <cell r="J131" t="str">
            <v/>
          </cell>
          <cell r="L131" t="str">
            <v/>
          </cell>
          <cell r="N131" t="str">
            <v/>
          </cell>
          <cell r="P131" t="str">
            <v/>
          </cell>
          <cell r="R131" t="str">
            <v/>
          </cell>
          <cell r="T131" t="str">
            <v/>
          </cell>
          <cell r="V131" t="str">
            <v/>
          </cell>
          <cell r="Z131" t="str">
            <v/>
          </cell>
          <cell r="AC131">
            <v>0</v>
          </cell>
          <cell r="AD131" t="str">
            <v/>
          </cell>
          <cell r="AE131" t="str">
            <v/>
          </cell>
        </row>
        <row r="132">
          <cell r="B132" t="str">
            <v/>
          </cell>
          <cell r="D132" t="str">
            <v/>
          </cell>
          <cell r="F132" t="str">
            <v/>
          </cell>
          <cell r="H132" t="str">
            <v/>
          </cell>
          <cell r="J132" t="str">
            <v/>
          </cell>
          <cell r="L132" t="str">
            <v/>
          </cell>
          <cell r="N132" t="str">
            <v/>
          </cell>
          <cell r="P132" t="str">
            <v/>
          </cell>
          <cell r="R132" t="str">
            <v/>
          </cell>
          <cell r="T132" t="str">
            <v/>
          </cell>
          <cell r="V132" t="str">
            <v/>
          </cell>
          <cell r="Z132" t="str">
            <v/>
          </cell>
          <cell r="AC132">
            <v>0</v>
          </cell>
          <cell r="AD132" t="str">
            <v/>
          </cell>
          <cell r="AE132" t="str">
            <v/>
          </cell>
        </row>
        <row r="133">
          <cell r="B133" t="str">
            <v/>
          </cell>
          <cell r="D133" t="str">
            <v/>
          </cell>
          <cell r="F133" t="str">
            <v/>
          </cell>
          <cell r="H133" t="str">
            <v/>
          </cell>
          <cell r="J133" t="str">
            <v/>
          </cell>
          <cell r="L133" t="str">
            <v/>
          </cell>
          <cell r="N133" t="str">
            <v/>
          </cell>
          <cell r="P133" t="str">
            <v/>
          </cell>
          <cell r="R133" t="str">
            <v/>
          </cell>
          <cell r="T133" t="str">
            <v/>
          </cell>
          <cell r="V133" t="str">
            <v/>
          </cell>
          <cell r="Z133" t="str">
            <v/>
          </cell>
          <cell r="AC133">
            <v>0</v>
          </cell>
          <cell r="AD133" t="str">
            <v/>
          </cell>
          <cell r="AE133" t="str">
            <v/>
          </cell>
        </row>
        <row r="134">
          <cell r="B134" t="str">
            <v/>
          </cell>
          <cell r="D134" t="str">
            <v/>
          </cell>
          <cell r="F134" t="str">
            <v/>
          </cell>
          <cell r="H134" t="str">
            <v/>
          </cell>
          <cell r="J134" t="str">
            <v/>
          </cell>
          <cell r="L134" t="str">
            <v/>
          </cell>
          <cell r="N134" t="str">
            <v/>
          </cell>
          <cell r="P134" t="str">
            <v/>
          </cell>
          <cell r="R134" t="str">
            <v/>
          </cell>
          <cell r="T134" t="str">
            <v/>
          </cell>
          <cell r="V134" t="str">
            <v/>
          </cell>
          <cell r="Z134" t="str">
            <v/>
          </cell>
          <cell r="AC134">
            <v>0</v>
          </cell>
          <cell r="AD134" t="str">
            <v/>
          </cell>
          <cell r="AE134" t="str">
            <v/>
          </cell>
        </row>
        <row r="135">
          <cell r="B135" t="str">
            <v/>
          </cell>
          <cell r="D135" t="str">
            <v/>
          </cell>
          <cell r="F135" t="str">
            <v/>
          </cell>
          <cell r="H135" t="str">
            <v/>
          </cell>
          <cell r="J135" t="str">
            <v/>
          </cell>
          <cell r="L135" t="str">
            <v/>
          </cell>
          <cell r="N135" t="str">
            <v/>
          </cell>
          <cell r="P135" t="str">
            <v/>
          </cell>
          <cell r="R135" t="str">
            <v/>
          </cell>
          <cell r="T135" t="str">
            <v/>
          </cell>
          <cell r="V135" t="str">
            <v/>
          </cell>
          <cell r="Z135" t="str">
            <v/>
          </cell>
          <cell r="AC135">
            <v>0</v>
          </cell>
          <cell r="AD135" t="str">
            <v/>
          </cell>
          <cell r="AE135" t="str">
            <v/>
          </cell>
        </row>
        <row r="136">
          <cell r="B136" t="str">
            <v/>
          </cell>
          <cell r="D136" t="str">
            <v/>
          </cell>
          <cell r="F136" t="str">
            <v/>
          </cell>
          <cell r="H136" t="str">
            <v/>
          </cell>
          <cell r="J136" t="str">
            <v/>
          </cell>
          <cell r="L136" t="str">
            <v/>
          </cell>
          <cell r="N136" t="str">
            <v/>
          </cell>
          <cell r="P136" t="str">
            <v/>
          </cell>
          <cell r="R136" t="str">
            <v/>
          </cell>
          <cell r="T136" t="str">
            <v/>
          </cell>
          <cell r="V136" t="str">
            <v/>
          </cell>
          <cell r="Z136" t="str">
            <v/>
          </cell>
          <cell r="AC136">
            <v>0</v>
          </cell>
          <cell r="AD136" t="str">
            <v/>
          </cell>
          <cell r="AE136" t="str">
            <v/>
          </cell>
        </row>
        <row r="137">
          <cell r="B137" t="str">
            <v/>
          </cell>
          <cell r="D137" t="str">
            <v/>
          </cell>
          <cell r="F137" t="str">
            <v/>
          </cell>
          <cell r="H137" t="str">
            <v/>
          </cell>
          <cell r="J137" t="str">
            <v/>
          </cell>
          <cell r="L137" t="str">
            <v/>
          </cell>
          <cell r="N137" t="str">
            <v/>
          </cell>
          <cell r="P137" t="str">
            <v/>
          </cell>
          <cell r="R137" t="str">
            <v/>
          </cell>
          <cell r="T137" t="str">
            <v/>
          </cell>
          <cell r="V137" t="str">
            <v/>
          </cell>
          <cell r="Z137" t="str">
            <v/>
          </cell>
          <cell r="AC137">
            <v>0</v>
          </cell>
          <cell r="AD137" t="str">
            <v/>
          </cell>
          <cell r="AE137" t="str">
            <v/>
          </cell>
        </row>
        <row r="138">
          <cell r="B138" t="str">
            <v/>
          </cell>
          <cell r="D138" t="str">
            <v/>
          </cell>
          <cell r="F138" t="str">
            <v/>
          </cell>
          <cell r="H138" t="str">
            <v/>
          </cell>
          <cell r="J138" t="str">
            <v/>
          </cell>
          <cell r="L138" t="str">
            <v/>
          </cell>
          <cell r="N138" t="str">
            <v/>
          </cell>
          <cell r="P138" t="str">
            <v/>
          </cell>
          <cell r="R138" t="str">
            <v/>
          </cell>
          <cell r="T138" t="str">
            <v/>
          </cell>
          <cell r="V138" t="str">
            <v/>
          </cell>
          <cell r="Z138" t="str">
            <v/>
          </cell>
          <cell r="AC138">
            <v>0</v>
          </cell>
          <cell r="AD138" t="str">
            <v/>
          </cell>
          <cell r="AE138" t="str">
            <v/>
          </cell>
        </row>
        <row r="139">
          <cell r="B139" t="str">
            <v/>
          </cell>
          <cell r="D139" t="str">
            <v/>
          </cell>
          <cell r="F139" t="str">
            <v/>
          </cell>
          <cell r="H139" t="str">
            <v/>
          </cell>
          <cell r="J139" t="str">
            <v/>
          </cell>
          <cell r="L139" t="str">
            <v/>
          </cell>
          <cell r="N139" t="str">
            <v/>
          </cell>
          <cell r="P139" t="str">
            <v/>
          </cell>
          <cell r="R139" t="str">
            <v/>
          </cell>
          <cell r="T139" t="str">
            <v/>
          </cell>
          <cell r="V139" t="str">
            <v/>
          </cell>
          <cell r="Z139" t="str">
            <v/>
          </cell>
          <cell r="AC139">
            <v>0</v>
          </cell>
          <cell r="AD139" t="str">
            <v/>
          </cell>
          <cell r="AE139" t="str">
            <v/>
          </cell>
        </row>
        <row r="140">
          <cell r="B140" t="str">
            <v/>
          </cell>
          <cell r="D140" t="str">
            <v/>
          </cell>
          <cell r="F140" t="str">
            <v/>
          </cell>
          <cell r="H140" t="str">
            <v/>
          </cell>
          <cell r="J140" t="str">
            <v/>
          </cell>
          <cell r="L140" t="str">
            <v/>
          </cell>
          <cell r="N140" t="str">
            <v/>
          </cell>
          <cell r="P140" t="str">
            <v/>
          </cell>
          <cell r="R140" t="str">
            <v/>
          </cell>
          <cell r="T140" t="str">
            <v/>
          </cell>
          <cell r="V140" t="str">
            <v/>
          </cell>
          <cell r="Z140" t="str">
            <v/>
          </cell>
          <cell r="AC140">
            <v>0</v>
          </cell>
          <cell r="AD140" t="str">
            <v/>
          </cell>
          <cell r="AE140" t="str">
            <v/>
          </cell>
        </row>
        <row r="141">
          <cell r="B141" t="str">
            <v/>
          </cell>
          <cell r="D141" t="str">
            <v/>
          </cell>
          <cell r="F141" t="str">
            <v/>
          </cell>
          <cell r="H141" t="str">
            <v/>
          </cell>
          <cell r="J141" t="str">
            <v/>
          </cell>
          <cell r="L141" t="str">
            <v/>
          </cell>
          <cell r="N141" t="str">
            <v/>
          </cell>
          <cell r="P141" t="str">
            <v/>
          </cell>
          <cell r="R141" t="str">
            <v/>
          </cell>
          <cell r="T141" t="str">
            <v/>
          </cell>
          <cell r="V141" t="str">
            <v/>
          </cell>
          <cell r="Z141" t="str">
            <v/>
          </cell>
          <cell r="AC141">
            <v>0</v>
          </cell>
          <cell r="AD141" t="str">
            <v/>
          </cell>
          <cell r="AE141" t="str">
            <v/>
          </cell>
        </row>
        <row r="142">
          <cell r="B142" t="str">
            <v/>
          </cell>
          <cell r="D142" t="str">
            <v/>
          </cell>
          <cell r="F142" t="str">
            <v/>
          </cell>
          <cell r="H142" t="str">
            <v/>
          </cell>
          <cell r="J142" t="str">
            <v/>
          </cell>
          <cell r="L142" t="str">
            <v/>
          </cell>
          <cell r="N142" t="str">
            <v/>
          </cell>
          <cell r="P142" t="str">
            <v/>
          </cell>
          <cell r="R142" t="str">
            <v/>
          </cell>
          <cell r="T142" t="str">
            <v/>
          </cell>
          <cell r="V142" t="str">
            <v/>
          </cell>
          <cell r="Z142" t="str">
            <v/>
          </cell>
          <cell r="AC142">
            <v>0</v>
          </cell>
          <cell r="AD142" t="str">
            <v/>
          </cell>
          <cell r="AE142" t="str">
            <v/>
          </cell>
        </row>
        <row r="143">
          <cell r="B143" t="str">
            <v/>
          </cell>
          <cell r="D143" t="str">
            <v/>
          </cell>
          <cell r="F143" t="str">
            <v/>
          </cell>
          <cell r="H143" t="str">
            <v/>
          </cell>
          <cell r="J143" t="str">
            <v/>
          </cell>
          <cell r="L143" t="str">
            <v/>
          </cell>
          <cell r="N143" t="str">
            <v/>
          </cell>
          <cell r="P143" t="str">
            <v/>
          </cell>
          <cell r="R143" t="str">
            <v/>
          </cell>
          <cell r="T143" t="str">
            <v/>
          </cell>
          <cell r="V143" t="str">
            <v/>
          </cell>
          <cell r="Z143" t="str">
            <v/>
          </cell>
          <cell r="AC143">
            <v>0</v>
          </cell>
          <cell r="AD143" t="str">
            <v/>
          </cell>
          <cell r="AE143" t="str">
            <v/>
          </cell>
        </row>
        <row r="144">
          <cell r="B144" t="str">
            <v/>
          </cell>
          <cell r="D144" t="str">
            <v/>
          </cell>
          <cell r="F144" t="str">
            <v/>
          </cell>
          <cell r="H144" t="str">
            <v/>
          </cell>
          <cell r="J144" t="str">
            <v/>
          </cell>
          <cell r="L144" t="str">
            <v/>
          </cell>
          <cell r="N144" t="str">
            <v/>
          </cell>
          <cell r="P144" t="str">
            <v/>
          </cell>
          <cell r="R144" t="str">
            <v/>
          </cell>
          <cell r="T144" t="str">
            <v/>
          </cell>
          <cell r="V144" t="str">
            <v/>
          </cell>
          <cell r="Z144" t="str">
            <v/>
          </cell>
          <cell r="AC144">
            <v>0</v>
          </cell>
          <cell r="AD144" t="str">
            <v/>
          </cell>
          <cell r="AE144" t="str">
            <v/>
          </cell>
        </row>
        <row r="145">
          <cell r="B145" t="str">
            <v/>
          </cell>
          <cell r="D145" t="str">
            <v/>
          </cell>
          <cell r="F145" t="str">
            <v/>
          </cell>
          <cell r="H145" t="str">
            <v/>
          </cell>
          <cell r="J145" t="str">
            <v/>
          </cell>
          <cell r="L145" t="str">
            <v/>
          </cell>
          <cell r="N145" t="str">
            <v/>
          </cell>
          <cell r="P145" t="str">
            <v/>
          </cell>
          <cell r="R145" t="str">
            <v/>
          </cell>
          <cell r="T145" t="str">
            <v/>
          </cell>
          <cell r="V145" t="str">
            <v/>
          </cell>
          <cell r="Z145" t="str">
            <v/>
          </cell>
          <cell r="AC145">
            <v>0</v>
          </cell>
          <cell r="AD145" t="str">
            <v/>
          </cell>
          <cell r="AE145" t="str">
            <v/>
          </cell>
        </row>
        <row r="146">
          <cell r="B146" t="str">
            <v/>
          </cell>
          <cell r="D146" t="str">
            <v/>
          </cell>
          <cell r="F146" t="str">
            <v/>
          </cell>
          <cell r="H146" t="str">
            <v/>
          </cell>
          <cell r="J146" t="str">
            <v/>
          </cell>
          <cell r="L146" t="str">
            <v/>
          </cell>
          <cell r="N146" t="str">
            <v/>
          </cell>
          <cell r="P146" t="str">
            <v/>
          </cell>
          <cell r="R146" t="str">
            <v/>
          </cell>
          <cell r="T146" t="str">
            <v/>
          </cell>
          <cell r="V146" t="str">
            <v/>
          </cell>
          <cell r="Z146" t="str">
            <v/>
          </cell>
          <cell r="AC146">
            <v>0</v>
          </cell>
          <cell r="AD146" t="str">
            <v/>
          </cell>
          <cell r="AE146" t="str">
            <v/>
          </cell>
        </row>
        <row r="147">
          <cell r="B147" t="str">
            <v/>
          </cell>
          <cell r="D147" t="str">
            <v/>
          </cell>
          <cell r="F147" t="str">
            <v/>
          </cell>
          <cell r="H147" t="str">
            <v/>
          </cell>
          <cell r="J147" t="str">
            <v/>
          </cell>
          <cell r="L147" t="str">
            <v/>
          </cell>
          <cell r="N147" t="str">
            <v/>
          </cell>
          <cell r="P147" t="str">
            <v/>
          </cell>
          <cell r="R147" t="str">
            <v/>
          </cell>
          <cell r="T147" t="str">
            <v/>
          </cell>
          <cell r="V147" t="str">
            <v/>
          </cell>
          <cell r="Z147" t="str">
            <v/>
          </cell>
          <cell r="AC147">
            <v>0</v>
          </cell>
          <cell r="AD147" t="str">
            <v/>
          </cell>
          <cell r="AE147" t="str">
            <v/>
          </cell>
        </row>
        <row r="148">
          <cell r="B148" t="str">
            <v/>
          </cell>
          <cell r="D148" t="str">
            <v/>
          </cell>
          <cell r="F148" t="str">
            <v/>
          </cell>
          <cell r="H148" t="str">
            <v/>
          </cell>
          <cell r="J148" t="str">
            <v/>
          </cell>
          <cell r="L148" t="str">
            <v/>
          </cell>
          <cell r="N148" t="str">
            <v/>
          </cell>
          <cell r="P148" t="str">
            <v/>
          </cell>
          <cell r="R148" t="str">
            <v/>
          </cell>
          <cell r="T148" t="str">
            <v/>
          </cell>
          <cell r="V148" t="str">
            <v/>
          </cell>
          <cell r="Z148" t="str">
            <v/>
          </cell>
          <cell r="AC148">
            <v>0</v>
          </cell>
          <cell r="AD148" t="str">
            <v/>
          </cell>
          <cell r="AE148" t="str">
            <v/>
          </cell>
        </row>
        <row r="149">
          <cell r="B149" t="str">
            <v/>
          </cell>
          <cell r="D149" t="str">
            <v/>
          </cell>
          <cell r="F149" t="str">
            <v/>
          </cell>
          <cell r="H149" t="str">
            <v/>
          </cell>
          <cell r="J149" t="str">
            <v/>
          </cell>
          <cell r="L149" t="str">
            <v/>
          </cell>
          <cell r="N149" t="str">
            <v/>
          </cell>
          <cell r="P149" t="str">
            <v/>
          </cell>
          <cell r="R149" t="str">
            <v/>
          </cell>
          <cell r="T149" t="str">
            <v/>
          </cell>
          <cell r="V149" t="str">
            <v/>
          </cell>
          <cell r="Z149" t="str">
            <v/>
          </cell>
          <cell r="AC149">
            <v>0</v>
          </cell>
          <cell r="AD149" t="str">
            <v/>
          </cell>
          <cell r="AE149" t="str">
            <v/>
          </cell>
        </row>
        <row r="150">
          <cell r="B150" t="str">
            <v/>
          </cell>
          <cell r="D150" t="str">
            <v/>
          </cell>
          <cell r="F150" t="str">
            <v/>
          </cell>
          <cell r="H150" t="str">
            <v/>
          </cell>
          <cell r="J150" t="str">
            <v/>
          </cell>
          <cell r="L150" t="str">
            <v/>
          </cell>
          <cell r="N150" t="str">
            <v/>
          </cell>
          <cell r="P150" t="str">
            <v/>
          </cell>
          <cell r="R150" t="str">
            <v/>
          </cell>
          <cell r="T150" t="str">
            <v/>
          </cell>
          <cell r="V150" t="str">
            <v/>
          </cell>
          <cell r="Z150" t="str">
            <v/>
          </cell>
          <cell r="AC150">
            <v>0</v>
          </cell>
          <cell r="AD150" t="str">
            <v/>
          </cell>
          <cell r="AE150" t="str">
            <v/>
          </cell>
        </row>
        <row r="151">
          <cell r="B151" t="str">
            <v/>
          </cell>
          <cell r="D151" t="str">
            <v/>
          </cell>
          <cell r="F151" t="str">
            <v/>
          </cell>
          <cell r="H151" t="str">
            <v/>
          </cell>
          <cell r="J151" t="str">
            <v/>
          </cell>
          <cell r="L151" t="str">
            <v/>
          </cell>
          <cell r="N151" t="str">
            <v/>
          </cell>
          <cell r="P151" t="str">
            <v/>
          </cell>
          <cell r="R151" t="str">
            <v/>
          </cell>
          <cell r="T151" t="str">
            <v/>
          </cell>
          <cell r="V151" t="str">
            <v/>
          </cell>
          <cell r="Z151" t="str">
            <v/>
          </cell>
          <cell r="AC151">
            <v>0</v>
          </cell>
          <cell r="AD151" t="str">
            <v/>
          </cell>
          <cell r="AE151" t="str">
            <v/>
          </cell>
        </row>
        <row r="152">
          <cell r="B152" t="str">
            <v/>
          </cell>
          <cell r="D152" t="str">
            <v/>
          </cell>
          <cell r="F152" t="str">
            <v/>
          </cell>
          <cell r="H152" t="str">
            <v/>
          </cell>
          <cell r="J152" t="str">
            <v/>
          </cell>
          <cell r="L152" t="str">
            <v/>
          </cell>
          <cell r="N152" t="str">
            <v/>
          </cell>
          <cell r="P152" t="str">
            <v/>
          </cell>
          <cell r="R152" t="str">
            <v/>
          </cell>
          <cell r="T152" t="str">
            <v/>
          </cell>
          <cell r="V152" t="str">
            <v/>
          </cell>
          <cell r="Z152" t="str">
            <v/>
          </cell>
          <cell r="AC152">
            <v>0</v>
          </cell>
          <cell r="AD152" t="str">
            <v/>
          </cell>
          <cell r="AE152" t="str">
            <v/>
          </cell>
        </row>
        <row r="153">
          <cell r="B153" t="str">
            <v/>
          </cell>
          <cell r="D153" t="str">
            <v/>
          </cell>
          <cell r="F153" t="str">
            <v/>
          </cell>
          <cell r="H153" t="str">
            <v/>
          </cell>
          <cell r="J153" t="str">
            <v/>
          </cell>
          <cell r="L153" t="str">
            <v/>
          </cell>
          <cell r="N153" t="str">
            <v/>
          </cell>
          <cell r="P153" t="str">
            <v/>
          </cell>
          <cell r="R153" t="str">
            <v/>
          </cell>
          <cell r="T153" t="str">
            <v/>
          </cell>
          <cell r="V153" t="str">
            <v/>
          </cell>
          <cell r="Z153" t="str">
            <v/>
          </cell>
          <cell r="AC153">
            <v>0</v>
          </cell>
          <cell r="AD153" t="str">
            <v/>
          </cell>
          <cell r="AE153" t="str">
            <v/>
          </cell>
        </row>
        <row r="154">
          <cell r="B154" t="str">
            <v/>
          </cell>
          <cell r="D154" t="str">
            <v/>
          </cell>
          <cell r="F154" t="str">
            <v/>
          </cell>
          <cell r="H154" t="str">
            <v/>
          </cell>
          <cell r="J154" t="str">
            <v/>
          </cell>
          <cell r="L154" t="str">
            <v/>
          </cell>
          <cell r="N154" t="str">
            <v/>
          </cell>
          <cell r="P154" t="str">
            <v/>
          </cell>
          <cell r="R154" t="str">
            <v/>
          </cell>
          <cell r="T154" t="str">
            <v/>
          </cell>
          <cell r="V154" t="str">
            <v/>
          </cell>
          <cell r="Z154" t="str">
            <v/>
          </cell>
          <cell r="AC154">
            <v>0</v>
          </cell>
          <cell r="AD154" t="str">
            <v/>
          </cell>
          <cell r="AE154" t="str">
            <v/>
          </cell>
        </row>
        <row r="155">
          <cell r="B155" t="str">
            <v/>
          </cell>
          <cell r="D155" t="str">
            <v/>
          </cell>
          <cell r="F155" t="str">
            <v/>
          </cell>
          <cell r="H155" t="str">
            <v/>
          </cell>
          <cell r="J155" t="str">
            <v/>
          </cell>
          <cell r="L155" t="str">
            <v/>
          </cell>
          <cell r="N155" t="str">
            <v/>
          </cell>
          <cell r="P155" t="str">
            <v/>
          </cell>
          <cell r="R155" t="str">
            <v/>
          </cell>
          <cell r="T155" t="str">
            <v/>
          </cell>
          <cell r="V155" t="str">
            <v/>
          </cell>
          <cell r="Z155" t="str">
            <v/>
          </cell>
          <cell r="AC155">
            <v>0</v>
          </cell>
          <cell r="AD155" t="str">
            <v/>
          </cell>
          <cell r="AE155" t="str">
            <v/>
          </cell>
        </row>
        <row r="156">
          <cell r="B156" t="str">
            <v/>
          </cell>
          <cell r="D156" t="str">
            <v/>
          </cell>
          <cell r="F156" t="str">
            <v/>
          </cell>
          <cell r="H156" t="str">
            <v/>
          </cell>
          <cell r="J156" t="str">
            <v/>
          </cell>
          <cell r="L156" t="str">
            <v/>
          </cell>
          <cell r="N156" t="str">
            <v/>
          </cell>
          <cell r="P156" t="str">
            <v/>
          </cell>
          <cell r="R156" t="str">
            <v/>
          </cell>
          <cell r="T156" t="str">
            <v/>
          </cell>
          <cell r="V156" t="str">
            <v/>
          </cell>
          <cell r="Z156" t="str">
            <v/>
          </cell>
          <cell r="AC156">
            <v>0</v>
          </cell>
          <cell r="AD156" t="str">
            <v/>
          </cell>
          <cell r="AE156" t="str">
            <v/>
          </cell>
        </row>
        <row r="157">
          <cell r="B157" t="str">
            <v/>
          </cell>
          <cell r="D157" t="str">
            <v/>
          </cell>
          <cell r="F157" t="str">
            <v/>
          </cell>
          <cell r="H157" t="str">
            <v/>
          </cell>
          <cell r="J157" t="str">
            <v/>
          </cell>
          <cell r="L157" t="str">
            <v/>
          </cell>
          <cell r="N157" t="str">
            <v/>
          </cell>
          <cell r="P157" t="str">
            <v/>
          </cell>
          <cell r="R157" t="str">
            <v/>
          </cell>
          <cell r="T157" t="str">
            <v/>
          </cell>
          <cell r="V157" t="str">
            <v/>
          </cell>
          <cell r="Z157" t="str">
            <v/>
          </cell>
          <cell r="AC157">
            <v>0</v>
          </cell>
          <cell r="AD157" t="str">
            <v/>
          </cell>
          <cell r="AE157" t="str">
            <v/>
          </cell>
        </row>
        <row r="158">
          <cell r="B158" t="str">
            <v/>
          </cell>
          <cell r="D158" t="str">
            <v/>
          </cell>
          <cell r="F158" t="str">
            <v/>
          </cell>
          <cell r="H158" t="str">
            <v/>
          </cell>
          <cell r="J158" t="str">
            <v/>
          </cell>
          <cell r="L158" t="str">
            <v/>
          </cell>
          <cell r="N158" t="str">
            <v/>
          </cell>
          <cell r="P158" t="str">
            <v/>
          </cell>
          <cell r="R158" t="str">
            <v/>
          </cell>
          <cell r="T158" t="str">
            <v/>
          </cell>
          <cell r="V158" t="str">
            <v/>
          </cell>
          <cell r="Z158" t="str">
            <v/>
          </cell>
          <cell r="AC158">
            <v>0</v>
          </cell>
          <cell r="AD158" t="str">
            <v/>
          </cell>
          <cell r="AE158" t="str">
            <v/>
          </cell>
        </row>
        <row r="159">
          <cell r="B159" t="str">
            <v/>
          </cell>
          <cell r="D159" t="str">
            <v/>
          </cell>
          <cell r="F159" t="str">
            <v/>
          </cell>
          <cell r="H159" t="str">
            <v/>
          </cell>
          <cell r="J159" t="str">
            <v/>
          </cell>
          <cell r="L159" t="str">
            <v/>
          </cell>
          <cell r="N159" t="str">
            <v/>
          </cell>
          <cell r="P159" t="str">
            <v/>
          </cell>
          <cell r="R159" t="str">
            <v/>
          </cell>
          <cell r="T159" t="str">
            <v/>
          </cell>
          <cell r="V159" t="str">
            <v/>
          </cell>
          <cell r="Z159" t="str">
            <v/>
          </cell>
          <cell r="AC159">
            <v>0</v>
          </cell>
          <cell r="AD159" t="str">
            <v/>
          </cell>
          <cell r="AE159" t="str">
            <v/>
          </cell>
        </row>
        <row r="160">
          <cell r="B160" t="str">
            <v/>
          </cell>
          <cell r="D160" t="str">
            <v/>
          </cell>
          <cell r="F160" t="str">
            <v/>
          </cell>
          <cell r="H160" t="str">
            <v/>
          </cell>
          <cell r="J160" t="str">
            <v/>
          </cell>
          <cell r="L160" t="str">
            <v/>
          </cell>
          <cell r="N160" t="str">
            <v/>
          </cell>
          <cell r="P160" t="str">
            <v/>
          </cell>
          <cell r="R160" t="str">
            <v/>
          </cell>
          <cell r="T160" t="str">
            <v/>
          </cell>
          <cell r="V160" t="str">
            <v/>
          </cell>
          <cell r="Z160" t="str">
            <v/>
          </cell>
          <cell r="AC160">
            <v>0</v>
          </cell>
          <cell r="AD160" t="str">
            <v/>
          </cell>
          <cell r="AE160" t="str">
            <v/>
          </cell>
        </row>
        <row r="161">
          <cell r="B161" t="str">
            <v/>
          </cell>
          <cell r="D161" t="str">
            <v/>
          </cell>
          <cell r="F161" t="str">
            <v/>
          </cell>
          <cell r="H161" t="str">
            <v/>
          </cell>
          <cell r="J161" t="str">
            <v/>
          </cell>
          <cell r="L161" t="str">
            <v/>
          </cell>
          <cell r="N161" t="str">
            <v/>
          </cell>
          <cell r="P161" t="str">
            <v/>
          </cell>
          <cell r="R161" t="str">
            <v/>
          </cell>
          <cell r="T161" t="str">
            <v/>
          </cell>
          <cell r="V161" t="str">
            <v/>
          </cell>
          <cell r="Z161" t="str">
            <v/>
          </cell>
          <cell r="AC161">
            <v>0</v>
          </cell>
          <cell r="AD161" t="str">
            <v/>
          </cell>
          <cell r="AE161" t="str">
            <v/>
          </cell>
        </row>
        <row r="162">
          <cell r="B162" t="str">
            <v/>
          </cell>
          <cell r="D162" t="str">
            <v/>
          </cell>
          <cell r="F162" t="str">
            <v/>
          </cell>
          <cell r="H162" t="str">
            <v/>
          </cell>
          <cell r="J162" t="str">
            <v/>
          </cell>
          <cell r="L162" t="str">
            <v/>
          </cell>
          <cell r="N162" t="str">
            <v/>
          </cell>
          <cell r="P162" t="str">
            <v/>
          </cell>
          <cell r="R162" t="str">
            <v/>
          </cell>
          <cell r="T162" t="str">
            <v/>
          </cell>
          <cell r="V162" t="str">
            <v/>
          </cell>
          <cell r="Z162" t="str">
            <v/>
          </cell>
          <cell r="AC162">
            <v>0</v>
          </cell>
          <cell r="AD162" t="str">
            <v/>
          </cell>
          <cell r="AE162" t="str">
            <v/>
          </cell>
        </row>
        <row r="163">
          <cell r="B163" t="str">
            <v/>
          </cell>
          <cell r="D163" t="str">
            <v/>
          </cell>
          <cell r="F163" t="str">
            <v/>
          </cell>
          <cell r="H163" t="str">
            <v/>
          </cell>
          <cell r="J163" t="str">
            <v/>
          </cell>
          <cell r="L163" t="str">
            <v/>
          </cell>
          <cell r="N163" t="str">
            <v/>
          </cell>
          <cell r="P163" t="str">
            <v/>
          </cell>
          <cell r="R163" t="str">
            <v/>
          </cell>
          <cell r="T163" t="str">
            <v/>
          </cell>
          <cell r="V163" t="str">
            <v/>
          </cell>
          <cell r="Z163" t="str">
            <v/>
          </cell>
          <cell r="AC163">
            <v>0</v>
          </cell>
          <cell r="AD163" t="str">
            <v/>
          </cell>
          <cell r="AE163" t="str">
            <v/>
          </cell>
        </row>
        <row r="164">
          <cell r="B164" t="str">
            <v/>
          </cell>
          <cell r="D164" t="str">
            <v/>
          </cell>
          <cell r="F164" t="str">
            <v/>
          </cell>
          <cell r="H164" t="str">
            <v/>
          </cell>
          <cell r="J164" t="str">
            <v/>
          </cell>
          <cell r="L164" t="str">
            <v/>
          </cell>
          <cell r="N164" t="str">
            <v/>
          </cell>
          <cell r="P164" t="str">
            <v/>
          </cell>
          <cell r="R164" t="str">
            <v/>
          </cell>
          <cell r="T164" t="str">
            <v/>
          </cell>
          <cell r="V164" t="str">
            <v/>
          </cell>
          <cell r="Z164" t="str">
            <v/>
          </cell>
          <cell r="AC164">
            <v>0</v>
          </cell>
          <cell r="AD164" t="str">
            <v/>
          </cell>
          <cell r="AE164" t="str">
            <v/>
          </cell>
        </row>
        <row r="165">
          <cell r="B165" t="str">
            <v/>
          </cell>
          <cell r="D165" t="str">
            <v/>
          </cell>
          <cell r="F165" t="str">
            <v/>
          </cell>
          <cell r="H165" t="str">
            <v/>
          </cell>
          <cell r="J165" t="str">
            <v/>
          </cell>
          <cell r="L165" t="str">
            <v/>
          </cell>
          <cell r="N165" t="str">
            <v/>
          </cell>
          <cell r="P165" t="str">
            <v/>
          </cell>
          <cell r="R165" t="str">
            <v/>
          </cell>
          <cell r="T165" t="str">
            <v/>
          </cell>
          <cell r="V165" t="str">
            <v/>
          </cell>
          <cell r="Z165" t="str">
            <v/>
          </cell>
          <cell r="AC165">
            <v>0</v>
          </cell>
          <cell r="AD165" t="str">
            <v/>
          </cell>
          <cell r="AE165" t="str">
            <v/>
          </cell>
        </row>
        <row r="166">
          <cell r="B166" t="str">
            <v/>
          </cell>
          <cell r="D166" t="str">
            <v/>
          </cell>
          <cell r="F166" t="str">
            <v/>
          </cell>
          <cell r="H166" t="str">
            <v/>
          </cell>
          <cell r="J166" t="str">
            <v/>
          </cell>
          <cell r="L166" t="str">
            <v/>
          </cell>
          <cell r="N166" t="str">
            <v/>
          </cell>
          <cell r="P166" t="str">
            <v/>
          </cell>
          <cell r="R166" t="str">
            <v/>
          </cell>
          <cell r="T166" t="str">
            <v/>
          </cell>
          <cell r="V166" t="str">
            <v/>
          </cell>
          <cell r="Z166" t="str">
            <v/>
          </cell>
          <cell r="AC166">
            <v>0</v>
          </cell>
          <cell r="AD166" t="str">
            <v/>
          </cell>
          <cell r="AE166" t="str">
            <v/>
          </cell>
        </row>
        <row r="167">
          <cell r="B167" t="str">
            <v/>
          </cell>
          <cell r="D167" t="str">
            <v/>
          </cell>
          <cell r="F167" t="str">
            <v/>
          </cell>
          <cell r="H167" t="str">
            <v/>
          </cell>
          <cell r="J167" t="str">
            <v/>
          </cell>
          <cell r="L167" t="str">
            <v/>
          </cell>
          <cell r="N167" t="str">
            <v/>
          </cell>
          <cell r="P167" t="str">
            <v/>
          </cell>
          <cell r="R167" t="str">
            <v/>
          </cell>
          <cell r="T167" t="str">
            <v/>
          </cell>
          <cell r="V167" t="str">
            <v/>
          </cell>
          <cell r="Z167" t="str">
            <v/>
          </cell>
          <cell r="AC167">
            <v>0</v>
          </cell>
          <cell r="AD167" t="str">
            <v/>
          </cell>
          <cell r="AE167" t="str">
            <v/>
          </cell>
        </row>
        <row r="168">
          <cell r="B168" t="str">
            <v/>
          </cell>
          <cell r="D168" t="str">
            <v/>
          </cell>
          <cell r="F168" t="str">
            <v/>
          </cell>
          <cell r="H168" t="str">
            <v/>
          </cell>
          <cell r="J168" t="str">
            <v/>
          </cell>
          <cell r="L168" t="str">
            <v/>
          </cell>
          <cell r="N168" t="str">
            <v/>
          </cell>
          <cell r="P168" t="str">
            <v/>
          </cell>
          <cell r="R168" t="str">
            <v/>
          </cell>
          <cell r="T168" t="str">
            <v/>
          </cell>
          <cell r="V168" t="str">
            <v/>
          </cell>
          <cell r="Z168" t="str">
            <v/>
          </cell>
          <cell r="AC168">
            <v>0</v>
          </cell>
          <cell r="AD168" t="str">
            <v/>
          </cell>
          <cell r="AE168" t="str">
            <v/>
          </cell>
        </row>
      </sheetData>
      <sheetData sheetId="9"/>
      <sheetData sheetId="10"/>
      <sheetData sheetId="11"/>
      <sheetData sheetId="12"/>
      <sheetData sheetId="13">
        <row r="4">
          <cell r="B4" t="str">
            <v>HARDT</v>
          </cell>
          <cell r="C4">
            <v>1</v>
          </cell>
          <cell r="D4" t="str">
            <v>PULVERSHEIM</v>
          </cell>
          <cell r="F4" t="str">
            <v>RHIN</v>
          </cell>
        </row>
        <row r="5">
          <cell r="B5" t="str">
            <v>ENSISHEIM</v>
          </cell>
          <cell r="C5">
            <v>2</v>
          </cell>
          <cell r="D5" t="str">
            <v>HARDT</v>
          </cell>
          <cell r="F5" t="str">
            <v>PULVERSHEIM</v>
          </cell>
        </row>
        <row r="6">
          <cell r="B6" t="str">
            <v>MEYENHEIM</v>
          </cell>
          <cell r="C6">
            <v>3</v>
          </cell>
          <cell r="D6" t="str">
            <v>ENSISHEIM</v>
          </cell>
          <cell r="F6" t="str">
            <v>HARDT</v>
          </cell>
        </row>
        <row r="7">
          <cell r="B7" t="str">
            <v>RHIN</v>
          </cell>
          <cell r="C7">
            <v>4</v>
          </cell>
          <cell r="D7" t="str">
            <v>MEYENHEIM</v>
          </cell>
          <cell r="F7" t="str">
            <v>ENSISHEIM</v>
          </cell>
        </row>
        <row r="8">
          <cell r="B8" t="str">
            <v>PULVERSHEIM</v>
          </cell>
          <cell r="C8">
            <v>5</v>
          </cell>
          <cell r="D8" t="str">
            <v>RHIN</v>
          </cell>
          <cell r="F8" t="str">
            <v>MEYENHEIM</v>
          </cell>
        </row>
        <row r="9">
          <cell r="C9" t="str">
            <v/>
          </cell>
          <cell r="D9">
            <v>0</v>
          </cell>
          <cell r="F9">
            <v>0</v>
          </cell>
        </row>
        <row r="10">
          <cell r="C10" t="str">
            <v/>
          </cell>
          <cell r="D10">
            <v>0</v>
          </cell>
          <cell r="F10">
            <v>0</v>
          </cell>
        </row>
        <row r="11">
          <cell r="C11" t="str">
            <v/>
          </cell>
          <cell r="D11">
            <v>0</v>
          </cell>
          <cell r="F11">
            <v>0</v>
          </cell>
        </row>
      </sheetData>
      <sheetData sheetId="14">
        <row r="6">
          <cell r="D6">
            <v>44201</v>
          </cell>
          <cell r="E6" t="str">
            <v>44201e</v>
          </cell>
          <cell r="F6">
            <v>44205</v>
          </cell>
          <cell r="G6" t="str">
            <v>44205e</v>
          </cell>
          <cell r="H6">
            <v>44208</v>
          </cell>
          <cell r="I6" t="str">
            <v>44208e</v>
          </cell>
          <cell r="J6">
            <v>44212</v>
          </cell>
          <cell r="K6" t="str">
            <v>44212e</v>
          </cell>
          <cell r="L6">
            <v>44215</v>
          </cell>
          <cell r="M6" t="str">
            <v>44215e</v>
          </cell>
          <cell r="N6">
            <v>44219</v>
          </cell>
          <cell r="O6" t="str">
            <v>44219e</v>
          </cell>
          <cell r="P6">
            <v>44222</v>
          </cell>
          <cell r="Q6" t="str">
            <v>44222e</v>
          </cell>
          <cell r="R6">
            <v>44226</v>
          </cell>
          <cell r="S6" t="str">
            <v>44226e</v>
          </cell>
          <cell r="T6">
            <v>44229</v>
          </cell>
          <cell r="U6" t="str">
            <v>44229e</v>
          </cell>
          <cell r="V6">
            <v>44233</v>
          </cell>
          <cell r="W6" t="str">
            <v>44233e</v>
          </cell>
          <cell r="X6">
            <v>44236</v>
          </cell>
          <cell r="Y6" t="str">
            <v>44236e</v>
          </cell>
          <cell r="Z6">
            <v>44240</v>
          </cell>
          <cell r="AA6" t="str">
            <v>44240e</v>
          </cell>
          <cell r="AB6">
            <v>44243</v>
          </cell>
          <cell r="AC6" t="str">
            <v>44243e</v>
          </cell>
          <cell r="AD6">
            <v>44247</v>
          </cell>
          <cell r="AE6" t="str">
            <v>44247e</v>
          </cell>
          <cell r="AF6">
            <v>44250</v>
          </cell>
          <cell r="AG6" t="str">
            <v>44250e</v>
          </cell>
          <cell r="AH6">
            <v>44254</v>
          </cell>
          <cell r="AI6" t="str">
            <v>44254e</v>
          </cell>
          <cell r="AJ6">
            <v>44257</v>
          </cell>
          <cell r="AK6" t="str">
            <v>44257e</v>
          </cell>
          <cell r="AL6">
            <v>44261</v>
          </cell>
          <cell r="AM6" t="str">
            <v>44261e</v>
          </cell>
          <cell r="AN6">
            <v>44264</v>
          </cell>
          <cell r="AO6" t="str">
            <v>44264e</v>
          </cell>
          <cell r="AP6">
            <v>44268</v>
          </cell>
          <cell r="AQ6" t="str">
            <v>44268e</v>
          </cell>
          <cell r="AR6">
            <v>44271</v>
          </cell>
          <cell r="AS6" t="str">
            <v>44271e</v>
          </cell>
          <cell r="AT6">
            <v>44275</v>
          </cell>
          <cell r="AU6" t="str">
            <v>44275e</v>
          </cell>
          <cell r="AV6">
            <v>44278</v>
          </cell>
          <cell r="AW6" t="str">
            <v>44278e</v>
          </cell>
          <cell r="AX6">
            <v>44282</v>
          </cell>
          <cell r="AY6" t="str">
            <v>44282e</v>
          </cell>
          <cell r="AZ6">
            <v>44285</v>
          </cell>
          <cell r="BA6" t="str">
            <v>44285e</v>
          </cell>
          <cell r="BB6">
            <v>44289</v>
          </cell>
          <cell r="BC6" t="str">
            <v>44289e</v>
          </cell>
          <cell r="BD6">
            <v>44292</v>
          </cell>
          <cell r="BE6" t="str">
            <v>44292e</v>
          </cell>
          <cell r="BF6">
            <v>44296</v>
          </cell>
          <cell r="BG6" t="str">
            <v>44296e</v>
          </cell>
          <cell r="BH6">
            <v>44299</v>
          </cell>
          <cell r="BI6" t="str">
            <v>44299e</v>
          </cell>
          <cell r="BJ6">
            <v>44303</v>
          </cell>
          <cell r="BK6" t="str">
            <v>44303e</v>
          </cell>
          <cell r="BL6">
            <v>44306</v>
          </cell>
          <cell r="BM6" t="str">
            <v>44306e</v>
          </cell>
          <cell r="BN6">
            <v>44310</v>
          </cell>
          <cell r="BO6" t="str">
            <v>44310e</v>
          </cell>
          <cell r="BP6">
            <v>44313</v>
          </cell>
          <cell r="BQ6" t="str">
            <v>44313e</v>
          </cell>
          <cell r="BR6">
            <v>44317</v>
          </cell>
          <cell r="BS6" t="str">
            <v>44317e</v>
          </cell>
          <cell r="BT6">
            <v>44320</v>
          </cell>
          <cell r="BU6" t="str">
            <v>44320e</v>
          </cell>
          <cell r="BV6">
            <v>44324</v>
          </cell>
          <cell r="BW6" t="str">
            <v>44324e</v>
          </cell>
          <cell r="BX6">
            <v>44327</v>
          </cell>
          <cell r="BY6" t="str">
            <v>44327e</v>
          </cell>
          <cell r="BZ6">
            <v>44331</v>
          </cell>
          <cell r="CA6" t="str">
            <v>44331e</v>
          </cell>
          <cell r="CB6">
            <v>44334</v>
          </cell>
          <cell r="CC6" t="str">
            <v>44334e</v>
          </cell>
          <cell r="CD6">
            <v>44338</v>
          </cell>
          <cell r="CE6" t="str">
            <v>44338e</v>
          </cell>
          <cell r="CF6">
            <v>44341</v>
          </cell>
          <cell r="CG6" t="str">
            <v>44341e</v>
          </cell>
          <cell r="CH6">
            <v>44345</v>
          </cell>
          <cell r="CI6" t="str">
            <v>44345e</v>
          </cell>
          <cell r="CJ6">
            <v>44348</v>
          </cell>
          <cell r="CK6" t="str">
            <v>44348e</v>
          </cell>
          <cell r="CL6">
            <v>44352</v>
          </cell>
          <cell r="CM6" t="str">
            <v>44352e</v>
          </cell>
          <cell r="CN6">
            <v>44355</v>
          </cell>
          <cell r="CO6" t="str">
            <v>44355e</v>
          </cell>
          <cell r="CP6">
            <v>44359</v>
          </cell>
          <cell r="CQ6" t="str">
            <v>44359e</v>
          </cell>
          <cell r="CR6">
            <v>44362</v>
          </cell>
          <cell r="CS6" t="str">
            <v>44362e</v>
          </cell>
          <cell r="CT6">
            <v>44366</v>
          </cell>
          <cell r="CU6" t="str">
            <v>44366e</v>
          </cell>
          <cell r="CV6">
            <v>44369</v>
          </cell>
          <cell r="CW6" t="str">
            <v>44369e</v>
          </cell>
          <cell r="CX6">
            <v>44373</v>
          </cell>
          <cell r="CY6" t="str">
            <v>44373e</v>
          </cell>
          <cell r="CZ6">
            <v>44376</v>
          </cell>
          <cell r="DA6" t="str">
            <v>44376e</v>
          </cell>
          <cell r="DB6">
            <v>44380</v>
          </cell>
          <cell r="DC6" t="str">
            <v>44380e</v>
          </cell>
          <cell r="DD6">
            <v>44383</v>
          </cell>
          <cell r="DE6" t="str">
            <v>44383e</v>
          </cell>
          <cell r="DF6">
            <v>44387</v>
          </cell>
          <cell r="DG6" t="str">
            <v>44387e</v>
          </cell>
          <cell r="DH6">
            <v>44390</v>
          </cell>
          <cell r="DI6" t="str">
            <v>44390e</v>
          </cell>
          <cell r="DJ6">
            <v>44394</v>
          </cell>
          <cell r="DK6" t="str">
            <v>44394e</v>
          </cell>
          <cell r="DL6">
            <v>44397</v>
          </cell>
          <cell r="DM6" t="str">
            <v>44397e</v>
          </cell>
          <cell r="DN6">
            <v>44401</v>
          </cell>
          <cell r="DO6" t="str">
            <v>44401e</v>
          </cell>
          <cell r="DP6">
            <v>44404</v>
          </cell>
          <cell r="DQ6" t="str">
            <v>44404e</v>
          </cell>
          <cell r="DR6">
            <v>44408</v>
          </cell>
          <cell r="DS6" t="str">
            <v>44408e</v>
          </cell>
          <cell r="DT6">
            <v>44411</v>
          </cell>
          <cell r="DU6" t="str">
            <v>44411e</v>
          </cell>
          <cell r="DV6">
            <v>44415</v>
          </cell>
          <cell r="DW6" t="str">
            <v>44415e</v>
          </cell>
          <cell r="DX6">
            <v>44418</v>
          </cell>
          <cell r="DY6" t="str">
            <v>44418e</v>
          </cell>
          <cell r="DZ6">
            <v>44422</v>
          </cell>
          <cell r="EA6" t="str">
            <v>44422e</v>
          </cell>
          <cell r="EB6">
            <v>44425</v>
          </cell>
          <cell r="EC6" t="str">
            <v>44425e</v>
          </cell>
          <cell r="ED6">
            <v>44429</v>
          </cell>
          <cell r="EE6" t="str">
            <v>44429e</v>
          </cell>
          <cell r="EF6">
            <v>44432</v>
          </cell>
          <cell r="EG6" t="str">
            <v>44432e</v>
          </cell>
          <cell r="EH6">
            <v>44436</v>
          </cell>
          <cell r="EI6" t="str">
            <v>44436e</v>
          </cell>
          <cell r="EJ6">
            <v>44439</v>
          </cell>
          <cell r="EK6" t="str">
            <v>44439e</v>
          </cell>
          <cell r="EL6">
            <v>44443</v>
          </cell>
          <cell r="EM6" t="str">
            <v>44443e</v>
          </cell>
          <cell r="EN6">
            <v>44446</v>
          </cell>
          <cell r="EO6" t="str">
            <v>44446e</v>
          </cell>
          <cell r="EP6">
            <v>44450</v>
          </cell>
          <cell r="EQ6" t="str">
            <v>44450e</v>
          </cell>
          <cell r="ER6">
            <v>44453</v>
          </cell>
          <cell r="ES6" t="str">
            <v>44453e</v>
          </cell>
          <cell r="ET6">
            <v>44457</v>
          </cell>
          <cell r="EU6" t="str">
            <v>44457e</v>
          </cell>
          <cell r="EV6">
            <v>44460</v>
          </cell>
          <cell r="EW6" t="str">
            <v>44460e</v>
          </cell>
          <cell r="EX6">
            <v>44464</v>
          </cell>
          <cell r="EY6" t="str">
            <v>44464e</v>
          </cell>
          <cell r="EZ6">
            <v>44467</v>
          </cell>
          <cell r="FA6" t="str">
            <v>44467e</v>
          </cell>
          <cell r="FB6">
            <v>44471</v>
          </cell>
          <cell r="FC6" t="str">
            <v>44471e</v>
          </cell>
          <cell r="FD6">
            <v>44474</v>
          </cell>
          <cell r="FE6" t="str">
            <v>44474e</v>
          </cell>
          <cell r="FF6">
            <v>44478</v>
          </cell>
          <cell r="FG6" t="str">
            <v>44478e</v>
          </cell>
          <cell r="FH6">
            <v>44481</v>
          </cell>
          <cell r="FI6" t="str">
            <v>44481e</v>
          </cell>
          <cell r="FJ6">
            <v>44485</v>
          </cell>
          <cell r="FK6" t="str">
            <v>44485e</v>
          </cell>
          <cell r="FL6">
            <v>44488</v>
          </cell>
          <cell r="FM6" t="str">
            <v>44488e</v>
          </cell>
          <cell r="FN6">
            <v>44492</v>
          </cell>
          <cell r="FO6" t="str">
            <v>44492e</v>
          </cell>
          <cell r="FP6">
            <v>44495</v>
          </cell>
          <cell r="FQ6" t="str">
            <v>44495e</v>
          </cell>
          <cell r="FR6">
            <v>44499</v>
          </cell>
          <cell r="FS6" t="str">
            <v>44499e</v>
          </cell>
          <cell r="FT6">
            <v>44502</v>
          </cell>
          <cell r="FU6" t="str">
            <v>44502e</v>
          </cell>
          <cell r="FV6">
            <v>44506</v>
          </cell>
          <cell r="FW6" t="str">
            <v>44506e</v>
          </cell>
          <cell r="FX6">
            <v>44509</v>
          </cell>
          <cell r="FY6" t="str">
            <v>44509e</v>
          </cell>
          <cell r="FZ6">
            <v>44513</v>
          </cell>
          <cell r="GA6" t="str">
            <v>44513e</v>
          </cell>
          <cell r="GB6">
            <v>44516</v>
          </cell>
          <cell r="GC6" t="str">
            <v>44516e</v>
          </cell>
          <cell r="GD6">
            <v>44520</v>
          </cell>
          <cell r="GE6" t="str">
            <v>44520e</v>
          </cell>
          <cell r="GF6">
            <v>44523</v>
          </cell>
          <cell r="GG6" t="str">
            <v>44523e</v>
          </cell>
          <cell r="GH6">
            <v>44527</v>
          </cell>
          <cell r="GI6" t="str">
            <v>44527e</v>
          </cell>
          <cell r="GJ6">
            <v>44530</v>
          </cell>
          <cell r="GK6" t="str">
            <v>44530e</v>
          </cell>
          <cell r="GL6">
            <v>44534</v>
          </cell>
          <cell r="GM6" t="str">
            <v>44534e</v>
          </cell>
          <cell r="GN6">
            <v>44537</v>
          </cell>
          <cell r="GO6" t="str">
            <v>44537e</v>
          </cell>
          <cell r="GP6">
            <v>44541</v>
          </cell>
          <cell r="GQ6" t="str">
            <v>44541e</v>
          </cell>
          <cell r="GR6">
            <v>44544</v>
          </cell>
          <cell r="GS6" t="str">
            <v>44544e</v>
          </cell>
          <cell r="GT6">
            <v>44548</v>
          </cell>
          <cell r="GU6" t="str">
            <v>44548e</v>
          </cell>
          <cell r="GV6">
            <v>44551</v>
          </cell>
          <cell r="GW6" t="str">
            <v>44551e</v>
          </cell>
          <cell r="GX6">
            <v>44555</v>
          </cell>
          <cell r="GY6" t="str">
            <v>44555e</v>
          </cell>
          <cell r="GZ6">
            <v>44558</v>
          </cell>
          <cell r="HA6" t="str">
            <v>44558e</v>
          </cell>
          <cell r="HB6">
            <v>44562</v>
          </cell>
          <cell r="HC6" t="str">
            <v>44562e</v>
          </cell>
          <cell r="HD6">
            <v>44565</v>
          </cell>
          <cell r="HE6" t="str">
            <v>44565e</v>
          </cell>
          <cell r="HF6">
            <v>44569</v>
          </cell>
          <cell r="HG6" t="str">
            <v>44569e</v>
          </cell>
          <cell r="HH6">
            <v>44572</v>
          </cell>
          <cell r="HI6" t="str">
            <v>44572e</v>
          </cell>
          <cell r="HJ6">
            <v>44576</v>
          </cell>
          <cell r="HK6" t="str">
            <v>44576e</v>
          </cell>
          <cell r="HL6">
            <v>44579</v>
          </cell>
          <cell r="HM6" t="str">
            <v>44579e</v>
          </cell>
          <cell r="HN6">
            <v>44583</v>
          </cell>
          <cell r="HO6" t="str">
            <v>44583e</v>
          </cell>
        </row>
        <row r="7">
          <cell r="C7" t="str">
            <v>Alexandre Terreaux</v>
          </cell>
        </row>
        <row r="8">
          <cell r="C8" t="str">
            <v>Alisson Arnold</v>
          </cell>
        </row>
        <row r="9">
          <cell r="C9" t="str">
            <v>Anaïs Studer</v>
          </cell>
        </row>
        <row r="10">
          <cell r="C10" t="str">
            <v>Anouchka Brogly</v>
          </cell>
        </row>
        <row r="11">
          <cell r="C11" t="str">
            <v>Arlette Gorasso</v>
          </cell>
        </row>
        <row r="12">
          <cell r="C12" t="str">
            <v>Audrey Tritz</v>
          </cell>
        </row>
        <row r="13">
          <cell r="C13" t="str">
            <v>Audrey Wolf</v>
          </cell>
        </row>
        <row r="14">
          <cell r="C14" t="str">
            <v>Betty Ettwiller</v>
          </cell>
        </row>
        <row r="15">
          <cell r="C15" t="str">
            <v>Bruno D'Aurora</v>
          </cell>
        </row>
        <row r="16">
          <cell r="C16" t="str">
            <v>Carine Techer</v>
          </cell>
        </row>
        <row r="17">
          <cell r="C17" t="str">
            <v>Caroline Bähler</v>
          </cell>
        </row>
        <row r="18">
          <cell r="C18" t="str">
            <v>Cassy Arnold</v>
          </cell>
        </row>
        <row r="19">
          <cell r="C19" t="str">
            <v>Christelle Godin</v>
          </cell>
        </row>
        <row r="20">
          <cell r="C20" t="str">
            <v>Christina Schumann</v>
          </cell>
        </row>
        <row r="21">
          <cell r="C21" t="str">
            <v>Christine D'Aurora</v>
          </cell>
          <cell r="GH21" t="str">
            <v>Absent</v>
          </cell>
          <cell r="GI21" t="str">
            <v>Absent</v>
          </cell>
        </row>
        <row r="22">
          <cell r="C22" t="str">
            <v>Christophe Arnold</v>
          </cell>
          <cell r="GV22" t="str">
            <v>Absent</v>
          </cell>
          <cell r="GW22" t="str">
            <v>Absent</v>
          </cell>
          <cell r="GX22" t="str">
            <v>Absent</v>
          </cell>
          <cell r="GY22" t="str">
            <v>Absent</v>
          </cell>
          <cell r="GZ22" t="str">
            <v>Absent</v>
          </cell>
          <cell r="HA22" t="str">
            <v>Absent</v>
          </cell>
          <cell r="HB22" t="str">
            <v>Absent</v>
          </cell>
          <cell r="HC22" t="str">
            <v>Absent</v>
          </cell>
          <cell r="HD22" t="str">
            <v>Absent</v>
          </cell>
          <cell r="HE22" t="str">
            <v>Absent</v>
          </cell>
          <cell r="HF22" t="str">
            <v>Absent</v>
          </cell>
          <cell r="HG22" t="str">
            <v>Absent</v>
          </cell>
          <cell r="HH22" t="str">
            <v>Absent</v>
          </cell>
          <cell r="HI22" t="str">
            <v>Absent</v>
          </cell>
          <cell r="HJ22" t="str">
            <v>Absent</v>
          </cell>
          <cell r="HK22" t="str">
            <v>Absent</v>
          </cell>
        </row>
        <row r="23">
          <cell r="C23" t="str">
            <v>Clara Pilard</v>
          </cell>
        </row>
        <row r="24">
          <cell r="C24" t="str">
            <v>Colette Seuwano</v>
          </cell>
        </row>
        <row r="25">
          <cell r="C25" t="str">
            <v>Daniel Luis</v>
          </cell>
        </row>
        <row r="26">
          <cell r="C26" t="str">
            <v>Daniel Meyer</v>
          </cell>
        </row>
        <row r="27">
          <cell r="C27" t="str">
            <v>David Schaller</v>
          </cell>
        </row>
        <row r="28">
          <cell r="C28" t="str">
            <v>David Tritz</v>
          </cell>
        </row>
        <row r="29">
          <cell r="C29" t="str">
            <v>Diégo Studer</v>
          </cell>
        </row>
        <row r="30">
          <cell r="C30" t="str">
            <v>Dominique Wild</v>
          </cell>
        </row>
        <row r="31">
          <cell r="C31" t="str">
            <v>Dorian Schaller</v>
          </cell>
        </row>
        <row r="32">
          <cell r="C32" t="str">
            <v>Elivia Schumann</v>
          </cell>
        </row>
        <row r="33">
          <cell r="C33" t="str">
            <v>Esther Schumann</v>
          </cell>
        </row>
        <row r="34">
          <cell r="C34" t="str">
            <v>Esther Witz</v>
          </cell>
        </row>
        <row r="35">
          <cell r="C35" t="str">
            <v>Faïza Meyer</v>
          </cell>
          <cell r="V35" t="str">
            <v>Absent</v>
          </cell>
          <cell r="W35" t="str">
            <v>Absent</v>
          </cell>
        </row>
        <row r="36">
          <cell r="C36" t="str">
            <v>Federico Guarnaccia</v>
          </cell>
        </row>
        <row r="37">
          <cell r="C37" t="str">
            <v>Frédéric Ettwiller</v>
          </cell>
        </row>
        <row r="38">
          <cell r="C38" t="str">
            <v>Frédéric Witz</v>
          </cell>
        </row>
        <row r="39">
          <cell r="C39" t="str">
            <v>Gaëlle Detruiseux</v>
          </cell>
        </row>
        <row r="40">
          <cell r="C40" t="str">
            <v>Gauthier Thomas</v>
          </cell>
        </row>
        <row r="41">
          <cell r="C41" t="str">
            <v>Gilberte Cardot</v>
          </cell>
        </row>
        <row r="42">
          <cell r="C42" t="str">
            <v>Gregory Arnold</v>
          </cell>
        </row>
        <row r="43">
          <cell r="C43" t="str">
            <v>Guy Schoenwald</v>
          </cell>
        </row>
        <row r="44">
          <cell r="C44" t="str">
            <v>Hans Bähler</v>
          </cell>
        </row>
        <row r="45">
          <cell r="C45" t="str">
            <v>Ingrid Studer</v>
          </cell>
        </row>
        <row r="46">
          <cell r="C46" t="str">
            <v>Jean Detruiseux</v>
          </cell>
        </row>
        <row r="47">
          <cell r="C47" t="str">
            <v>Jean-Michel Witz</v>
          </cell>
        </row>
        <row r="48">
          <cell r="C48" t="str">
            <v>Jean-Pierre Gorasso</v>
          </cell>
        </row>
        <row r="49">
          <cell r="C49" t="str">
            <v>Jérémie Guarnaccia</v>
          </cell>
        </row>
        <row r="50">
          <cell r="C50" t="str">
            <v>Jessie Sandin</v>
          </cell>
        </row>
        <row r="51">
          <cell r="C51" t="str">
            <v>Joanan Brogly</v>
          </cell>
        </row>
        <row r="52">
          <cell r="C52" t="str">
            <v>Jocelyne Siegfried</v>
          </cell>
        </row>
        <row r="53">
          <cell r="C53" t="str">
            <v>Johan Techer</v>
          </cell>
        </row>
        <row r="54">
          <cell r="C54" t="str">
            <v>Johanan Guth</v>
          </cell>
        </row>
        <row r="55">
          <cell r="C55" t="str">
            <v>Joshua Godin</v>
          </cell>
        </row>
        <row r="56">
          <cell r="C56" t="str">
            <v>Jule Schoenwald</v>
          </cell>
        </row>
        <row r="57">
          <cell r="C57" t="str">
            <v>Kenaï Detruiseux</v>
          </cell>
        </row>
        <row r="58">
          <cell r="C58" t="str">
            <v>Keriann Detruiseux</v>
          </cell>
        </row>
        <row r="59">
          <cell r="C59" t="str">
            <v>Kevan Detruiseux</v>
          </cell>
        </row>
        <row r="60">
          <cell r="C60" t="str">
            <v>Kévin Seuwano</v>
          </cell>
        </row>
        <row r="61">
          <cell r="C61" t="str">
            <v>Kilian Gallicchio</v>
          </cell>
          <cell r="BH61" t="str">
            <v>Absent</v>
          </cell>
          <cell r="BI61" t="str">
            <v>Absent</v>
          </cell>
          <cell r="BJ61" t="str">
            <v>Absent</v>
          </cell>
          <cell r="BK61" t="str">
            <v>Absent</v>
          </cell>
        </row>
        <row r="62">
          <cell r="C62" t="str">
            <v>Laetitia D'Aurora</v>
          </cell>
          <cell r="F62" t="str">
            <v>Absent</v>
          </cell>
          <cell r="G62" t="str">
            <v>Absent</v>
          </cell>
          <cell r="M62" t="str">
            <v>Absent</v>
          </cell>
          <cell r="R62" t="str">
            <v>Absent</v>
          </cell>
          <cell r="S62" t="str">
            <v>Absent</v>
          </cell>
          <cell r="V62" t="str">
            <v>Absent</v>
          </cell>
          <cell r="W62" t="str">
            <v>Absent</v>
          </cell>
          <cell r="Y62" t="str">
            <v>Absent</v>
          </cell>
          <cell r="AB62" t="str">
            <v>Absent</v>
          </cell>
          <cell r="AC62" t="str">
            <v>Absent</v>
          </cell>
          <cell r="AD62" t="str">
            <v>Absent</v>
          </cell>
          <cell r="AE62" t="str">
            <v>Absent</v>
          </cell>
          <cell r="AH62" t="str">
            <v>Absent</v>
          </cell>
          <cell r="AI62" t="str">
            <v>Absent</v>
          </cell>
          <cell r="AN62" t="str">
            <v>Absent</v>
          </cell>
          <cell r="AO62" t="str">
            <v>Absent</v>
          </cell>
          <cell r="AT62" t="str">
            <v>Absent</v>
          </cell>
          <cell r="AU62" t="str">
            <v>Absent</v>
          </cell>
          <cell r="BA62" t="str">
            <v>Absent</v>
          </cell>
          <cell r="BF62" t="str">
            <v>Absent</v>
          </cell>
          <cell r="BG62" t="str">
            <v>Absent</v>
          </cell>
          <cell r="BJ62" t="str">
            <v>Absent</v>
          </cell>
          <cell r="BK62" t="str">
            <v>Absent</v>
          </cell>
          <cell r="BM62" t="str">
            <v>Absent</v>
          </cell>
          <cell r="BN62" t="str">
            <v>Absent</v>
          </cell>
          <cell r="BO62" t="str">
            <v>Absent</v>
          </cell>
          <cell r="BP62" t="str">
            <v>Absent</v>
          </cell>
          <cell r="BQ62" t="str">
            <v>Absent</v>
          </cell>
          <cell r="BV62" t="str">
            <v>Absent</v>
          </cell>
          <cell r="BW62" t="str">
            <v>Absent</v>
          </cell>
          <cell r="CB62" t="str">
            <v>Absent</v>
          </cell>
          <cell r="CC62" t="str">
            <v>Absent</v>
          </cell>
          <cell r="CH62" t="str">
            <v>Absent</v>
          </cell>
          <cell r="CI62" t="str">
            <v>Absent</v>
          </cell>
          <cell r="CO62" t="str">
            <v>Absent</v>
          </cell>
          <cell r="CX62" t="str">
            <v>Absent</v>
          </cell>
          <cell r="CY62" t="str">
            <v>Absent</v>
          </cell>
          <cell r="DA62" t="str">
            <v>Absent</v>
          </cell>
          <cell r="DD62" t="str">
            <v>Absent</v>
          </cell>
          <cell r="DE62" t="str">
            <v>Absent</v>
          </cell>
          <cell r="DJ62" t="str">
            <v>Absent</v>
          </cell>
          <cell r="DK62" t="str">
            <v>Absent</v>
          </cell>
          <cell r="DP62" t="str">
            <v>Absent</v>
          </cell>
          <cell r="DQ62" t="str">
            <v>Absent</v>
          </cell>
          <cell r="DV62" t="str">
            <v>Absent</v>
          </cell>
          <cell r="DW62" t="str">
            <v>Absent</v>
          </cell>
          <cell r="EC62" t="str">
            <v>Absent</v>
          </cell>
          <cell r="EH62" t="str">
            <v>Absent</v>
          </cell>
          <cell r="EI62" t="str">
            <v>Absent</v>
          </cell>
          <cell r="EL62" t="str">
            <v>Absent</v>
          </cell>
          <cell r="EM62" t="str">
            <v>Absent</v>
          </cell>
          <cell r="EO62" t="str">
            <v>Absent</v>
          </cell>
          <cell r="ER62" t="str">
            <v>Absent</v>
          </cell>
          <cell r="ES62" t="str">
            <v>Absent</v>
          </cell>
          <cell r="EX62" t="str">
            <v>Absent</v>
          </cell>
          <cell r="EY62" t="str">
            <v>Absent</v>
          </cell>
          <cell r="FA62" t="str">
            <v>Absent</v>
          </cell>
          <cell r="FD62" t="str">
            <v>Absent</v>
          </cell>
          <cell r="FE62" t="str">
            <v>Absent</v>
          </cell>
          <cell r="FJ62" t="str">
            <v>Absent</v>
          </cell>
          <cell r="FK62" t="str">
            <v>Absent</v>
          </cell>
          <cell r="FV62" t="str">
            <v>Absent</v>
          </cell>
          <cell r="FW62" t="str">
            <v>Absent</v>
          </cell>
          <cell r="FZ62" t="str">
            <v>Absent</v>
          </cell>
          <cell r="GA62" t="str">
            <v>Absent</v>
          </cell>
          <cell r="GC62" t="str">
            <v>Absent</v>
          </cell>
          <cell r="GF62" t="str">
            <v>Absent</v>
          </cell>
          <cell r="GG62" t="str">
            <v>Absent</v>
          </cell>
          <cell r="GR62" t="str">
            <v>Absent</v>
          </cell>
          <cell r="GS62" t="str">
            <v>Absent</v>
          </cell>
          <cell r="GX62" t="str">
            <v>Absent</v>
          </cell>
          <cell r="GY62" t="str">
            <v>Absent</v>
          </cell>
        </row>
        <row r="63">
          <cell r="C63" t="str">
            <v>Laurent Godin</v>
          </cell>
        </row>
        <row r="64">
          <cell r="C64" t="str">
            <v>Lionel Diensthuber</v>
          </cell>
        </row>
        <row r="65">
          <cell r="C65" t="str">
            <v>Luca D'aurora</v>
          </cell>
        </row>
        <row r="66">
          <cell r="C66" t="str">
            <v>Ludovic Obszynski</v>
          </cell>
        </row>
        <row r="67">
          <cell r="C67" t="str">
            <v>Lydie Schaller</v>
          </cell>
        </row>
        <row r="68">
          <cell r="C68" t="str">
            <v>Maria D'Aurora</v>
          </cell>
        </row>
        <row r="69">
          <cell r="C69" t="str">
            <v>Maria-Luisa Wild</v>
          </cell>
        </row>
        <row r="70">
          <cell r="C70" t="str">
            <v>Marie Guarnaccia</v>
          </cell>
        </row>
        <row r="71">
          <cell r="C71" t="str">
            <v>Marie-Laure Marti</v>
          </cell>
        </row>
        <row r="72">
          <cell r="C72" t="str">
            <v>Marie-Odile Tinel</v>
          </cell>
        </row>
        <row r="73">
          <cell r="C73" t="str">
            <v>Matthias Guarnaccia</v>
          </cell>
        </row>
        <row r="74">
          <cell r="C74" t="str">
            <v>Mayerling Schaller</v>
          </cell>
        </row>
        <row r="75">
          <cell r="C75" t="str">
            <v>Meî-Li Techer</v>
          </cell>
        </row>
        <row r="76">
          <cell r="C76" t="str">
            <v>Melissa Terreaux</v>
          </cell>
        </row>
        <row r="77">
          <cell r="C77" t="str">
            <v>Michel Gélin</v>
          </cell>
        </row>
        <row r="78">
          <cell r="C78" t="str">
            <v>Miléva Pflub</v>
          </cell>
        </row>
        <row r="79">
          <cell r="C79" t="str">
            <v>Mireilla Clercq</v>
          </cell>
        </row>
        <row r="80">
          <cell r="C80" t="str">
            <v>Moéa Techer</v>
          </cell>
        </row>
        <row r="81">
          <cell r="C81" t="str">
            <v>Nathalie Salla</v>
          </cell>
        </row>
        <row r="82">
          <cell r="C82" t="str">
            <v>Nicolas Guarnaccia</v>
          </cell>
        </row>
        <row r="83">
          <cell r="C83" t="str">
            <v>Patricia Cardot</v>
          </cell>
        </row>
        <row r="84">
          <cell r="C84" t="str">
            <v>Pauline Obszynski</v>
          </cell>
        </row>
        <row r="85">
          <cell r="C85" t="str">
            <v>Philippe Thomas</v>
          </cell>
        </row>
        <row r="86">
          <cell r="C86" t="str">
            <v>Pierre Hugelé</v>
          </cell>
        </row>
        <row r="87">
          <cell r="C87" t="str">
            <v>Rachel Arnold</v>
          </cell>
        </row>
        <row r="88">
          <cell r="C88" t="str">
            <v>Régis Wild</v>
          </cell>
        </row>
        <row r="89">
          <cell r="C89" t="str">
            <v>Renée Dossmann</v>
          </cell>
        </row>
        <row r="90">
          <cell r="C90" t="str">
            <v>Rudi Siegfried</v>
          </cell>
        </row>
        <row r="91">
          <cell r="C91" t="str">
            <v>Sabine Bier</v>
          </cell>
        </row>
        <row r="92">
          <cell r="C92" t="str">
            <v>Salomé Luis</v>
          </cell>
        </row>
        <row r="93">
          <cell r="C93" t="str">
            <v>Sandrine Terreaux</v>
          </cell>
        </row>
        <row r="94">
          <cell r="C94" t="str">
            <v>Sara Detruiseux</v>
          </cell>
        </row>
        <row r="95">
          <cell r="C95" t="str">
            <v>Sébastiana Schoenenwald</v>
          </cell>
        </row>
        <row r="96">
          <cell r="C96" t="str">
            <v>Sébastien Detruiseux</v>
          </cell>
        </row>
        <row r="97">
          <cell r="C97" t="str">
            <v>Seny Salla</v>
          </cell>
        </row>
        <row r="98">
          <cell r="C98" t="str">
            <v>Séphora Meyer</v>
          </cell>
        </row>
        <row r="99">
          <cell r="C99" t="str">
            <v>Serge Baumgartner</v>
          </cell>
        </row>
        <row r="100">
          <cell r="C100" t="str">
            <v>Serge Gallicchio</v>
          </cell>
        </row>
        <row r="101">
          <cell r="C101" t="str">
            <v>Serge Wild</v>
          </cell>
        </row>
        <row r="102">
          <cell r="C102" t="str">
            <v>Séverine Diensthuber</v>
          </cell>
        </row>
        <row r="103">
          <cell r="C103" t="str">
            <v>Simon Diensthuber</v>
          </cell>
        </row>
        <row r="104">
          <cell r="C104" t="str">
            <v>Solweïg Tinel</v>
          </cell>
        </row>
        <row r="105">
          <cell r="C105" t="str">
            <v>Sophie Gallicchio</v>
          </cell>
        </row>
        <row r="106">
          <cell r="C106" t="str">
            <v>Sophie Thomas</v>
          </cell>
        </row>
        <row r="107">
          <cell r="C107" t="str">
            <v>Stéphane Haefflinger</v>
          </cell>
        </row>
        <row r="108">
          <cell r="C108" t="str">
            <v>Svetlana Tinel</v>
          </cell>
        </row>
        <row r="109">
          <cell r="C109" t="str">
            <v>Thalia  Luis</v>
          </cell>
        </row>
        <row r="110">
          <cell r="C110" t="str">
            <v>Théodore Seuwano</v>
          </cell>
        </row>
        <row r="111">
          <cell r="C111" t="str">
            <v>Thomas Studer</v>
          </cell>
        </row>
        <row r="112">
          <cell r="C112" t="str">
            <v>Timéo Godin</v>
          </cell>
        </row>
        <row r="113">
          <cell r="C113" t="str">
            <v>Timothé Pilard</v>
          </cell>
        </row>
        <row r="114">
          <cell r="C114" t="str">
            <v>Vanessa Espinosa</v>
          </cell>
        </row>
        <row r="115">
          <cell r="C115" t="str">
            <v>Zacharie Luis</v>
          </cell>
        </row>
        <row r="116">
          <cell r="C116" t="str">
            <v>ALBIC Xavier</v>
          </cell>
        </row>
        <row r="117">
          <cell r="C117" t="str">
            <v/>
          </cell>
        </row>
        <row r="118">
          <cell r="C118" t="str">
            <v/>
          </cell>
        </row>
        <row r="119">
          <cell r="C119" t="str">
            <v/>
          </cell>
        </row>
        <row r="120">
          <cell r="C120" t="str">
            <v/>
          </cell>
        </row>
        <row r="121">
          <cell r="C121" t="str">
            <v/>
          </cell>
        </row>
        <row r="122">
          <cell r="C122" t="str">
            <v/>
          </cell>
        </row>
        <row r="123">
          <cell r="C123" t="str">
            <v/>
          </cell>
        </row>
        <row r="124">
          <cell r="C124" t="str">
            <v/>
          </cell>
        </row>
        <row r="125">
          <cell r="C125" t="str">
            <v/>
          </cell>
        </row>
        <row r="126">
          <cell r="C126" t="str">
            <v/>
          </cell>
        </row>
        <row r="127">
          <cell r="C127" t="str">
            <v/>
          </cell>
        </row>
        <row r="128">
          <cell r="C128" t="str">
            <v/>
          </cell>
        </row>
        <row r="129">
          <cell r="C129" t="str">
            <v/>
          </cell>
        </row>
        <row r="130">
          <cell r="C130" t="str">
            <v/>
          </cell>
        </row>
        <row r="131">
          <cell r="C131" t="str">
            <v/>
          </cell>
        </row>
        <row r="132">
          <cell r="C132" t="str">
            <v/>
          </cell>
        </row>
        <row r="133">
          <cell r="C133" t="str">
            <v/>
          </cell>
        </row>
        <row r="134">
          <cell r="C134" t="str">
            <v/>
          </cell>
        </row>
        <row r="135">
          <cell r="C135" t="str">
            <v/>
          </cell>
        </row>
        <row r="136">
          <cell r="C136" t="str">
            <v/>
          </cell>
        </row>
        <row r="137">
          <cell r="C137" t="str">
            <v/>
          </cell>
        </row>
        <row r="138">
          <cell r="C138" t="str">
            <v/>
          </cell>
        </row>
        <row r="139">
          <cell r="C139" t="str">
            <v/>
          </cell>
        </row>
        <row r="140">
          <cell r="C140" t="str">
            <v/>
          </cell>
        </row>
        <row r="141">
          <cell r="C141" t="str">
            <v/>
          </cell>
        </row>
        <row r="142">
          <cell r="C142" t="str">
            <v/>
          </cell>
        </row>
        <row r="143">
          <cell r="C143" t="str">
            <v/>
          </cell>
        </row>
        <row r="144">
          <cell r="C144" t="str">
            <v/>
          </cell>
        </row>
        <row r="145">
          <cell r="C145" t="str">
            <v/>
          </cell>
        </row>
        <row r="146">
          <cell r="C146" t="str">
            <v/>
          </cell>
        </row>
        <row r="147">
          <cell r="C147" t="str">
            <v/>
          </cell>
        </row>
        <row r="148">
          <cell r="C148" t="str">
            <v/>
          </cell>
        </row>
        <row r="149">
          <cell r="C149" t="str">
            <v/>
          </cell>
        </row>
        <row r="150">
          <cell r="C150" t="str">
            <v/>
          </cell>
        </row>
        <row r="151">
          <cell r="C151" t="str">
            <v/>
          </cell>
        </row>
        <row r="152">
          <cell r="C152" t="str">
            <v/>
          </cell>
        </row>
        <row r="153">
          <cell r="C153" t="str">
            <v/>
          </cell>
        </row>
        <row r="154">
          <cell r="C154" t="str">
            <v/>
          </cell>
        </row>
        <row r="155">
          <cell r="C155" t="str">
            <v/>
          </cell>
        </row>
        <row r="156">
          <cell r="C156" t="str">
            <v/>
          </cell>
        </row>
      </sheetData>
      <sheetData sheetId="15"/>
      <sheetData sheetId="16"/>
      <sheetData sheetId="17">
        <row r="3">
          <cell r="D3">
            <v>44201</v>
          </cell>
          <cell r="E3">
            <v>44208</v>
          </cell>
          <cell r="F3">
            <v>44215</v>
          </cell>
          <cell r="G3">
            <v>44222</v>
          </cell>
          <cell r="H3">
            <v>44229</v>
          </cell>
          <cell r="I3">
            <v>44236</v>
          </cell>
          <cell r="J3">
            <v>44243</v>
          </cell>
          <cell r="K3">
            <v>44250</v>
          </cell>
          <cell r="L3">
            <v>44257</v>
          </cell>
          <cell r="M3">
            <v>44264</v>
          </cell>
          <cell r="N3">
            <v>44271</v>
          </cell>
          <cell r="O3">
            <v>44278</v>
          </cell>
          <cell r="P3">
            <v>44285</v>
          </cell>
          <cell r="Q3">
            <v>44292</v>
          </cell>
          <cell r="R3">
            <v>44299</v>
          </cell>
          <cell r="S3">
            <v>44306</v>
          </cell>
          <cell r="T3">
            <v>44313</v>
          </cell>
          <cell r="U3">
            <v>44320</v>
          </cell>
          <cell r="V3">
            <v>44327</v>
          </cell>
          <cell r="W3">
            <v>44334</v>
          </cell>
          <cell r="X3">
            <v>44341</v>
          </cell>
          <cell r="Y3">
            <v>44348</v>
          </cell>
          <cell r="Z3">
            <v>44355</v>
          </cell>
          <cell r="AA3">
            <v>44362</v>
          </cell>
          <cell r="AB3">
            <v>44369</v>
          </cell>
          <cell r="AC3">
            <v>44376</v>
          </cell>
          <cell r="AD3">
            <v>44383</v>
          </cell>
          <cell r="AE3">
            <v>44390</v>
          </cell>
          <cell r="AF3">
            <v>44397</v>
          </cell>
          <cell r="AG3">
            <v>44404</v>
          </cell>
          <cell r="AH3">
            <v>44411</v>
          </cell>
          <cell r="AI3">
            <v>44418</v>
          </cell>
          <cell r="AJ3">
            <v>44425</v>
          </cell>
          <cell r="AK3">
            <v>44432</v>
          </cell>
          <cell r="AL3">
            <v>44439</v>
          </cell>
          <cell r="AM3">
            <v>44446</v>
          </cell>
          <cell r="AN3">
            <v>44453</v>
          </cell>
          <cell r="AO3">
            <v>44460</v>
          </cell>
          <cell r="AP3">
            <v>44467</v>
          </cell>
          <cell r="AQ3">
            <v>44474</v>
          </cell>
          <cell r="AR3">
            <v>44481</v>
          </cell>
          <cell r="AS3">
            <v>44488</v>
          </cell>
          <cell r="AT3">
            <v>44495</v>
          </cell>
          <cell r="AU3">
            <v>44502</v>
          </cell>
          <cell r="AV3">
            <v>44509</v>
          </cell>
          <cell r="AW3">
            <v>44516</v>
          </cell>
          <cell r="AX3">
            <v>44523</v>
          </cell>
          <cell r="AY3">
            <v>44530</v>
          </cell>
          <cell r="AZ3">
            <v>44537</v>
          </cell>
          <cell r="BA3">
            <v>44544</v>
          </cell>
          <cell r="BB3">
            <v>44551</v>
          </cell>
          <cell r="BC3">
            <v>44558</v>
          </cell>
          <cell r="BD3">
            <v>44565</v>
          </cell>
        </row>
        <row r="4">
          <cell r="C4" t="str">
            <v>MENAGE</v>
          </cell>
          <cell r="D4" t="str">
            <v>HARDT</v>
          </cell>
          <cell r="E4" t="str">
            <v>PULVERSHEIM</v>
          </cell>
          <cell r="F4" t="str">
            <v>RHIN</v>
          </cell>
          <cell r="G4" t="str">
            <v>MEYENHEIM</v>
          </cell>
          <cell r="H4" t="str">
            <v>ENSISHEIM</v>
          </cell>
          <cell r="I4" t="str">
            <v>HARDT</v>
          </cell>
          <cell r="J4" t="str">
            <v>PULVERSHEIM</v>
          </cell>
          <cell r="K4" t="str">
            <v>RHIN</v>
          </cell>
          <cell r="L4" t="str">
            <v>MEYENHEIM</v>
          </cell>
          <cell r="M4" t="str">
            <v>ENSISHEIM</v>
          </cell>
          <cell r="N4" t="str">
            <v>HARDT</v>
          </cell>
          <cell r="O4" t="str">
            <v>PULVERSHEIM</v>
          </cell>
          <cell r="P4" t="str">
            <v>RHIN</v>
          </cell>
          <cell r="Q4" t="str">
            <v>MEYENHEIM</v>
          </cell>
          <cell r="R4" t="str">
            <v>ENSISHEIM</v>
          </cell>
          <cell r="S4" t="str">
            <v>HARDT</v>
          </cell>
          <cell r="T4" t="str">
            <v>PULVERSHEIM</v>
          </cell>
          <cell r="U4" t="str">
            <v>RHIN</v>
          </cell>
          <cell r="V4" t="str">
            <v>MEYENHEIM</v>
          </cell>
          <cell r="W4" t="str">
            <v>ENSISHEIM</v>
          </cell>
          <cell r="X4" t="str">
            <v>HARDT</v>
          </cell>
          <cell r="Y4" t="str">
            <v>PULVERSHEIM</v>
          </cell>
          <cell r="Z4" t="str">
            <v>RHIN</v>
          </cell>
          <cell r="AA4" t="str">
            <v>MEYENHEIM</v>
          </cell>
          <cell r="AB4" t="str">
            <v>ENSISHEIM</v>
          </cell>
          <cell r="AC4" t="str">
            <v>HARDT</v>
          </cell>
          <cell r="AD4" t="str">
            <v>PULVERSHEIM</v>
          </cell>
          <cell r="AE4" t="str">
            <v>RHIN</v>
          </cell>
          <cell r="AF4" t="str">
            <v>MEYENHEIM</v>
          </cell>
          <cell r="AG4" t="str">
            <v>ENSISHEIM</v>
          </cell>
          <cell r="AH4" t="str">
            <v>HARDT</v>
          </cell>
          <cell r="AI4" t="str">
            <v>PULVERSHEIM</v>
          </cell>
          <cell r="AJ4" t="str">
            <v>RHIN</v>
          </cell>
          <cell r="AK4" t="str">
            <v>MEYENHEIM</v>
          </cell>
          <cell r="AL4" t="str">
            <v>ENSISHEIM</v>
          </cell>
          <cell r="AM4" t="str">
            <v>HARDT</v>
          </cell>
          <cell r="AN4" t="str">
            <v>PULVERSHEIM</v>
          </cell>
          <cell r="AO4" t="str">
            <v>RHIN</v>
          </cell>
          <cell r="AP4" t="str">
            <v>MEYENHEIM</v>
          </cell>
          <cell r="AQ4" t="str">
            <v>ENSISHEIM</v>
          </cell>
          <cell r="AR4" t="str">
            <v>HARDT</v>
          </cell>
          <cell r="AS4" t="str">
            <v>PULVERSHEIM</v>
          </cell>
          <cell r="AT4" t="str">
            <v>RHIN</v>
          </cell>
          <cell r="AU4" t="str">
            <v>MEYENHEIM</v>
          </cell>
          <cell r="AV4" t="str">
            <v>ENSISHEIM</v>
          </cell>
          <cell r="AW4" t="str">
            <v>HARDT</v>
          </cell>
          <cell r="AX4" t="str">
            <v>PULVERSHEIM</v>
          </cell>
          <cell r="AY4" t="str">
            <v>RHIN</v>
          </cell>
          <cell r="AZ4" t="str">
            <v>MEYENHEIM</v>
          </cell>
          <cell r="BA4" t="str">
            <v>ENSISHEIM</v>
          </cell>
          <cell r="BB4" t="str">
            <v>HARDT</v>
          </cell>
          <cell r="BC4" t="str">
            <v>PULVERSHEIM</v>
          </cell>
          <cell r="BD4" t="str">
            <v>RHIN</v>
          </cell>
        </row>
        <row r="5">
          <cell r="C5" t="str">
            <v>PERSONNES AGEES</v>
          </cell>
          <cell r="D5" t="str">
            <v>ENSISHEIM</v>
          </cell>
          <cell r="E5" t="str">
            <v>HARDT</v>
          </cell>
          <cell r="F5" t="str">
            <v>PULVERSHEIM</v>
          </cell>
          <cell r="G5" t="str">
            <v>RHIN</v>
          </cell>
          <cell r="H5" t="str">
            <v>MEYENHEIM</v>
          </cell>
          <cell r="I5" t="str">
            <v>ENSISHEIM</v>
          </cell>
          <cell r="J5" t="str">
            <v>HARDT</v>
          </cell>
          <cell r="K5" t="str">
            <v>PULVERSHEIM</v>
          </cell>
          <cell r="L5" t="str">
            <v>RHIN</v>
          </cell>
          <cell r="M5" t="str">
            <v>MEYENHEIM</v>
          </cell>
          <cell r="N5" t="str">
            <v>ENSISHEIM</v>
          </cell>
          <cell r="O5" t="str">
            <v>HARDT</v>
          </cell>
          <cell r="P5" t="str">
            <v>PULVERSHEIM</v>
          </cell>
          <cell r="Q5" t="str">
            <v>RHIN</v>
          </cell>
          <cell r="R5" t="str">
            <v>MEYENHEIM</v>
          </cell>
          <cell r="S5" t="str">
            <v>ENSISHEIM</v>
          </cell>
          <cell r="T5" t="str">
            <v>HARDT</v>
          </cell>
          <cell r="U5" t="str">
            <v>PULVERSHEIM</v>
          </cell>
          <cell r="V5" t="str">
            <v>RHIN</v>
          </cell>
          <cell r="W5" t="str">
            <v>MEYENHEIM</v>
          </cell>
          <cell r="X5" t="str">
            <v>ENSISHEIM</v>
          </cell>
          <cell r="Y5" t="str">
            <v>HARDT</v>
          </cell>
          <cell r="Z5" t="str">
            <v>PULVERSHEIM</v>
          </cell>
          <cell r="AA5" t="str">
            <v>RHIN</v>
          </cell>
          <cell r="AB5" t="str">
            <v>MEYENHEIM</v>
          </cell>
          <cell r="AC5" t="str">
            <v>ENSISHEIM</v>
          </cell>
          <cell r="AD5" t="str">
            <v>HARDT</v>
          </cell>
          <cell r="AE5" t="str">
            <v>PULVERSHEIM</v>
          </cell>
          <cell r="AF5" t="str">
            <v>RHIN</v>
          </cell>
          <cell r="AG5" t="str">
            <v>MEYENHEIM</v>
          </cell>
          <cell r="AH5" t="str">
            <v>ENSISHEIM</v>
          </cell>
          <cell r="AI5" t="str">
            <v>HARDT</v>
          </cell>
          <cell r="AJ5" t="str">
            <v>PULVERSHEIM</v>
          </cell>
          <cell r="AK5" t="str">
            <v>RHIN</v>
          </cell>
          <cell r="AL5" t="str">
            <v>MEYENHEIM</v>
          </cell>
          <cell r="AM5" t="str">
            <v>ENSISHEIM</v>
          </cell>
          <cell r="AN5" t="str">
            <v>HARDT</v>
          </cell>
          <cell r="AO5" t="str">
            <v>PULVERSHEIM</v>
          </cell>
          <cell r="AP5" t="str">
            <v>RHIN</v>
          </cell>
          <cell r="AQ5" t="str">
            <v>MEYENHEIM</v>
          </cell>
          <cell r="AR5" t="str">
            <v>ENSISHEIM</v>
          </cell>
          <cell r="AS5" t="str">
            <v>HARDT</v>
          </cell>
          <cell r="AT5" t="str">
            <v>PULVERSHEIM</v>
          </cell>
          <cell r="AU5" t="str">
            <v>RHIN</v>
          </cell>
          <cell r="AV5" t="str">
            <v>MEYENHEIM</v>
          </cell>
          <cell r="AW5" t="str">
            <v>ENSISHEIM</v>
          </cell>
          <cell r="AX5" t="str">
            <v>HARDT</v>
          </cell>
          <cell r="AY5" t="str">
            <v>PULVERSHEIM</v>
          </cell>
          <cell r="AZ5" t="str">
            <v>RHIN</v>
          </cell>
          <cell r="BA5" t="str">
            <v>MEYENHEIM</v>
          </cell>
          <cell r="BB5" t="str">
            <v>ENSISHEIM</v>
          </cell>
          <cell r="BC5" t="str">
            <v>HARDT</v>
          </cell>
          <cell r="BD5" t="str">
            <v>PULVERSHEIM</v>
          </cell>
        </row>
        <row r="6">
          <cell r="C6" t="str">
            <v>GRAND MENAGE 1</v>
          </cell>
          <cell r="D6" t="str">
            <v>RHIN</v>
          </cell>
          <cell r="E6" t="str">
            <v>MEYENHEIM</v>
          </cell>
          <cell r="F6" t="str">
            <v>ENSISHEIM</v>
          </cell>
          <cell r="G6" t="str">
            <v>HARDT</v>
          </cell>
          <cell r="H6" t="str">
            <v>PULVERSHEIM</v>
          </cell>
          <cell r="I6" t="str">
            <v>RHIN</v>
          </cell>
          <cell r="J6" t="str">
            <v>MEYENHEIM</v>
          </cell>
          <cell r="K6" t="str">
            <v>ENSISHEIM</v>
          </cell>
          <cell r="L6" t="str">
            <v>HARDT</v>
          </cell>
          <cell r="M6" t="str">
            <v>PULVERSHEIM</v>
          </cell>
          <cell r="N6" t="str">
            <v>RHIN</v>
          </cell>
          <cell r="O6" t="str">
            <v>MEYENHEIM</v>
          </cell>
          <cell r="P6" t="str">
            <v>ENSISHEIM</v>
          </cell>
          <cell r="Q6" t="str">
            <v>HARDT</v>
          </cell>
          <cell r="R6" t="str">
            <v>PULVERSHEIM</v>
          </cell>
          <cell r="S6" t="str">
            <v>RHIN</v>
          </cell>
          <cell r="T6" t="str">
            <v>MEYENHEIM</v>
          </cell>
          <cell r="U6" t="str">
            <v>ENSISHEIM</v>
          </cell>
          <cell r="V6" t="str">
            <v>HARDT</v>
          </cell>
          <cell r="W6" t="str">
            <v>PULVERSHEIM</v>
          </cell>
          <cell r="X6" t="str">
            <v>RHIN</v>
          </cell>
          <cell r="Y6" t="str">
            <v>MEYENHEIM</v>
          </cell>
          <cell r="Z6" t="str">
            <v>ENSISHEIM</v>
          </cell>
          <cell r="AA6" t="str">
            <v>HARDT</v>
          </cell>
          <cell r="AB6" t="str">
            <v>PULVERSHEIM</v>
          </cell>
          <cell r="AC6" t="str">
            <v>RHIN</v>
          </cell>
          <cell r="AD6" t="str">
            <v>MEYENHEIM</v>
          </cell>
          <cell r="AE6" t="str">
            <v>ENSISHEIM</v>
          </cell>
          <cell r="AF6" t="str">
            <v>HARDT</v>
          </cell>
          <cell r="AG6" t="str">
            <v>PULVERSHEIM</v>
          </cell>
          <cell r="AH6" t="str">
            <v>RHIN</v>
          </cell>
          <cell r="AI6" t="str">
            <v>MEYENHEIM</v>
          </cell>
          <cell r="AJ6" t="str">
            <v>ENSISHEIM</v>
          </cell>
          <cell r="AK6" t="str">
            <v>HARDT</v>
          </cell>
          <cell r="AL6" t="str">
            <v>PULVERSHEIM</v>
          </cell>
          <cell r="AM6" t="str">
            <v>RHIN</v>
          </cell>
          <cell r="AN6" t="str">
            <v>MEYENHEIM</v>
          </cell>
          <cell r="AO6" t="str">
            <v>ENSISHEIM</v>
          </cell>
          <cell r="AP6" t="str">
            <v>HARDT</v>
          </cell>
          <cell r="AQ6" t="str">
            <v>PULVERSHEIM</v>
          </cell>
          <cell r="AR6" t="str">
            <v>RHIN</v>
          </cell>
          <cell r="AS6" t="str">
            <v>MEYENHEIM</v>
          </cell>
          <cell r="AT6" t="str">
            <v>ENSISHEIM</v>
          </cell>
          <cell r="AU6" t="str">
            <v>HARDT</v>
          </cell>
          <cell r="AV6" t="str">
            <v>PULVERSHEIM</v>
          </cell>
          <cell r="AW6" t="str">
            <v>RHIN</v>
          </cell>
          <cell r="AX6" t="str">
            <v>MEYENHEIM</v>
          </cell>
          <cell r="AY6" t="str">
            <v>ENSISHEIM</v>
          </cell>
          <cell r="AZ6" t="str">
            <v>HARDT</v>
          </cell>
          <cell r="BA6" t="str">
            <v>PULVERSHEIM</v>
          </cell>
          <cell r="BB6" t="str">
            <v>RHIN</v>
          </cell>
          <cell r="BC6" t="str">
            <v>MEYENHEIM</v>
          </cell>
          <cell r="BD6" t="str">
            <v>ENSISHEIM</v>
          </cell>
        </row>
        <row r="7">
          <cell r="C7" t="str">
            <v>GRAND MENAGE 2</v>
          </cell>
          <cell r="D7" t="str">
            <v>PULVERSHEIM</v>
          </cell>
          <cell r="E7" t="str">
            <v>RHIN</v>
          </cell>
          <cell r="F7" t="str">
            <v>MEYENHEIM</v>
          </cell>
          <cell r="G7" t="str">
            <v>ENSISHEIM</v>
          </cell>
          <cell r="H7" t="str">
            <v>HARDT</v>
          </cell>
          <cell r="I7" t="str">
            <v>PULVERSHEIM</v>
          </cell>
          <cell r="J7" t="str">
            <v>RHIN</v>
          </cell>
          <cell r="K7" t="str">
            <v>MEYENHEIM</v>
          </cell>
          <cell r="L7" t="str">
            <v>ENSISHEIM</v>
          </cell>
          <cell r="M7" t="str">
            <v>HARDT</v>
          </cell>
          <cell r="N7" t="str">
            <v>PULVERSHEIM</v>
          </cell>
          <cell r="O7" t="str">
            <v>RHIN</v>
          </cell>
          <cell r="P7" t="str">
            <v>MEYENHEIM</v>
          </cell>
          <cell r="Q7" t="str">
            <v>ENSISHEIM</v>
          </cell>
          <cell r="R7" t="str">
            <v>HARDT</v>
          </cell>
          <cell r="S7" t="str">
            <v>PULVERSHEIM</v>
          </cell>
          <cell r="T7" t="str">
            <v>RHIN</v>
          </cell>
          <cell r="U7" t="str">
            <v>MEYENHEIM</v>
          </cell>
          <cell r="V7" t="str">
            <v>ENSISHEIM</v>
          </cell>
          <cell r="W7" t="str">
            <v>HARDT</v>
          </cell>
          <cell r="X7" t="str">
            <v>PULVERSHEIM</v>
          </cell>
          <cell r="Y7" t="str">
            <v>RHIN</v>
          </cell>
          <cell r="Z7" t="str">
            <v>MEYENHEIM</v>
          </cell>
          <cell r="AA7" t="str">
            <v>ENSISHEIM</v>
          </cell>
          <cell r="AB7" t="str">
            <v>HARDT</v>
          </cell>
          <cell r="AC7" t="str">
            <v>PULVERSHEIM</v>
          </cell>
          <cell r="AD7" t="str">
            <v>RHIN</v>
          </cell>
          <cell r="AE7" t="str">
            <v>MEYENHEIM</v>
          </cell>
          <cell r="AF7" t="str">
            <v>ENSISHEIM</v>
          </cell>
          <cell r="AG7" t="str">
            <v>HARDT</v>
          </cell>
          <cell r="AH7" t="str">
            <v>PULVERSHEIM</v>
          </cell>
          <cell r="AI7" t="str">
            <v>RHIN</v>
          </cell>
          <cell r="AJ7" t="str">
            <v>MEYENHEIM</v>
          </cell>
          <cell r="AK7" t="str">
            <v>ENSISHEIM</v>
          </cell>
          <cell r="AL7" t="str">
            <v>HARDT</v>
          </cell>
          <cell r="AM7" t="str">
            <v>PULVERSHEIM</v>
          </cell>
          <cell r="AN7" t="str">
            <v>RHIN</v>
          </cell>
          <cell r="AO7" t="str">
            <v>MEYENHEIM</v>
          </cell>
          <cell r="AP7" t="str">
            <v>ENSISHEIM</v>
          </cell>
          <cell r="AQ7" t="str">
            <v>HARDT</v>
          </cell>
          <cell r="AR7" t="str">
            <v>PULVERSHEIM</v>
          </cell>
          <cell r="AS7" t="str">
            <v>RHIN</v>
          </cell>
          <cell r="AT7" t="str">
            <v>MEYENHEIM</v>
          </cell>
          <cell r="AU7" t="str">
            <v>ENSISHEIM</v>
          </cell>
          <cell r="AV7" t="str">
            <v>HARDT</v>
          </cell>
          <cell r="AW7" t="str">
            <v>PULVERSHEIM</v>
          </cell>
          <cell r="AX7" t="str">
            <v>RHIN</v>
          </cell>
          <cell r="AY7" t="str">
            <v>MEYENHEIM</v>
          </cell>
          <cell r="AZ7" t="str">
            <v>ENSISHEIM</v>
          </cell>
          <cell r="BA7" t="str">
            <v>HARDT</v>
          </cell>
          <cell r="BB7" t="str">
            <v>PULVERSHEIM</v>
          </cell>
          <cell r="BC7" t="str">
            <v>RHIN</v>
          </cell>
          <cell r="BD7" t="str">
            <v>MEYENHEIM</v>
          </cell>
        </row>
        <row r="8">
          <cell r="C8" t="str">
            <v>Week-end</v>
          </cell>
          <cell r="D8">
            <v>44205</v>
          </cell>
          <cell r="E8">
            <v>44212</v>
          </cell>
          <cell r="F8">
            <v>44219</v>
          </cell>
          <cell r="G8">
            <v>44226</v>
          </cell>
          <cell r="H8">
            <v>44233</v>
          </cell>
          <cell r="I8">
            <v>44240</v>
          </cell>
          <cell r="J8">
            <v>44247</v>
          </cell>
          <cell r="K8">
            <v>44254</v>
          </cell>
          <cell r="L8">
            <v>44261</v>
          </cell>
          <cell r="M8">
            <v>44268</v>
          </cell>
          <cell r="N8">
            <v>44275</v>
          </cell>
          <cell r="O8">
            <v>44282</v>
          </cell>
          <cell r="P8">
            <v>44289</v>
          </cell>
          <cell r="Q8">
            <v>44296</v>
          </cell>
          <cell r="R8">
            <v>44303</v>
          </cell>
          <cell r="S8">
            <v>44310</v>
          </cell>
          <cell r="T8">
            <v>44317</v>
          </cell>
          <cell r="U8">
            <v>44324</v>
          </cell>
          <cell r="V8">
            <v>44331</v>
          </cell>
          <cell r="W8">
            <v>44338</v>
          </cell>
          <cell r="X8">
            <v>44345</v>
          </cell>
          <cell r="Y8">
            <v>44352</v>
          </cell>
          <cell r="Z8">
            <v>44359</v>
          </cell>
          <cell r="AA8">
            <v>44366</v>
          </cell>
          <cell r="AB8">
            <v>44373</v>
          </cell>
          <cell r="AC8">
            <v>44380</v>
          </cell>
          <cell r="AD8">
            <v>44387</v>
          </cell>
          <cell r="AE8">
            <v>44394</v>
          </cell>
          <cell r="AF8">
            <v>44401</v>
          </cell>
          <cell r="AG8">
            <v>44408</v>
          </cell>
          <cell r="AH8">
            <v>44415</v>
          </cell>
          <cell r="AI8">
            <v>44422</v>
          </cell>
          <cell r="AJ8">
            <v>44429</v>
          </cell>
          <cell r="AK8">
            <v>44436</v>
          </cell>
          <cell r="AL8">
            <v>44443</v>
          </cell>
          <cell r="AM8">
            <v>44450</v>
          </cell>
          <cell r="AN8">
            <v>44457</v>
          </cell>
          <cell r="AO8">
            <v>44464</v>
          </cell>
          <cell r="AP8">
            <v>44471</v>
          </cell>
          <cell r="AQ8">
            <v>44478</v>
          </cell>
          <cell r="AR8">
            <v>44485</v>
          </cell>
          <cell r="AS8">
            <v>44492</v>
          </cell>
          <cell r="AT8">
            <v>44499</v>
          </cell>
          <cell r="AU8">
            <v>44506</v>
          </cell>
          <cell r="AV8">
            <v>44513</v>
          </cell>
          <cell r="AW8">
            <v>44520</v>
          </cell>
          <cell r="AX8">
            <v>44527</v>
          </cell>
          <cell r="AY8">
            <v>44534</v>
          </cell>
          <cell r="AZ8">
            <v>44541</v>
          </cell>
          <cell r="BA8">
            <v>44548</v>
          </cell>
          <cell r="BB8">
            <v>44555</v>
          </cell>
          <cell r="BC8">
            <v>44562</v>
          </cell>
          <cell r="BD8">
            <v>44569</v>
          </cell>
        </row>
      </sheetData>
      <sheetData sheetId="18">
        <row r="2">
          <cell r="L2">
            <v>44201</v>
          </cell>
          <cell r="N2">
            <v>44205</v>
          </cell>
        </row>
        <row r="3">
          <cell r="N3">
            <v>44212</v>
          </cell>
        </row>
        <row r="4">
          <cell r="B4" t="str">
            <v>Lundi</v>
          </cell>
          <cell r="N4">
            <v>44219</v>
          </cell>
        </row>
        <row r="5">
          <cell r="B5" t="str">
            <v>Mardi</v>
          </cell>
          <cell r="N5">
            <v>44226</v>
          </cell>
        </row>
        <row r="6">
          <cell r="B6" t="str">
            <v>Mercredi</v>
          </cell>
          <cell r="N6">
            <v>44233</v>
          </cell>
        </row>
        <row r="7">
          <cell r="B7" t="str">
            <v>Jeudi</v>
          </cell>
          <cell r="N7">
            <v>44240</v>
          </cell>
        </row>
        <row r="8">
          <cell r="B8" t="str">
            <v>Vendredi</v>
          </cell>
          <cell r="N8">
            <v>44247</v>
          </cell>
        </row>
        <row r="9">
          <cell r="B9" t="str">
            <v>Samedi</v>
          </cell>
          <cell r="N9">
            <v>44254</v>
          </cell>
        </row>
        <row r="10">
          <cell r="B10" t="str">
            <v>Dimanche</v>
          </cell>
          <cell r="N10">
            <v>44261</v>
          </cell>
        </row>
        <row r="11">
          <cell r="N11">
            <v>44268</v>
          </cell>
        </row>
        <row r="12">
          <cell r="N12">
            <v>44275</v>
          </cell>
        </row>
        <row r="13">
          <cell r="N13">
            <v>44282</v>
          </cell>
        </row>
        <row r="14">
          <cell r="N14">
            <v>44289</v>
          </cell>
        </row>
        <row r="15">
          <cell r="N15">
            <v>44296</v>
          </cell>
        </row>
        <row r="16">
          <cell r="N16">
            <v>44303</v>
          </cell>
        </row>
        <row r="17">
          <cell r="N17">
            <v>44310</v>
          </cell>
        </row>
        <row r="18">
          <cell r="N18">
            <v>44317</v>
          </cell>
        </row>
        <row r="19">
          <cell r="N19">
            <v>44324</v>
          </cell>
        </row>
        <row r="20">
          <cell r="N20">
            <v>44331</v>
          </cell>
        </row>
        <row r="21">
          <cell r="N21">
            <v>44338</v>
          </cell>
        </row>
        <row r="22">
          <cell r="N22">
            <v>44345</v>
          </cell>
        </row>
        <row r="23">
          <cell r="N23">
            <v>44352</v>
          </cell>
        </row>
        <row r="24">
          <cell r="N24">
            <v>44359</v>
          </cell>
        </row>
        <row r="25">
          <cell r="N25">
            <v>44366</v>
          </cell>
        </row>
        <row r="26">
          <cell r="N26">
            <v>44373</v>
          </cell>
        </row>
        <row r="27">
          <cell r="N27">
            <v>44380</v>
          </cell>
        </row>
        <row r="28">
          <cell r="N28">
            <v>44387</v>
          </cell>
        </row>
        <row r="29">
          <cell r="N29">
            <v>44394</v>
          </cell>
        </row>
        <row r="30">
          <cell r="N30">
            <v>44401</v>
          </cell>
        </row>
        <row r="31">
          <cell r="N31">
            <v>44408</v>
          </cell>
        </row>
        <row r="32">
          <cell r="N32">
            <v>44415</v>
          </cell>
        </row>
        <row r="33">
          <cell r="N33">
            <v>44422</v>
          </cell>
        </row>
        <row r="34">
          <cell r="N34">
            <v>44429</v>
          </cell>
        </row>
        <row r="35">
          <cell r="N35">
            <v>44436</v>
          </cell>
        </row>
        <row r="36">
          <cell r="N36">
            <v>44443</v>
          </cell>
        </row>
        <row r="37">
          <cell r="N37">
            <v>44450</v>
          </cell>
        </row>
        <row r="38">
          <cell r="N38">
            <v>44457</v>
          </cell>
        </row>
        <row r="39">
          <cell r="N39">
            <v>44464</v>
          </cell>
        </row>
        <row r="40">
          <cell r="N40">
            <v>44471</v>
          </cell>
        </row>
        <row r="41">
          <cell r="N41">
            <v>44478</v>
          </cell>
        </row>
        <row r="42">
          <cell r="N42">
            <v>44485</v>
          </cell>
        </row>
        <row r="43">
          <cell r="N43">
            <v>44492</v>
          </cell>
        </row>
        <row r="44">
          <cell r="N44">
            <v>44499</v>
          </cell>
        </row>
        <row r="45">
          <cell r="N45">
            <v>44506</v>
          </cell>
        </row>
        <row r="46">
          <cell r="N46">
            <v>44513</v>
          </cell>
        </row>
        <row r="47">
          <cell r="N47">
            <v>44520</v>
          </cell>
        </row>
        <row r="48">
          <cell r="N48">
            <v>44527</v>
          </cell>
        </row>
        <row r="49">
          <cell r="N49">
            <v>44534</v>
          </cell>
        </row>
        <row r="50">
          <cell r="N50">
            <v>44541</v>
          </cell>
        </row>
        <row r="51">
          <cell r="N51">
            <v>44548</v>
          </cell>
        </row>
        <row r="52">
          <cell r="N52">
            <v>44555</v>
          </cell>
        </row>
        <row r="53">
          <cell r="N53">
            <v>44562</v>
          </cell>
        </row>
        <row r="54">
          <cell r="N54">
            <v>44569</v>
          </cell>
        </row>
      </sheetData>
      <sheetData sheetId="19">
        <row r="4">
          <cell r="C4" t="str">
            <v>44201LB</v>
          </cell>
          <cell r="D4">
            <v>10</v>
          </cell>
        </row>
        <row r="5">
          <cell r="C5" t="str">
            <v>442010</v>
          </cell>
          <cell r="D5" t="str">
            <v/>
          </cell>
        </row>
        <row r="6">
          <cell r="C6" t="str">
            <v>442011erContact</v>
          </cell>
          <cell r="D6">
            <v>16</v>
          </cell>
        </row>
        <row r="7">
          <cell r="C7" t="str">
            <v>44201NV</v>
          </cell>
          <cell r="D7">
            <v>11</v>
          </cell>
        </row>
        <row r="8">
          <cell r="C8" t="str">
            <v>44201Ds</v>
          </cell>
          <cell r="D8">
            <v>13</v>
          </cell>
        </row>
        <row r="9">
          <cell r="C9" t="str">
            <v>44208LB</v>
          </cell>
          <cell r="D9">
            <v>10</v>
          </cell>
        </row>
        <row r="10">
          <cell r="C10" t="str">
            <v>442080</v>
          </cell>
          <cell r="D10" t="str">
            <v/>
          </cell>
        </row>
        <row r="11">
          <cell r="C11" t="str">
            <v>44208</v>
          </cell>
          <cell r="D11" t="str">
            <v/>
          </cell>
        </row>
        <row r="12">
          <cell r="C12" t="str">
            <v>44208CB</v>
          </cell>
          <cell r="D12">
            <v>11</v>
          </cell>
        </row>
        <row r="13">
          <cell r="C13" t="str">
            <v>44208</v>
          </cell>
          <cell r="D13" t="str">
            <v/>
          </cell>
        </row>
        <row r="14">
          <cell r="C14" t="str">
            <v>44215LB</v>
          </cell>
          <cell r="D14">
            <v>5</v>
          </cell>
        </row>
        <row r="15">
          <cell r="C15" t="str">
            <v>442150</v>
          </cell>
          <cell r="D15" t="str">
            <v/>
          </cell>
        </row>
        <row r="16">
          <cell r="C16" t="str">
            <v>442151erContact</v>
          </cell>
          <cell r="D16">
            <v>9</v>
          </cell>
        </row>
        <row r="17">
          <cell r="C17" t="str">
            <v>44215NV</v>
          </cell>
          <cell r="D17">
            <v>12</v>
          </cell>
        </row>
        <row r="18">
          <cell r="C18" t="str">
            <v>44215CB</v>
          </cell>
          <cell r="D18">
            <v>8</v>
          </cell>
        </row>
        <row r="19">
          <cell r="C19" t="str">
            <v>44222LB</v>
          </cell>
          <cell r="D19">
            <v>5</v>
          </cell>
        </row>
        <row r="20">
          <cell r="C20" t="str">
            <v>442220</v>
          </cell>
          <cell r="D20" t="str">
            <v/>
          </cell>
        </row>
        <row r="21">
          <cell r="C21" t="str">
            <v>442221erContact</v>
          </cell>
          <cell r="D21">
            <v>15</v>
          </cell>
        </row>
        <row r="22">
          <cell r="C22" t="str">
            <v>44222NV</v>
          </cell>
          <cell r="D22">
            <v>9</v>
          </cell>
        </row>
        <row r="23">
          <cell r="C23" t="str">
            <v>44222Ds</v>
          </cell>
          <cell r="D23">
            <v>7</v>
          </cell>
        </row>
        <row r="24">
          <cell r="C24" t="str">
            <v>LB</v>
          </cell>
          <cell r="D24">
            <v>5</v>
          </cell>
        </row>
        <row r="25">
          <cell r="C25" t="str">
            <v>0</v>
          </cell>
          <cell r="D25" t="str">
            <v/>
          </cell>
        </row>
        <row r="26">
          <cell r="C26" t="str">
            <v>1erContact</v>
          </cell>
          <cell r="D26">
            <v>15</v>
          </cell>
        </row>
        <row r="27">
          <cell r="C27" t="str">
            <v>NV</v>
          </cell>
          <cell r="D27">
            <v>9</v>
          </cell>
        </row>
        <row r="28">
          <cell r="C28" t="str">
            <v>Ds</v>
          </cell>
          <cell r="D28">
            <v>7</v>
          </cell>
        </row>
        <row r="29">
          <cell r="C29" t="str">
            <v>44229LB</v>
          </cell>
          <cell r="D29">
            <v>10</v>
          </cell>
        </row>
        <row r="30">
          <cell r="C30" t="str">
            <v>442290</v>
          </cell>
          <cell r="D30" t="str">
            <v/>
          </cell>
        </row>
        <row r="31">
          <cell r="C31" t="str">
            <v>442291erContact</v>
          </cell>
          <cell r="D31">
            <v>16</v>
          </cell>
        </row>
        <row r="32">
          <cell r="C32" t="str">
            <v>44229NV</v>
          </cell>
          <cell r="D32">
            <v>11</v>
          </cell>
        </row>
        <row r="33">
          <cell r="C33" t="str">
            <v>44229Ds</v>
          </cell>
          <cell r="D33">
            <v>13</v>
          </cell>
        </row>
        <row r="34">
          <cell r="C34" t="str">
            <v>44236LB</v>
          </cell>
          <cell r="D34">
            <v>10</v>
          </cell>
        </row>
        <row r="35">
          <cell r="C35" t="str">
            <v>442360</v>
          </cell>
          <cell r="D35" t="str">
            <v/>
          </cell>
        </row>
        <row r="36">
          <cell r="C36" t="str">
            <v>44236</v>
          </cell>
          <cell r="D36" t="str">
            <v/>
          </cell>
        </row>
        <row r="37">
          <cell r="C37" t="str">
            <v>44236CB</v>
          </cell>
          <cell r="D37">
            <v>11</v>
          </cell>
        </row>
        <row r="38">
          <cell r="C38" t="str">
            <v>44236</v>
          </cell>
          <cell r="D38" t="str">
            <v/>
          </cell>
        </row>
        <row r="39">
          <cell r="C39" t="str">
            <v>44243LB</v>
          </cell>
          <cell r="D39">
            <v>5</v>
          </cell>
        </row>
        <row r="40">
          <cell r="C40" t="str">
            <v>442430</v>
          </cell>
          <cell r="D40" t="str">
            <v/>
          </cell>
        </row>
        <row r="41">
          <cell r="C41" t="str">
            <v>442431erContact</v>
          </cell>
          <cell r="D41">
            <v>9</v>
          </cell>
        </row>
        <row r="42">
          <cell r="C42" t="str">
            <v>44243NV</v>
          </cell>
          <cell r="D42">
            <v>12</v>
          </cell>
        </row>
        <row r="43">
          <cell r="C43" t="str">
            <v>44243CB</v>
          </cell>
          <cell r="D43">
            <v>8</v>
          </cell>
        </row>
        <row r="44">
          <cell r="C44" t="str">
            <v>44250LB</v>
          </cell>
          <cell r="D44">
            <v>5</v>
          </cell>
        </row>
        <row r="45">
          <cell r="C45" t="str">
            <v>442500</v>
          </cell>
          <cell r="D45" t="str">
            <v/>
          </cell>
        </row>
        <row r="46">
          <cell r="C46" t="str">
            <v>442501erContact</v>
          </cell>
          <cell r="D46">
            <v>15</v>
          </cell>
        </row>
        <row r="47">
          <cell r="C47" t="str">
            <v>44250NV</v>
          </cell>
          <cell r="D47">
            <v>9</v>
          </cell>
        </row>
        <row r="48">
          <cell r="C48" t="str">
            <v>44250Ds</v>
          </cell>
          <cell r="D48">
            <v>7</v>
          </cell>
        </row>
        <row r="49">
          <cell r="C49" t="str">
            <v>LB</v>
          </cell>
          <cell r="D49">
            <v>5</v>
          </cell>
        </row>
        <row r="50">
          <cell r="C50" t="str">
            <v>0</v>
          </cell>
          <cell r="D50" t="str">
            <v/>
          </cell>
        </row>
        <row r="51">
          <cell r="C51" t="str">
            <v>1erContact</v>
          </cell>
          <cell r="D51">
            <v>15</v>
          </cell>
        </row>
        <row r="52">
          <cell r="C52" t="str">
            <v>NV</v>
          </cell>
          <cell r="D52">
            <v>9</v>
          </cell>
        </row>
        <row r="53">
          <cell r="C53" t="str">
            <v>Ds</v>
          </cell>
          <cell r="D53">
            <v>7</v>
          </cell>
        </row>
        <row r="54">
          <cell r="C54" t="str">
            <v>44257LB</v>
          </cell>
          <cell r="D54">
            <v>5</v>
          </cell>
        </row>
        <row r="55">
          <cell r="C55" t="str">
            <v>442570</v>
          </cell>
          <cell r="D55" t="str">
            <v/>
          </cell>
        </row>
        <row r="56">
          <cell r="C56" t="str">
            <v>44257INVMEMO</v>
          </cell>
          <cell r="D56">
            <v>11</v>
          </cell>
        </row>
        <row r="57">
          <cell r="C57" t="str">
            <v>44257NV</v>
          </cell>
          <cell r="D57">
            <v>6</v>
          </cell>
        </row>
        <row r="58">
          <cell r="C58" t="str">
            <v>44257NV2</v>
          </cell>
          <cell r="D58">
            <v>12</v>
          </cell>
        </row>
        <row r="59">
          <cell r="C59" t="str">
            <v>44264LB</v>
          </cell>
          <cell r="D59">
            <v>5</v>
          </cell>
        </row>
        <row r="60">
          <cell r="C60" t="str">
            <v>442640</v>
          </cell>
          <cell r="D60" t="str">
            <v/>
          </cell>
        </row>
        <row r="61">
          <cell r="C61" t="str">
            <v>44264INVMEMO</v>
          </cell>
          <cell r="D61">
            <v>11</v>
          </cell>
        </row>
        <row r="62">
          <cell r="C62" t="str">
            <v>44264NV</v>
          </cell>
          <cell r="D62">
            <v>2</v>
          </cell>
        </row>
        <row r="63">
          <cell r="C63" t="str">
            <v>44264CB</v>
          </cell>
          <cell r="D63">
            <v>17</v>
          </cell>
        </row>
        <row r="64">
          <cell r="C64" t="str">
            <v>44271LB</v>
          </cell>
          <cell r="D64">
            <v>2</v>
          </cell>
        </row>
        <row r="65">
          <cell r="C65" t="str">
            <v>442710</v>
          </cell>
          <cell r="D65" t="str">
            <v/>
          </cell>
        </row>
        <row r="66">
          <cell r="C66" t="str">
            <v>44271INVMEMO</v>
          </cell>
          <cell r="D66">
            <v>11</v>
          </cell>
        </row>
        <row r="67">
          <cell r="C67" t="str">
            <v>44271NV</v>
          </cell>
          <cell r="D67">
            <v>4</v>
          </cell>
        </row>
        <row r="68">
          <cell r="C68" t="str">
            <v>44271NV2</v>
          </cell>
          <cell r="D68">
            <v>2</v>
          </cell>
        </row>
        <row r="69">
          <cell r="C69" t="str">
            <v>44278LB</v>
          </cell>
          <cell r="D69">
            <v>5</v>
          </cell>
        </row>
        <row r="70">
          <cell r="C70" t="str">
            <v>442780</v>
          </cell>
          <cell r="D70" t="str">
            <v/>
          </cell>
        </row>
        <row r="71">
          <cell r="C71" t="str">
            <v>44278Ds</v>
          </cell>
          <cell r="D71">
            <v>14</v>
          </cell>
        </row>
        <row r="72">
          <cell r="C72" t="str">
            <v>44278</v>
          </cell>
          <cell r="D72" t="str">
            <v/>
          </cell>
        </row>
        <row r="73">
          <cell r="C73" t="str">
            <v>44278</v>
          </cell>
          <cell r="D73" t="str">
            <v/>
          </cell>
        </row>
        <row r="74">
          <cell r="C74" t="str">
            <v>44285LB</v>
          </cell>
          <cell r="D74">
            <v>10</v>
          </cell>
        </row>
        <row r="75">
          <cell r="C75" t="str">
            <v>442850</v>
          </cell>
          <cell r="D75" t="str">
            <v/>
          </cell>
        </row>
        <row r="76">
          <cell r="C76" t="str">
            <v>44285</v>
          </cell>
          <cell r="D76" t="str">
            <v/>
          </cell>
        </row>
        <row r="77">
          <cell r="C77" t="str">
            <v>442851erContact</v>
          </cell>
          <cell r="D77">
            <v>1</v>
          </cell>
        </row>
        <row r="78">
          <cell r="C78" t="str">
            <v>44285Ds</v>
          </cell>
          <cell r="D78">
            <v>8</v>
          </cell>
        </row>
        <row r="79">
          <cell r="C79" t="str">
            <v>44292LB</v>
          </cell>
          <cell r="D79">
            <v>5</v>
          </cell>
        </row>
        <row r="80">
          <cell r="C80" t="str">
            <v>442920</v>
          </cell>
          <cell r="D80" t="str">
            <v/>
          </cell>
        </row>
        <row r="81">
          <cell r="C81" t="str">
            <v>44292</v>
          </cell>
          <cell r="D81" t="str">
            <v/>
          </cell>
        </row>
        <row r="82">
          <cell r="C82" t="str">
            <v>44292NV</v>
          </cell>
          <cell r="D82">
            <v>6</v>
          </cell>
        </row>
        <row r="83">
          <cell r="C83" t="str">
            <v>44292Ds</v>
          </cell>
          <cell r="D83">
            <v>20</v>
          </cell>
        </row>
        <row r="84">
          <cell r="C84" t="str">
            <v>44299LB</v>
          </cell>
          <cell r="D84">
            <v>2</v>
          </cell>
        </row>
        <row r="85">
          <cell r="C85" t="str">
            <v>442990</v>
          </cell>
          <cell r="D85" t="str">
            <v/>
          </cell>
        </row>
        <row r="86">
          <cell r="C86" t="str">
            <v>442991erContact</v>
          </cell>
          <cell r="D86">
            <v>12</v>
          </cell>
        </row>
        <row r="87">
          <cell r="C87" t="str">
            <v>44299NV</v>
          </cell>
          <cell r="D87">
            <v>3</v>
          </cell>
        </row>
        <row r="88">
          <cell r="C88" t="str">
            <v>44299Ds</v>
          </cell>
          <cell r="D88">
            <v>16</v>
          </cell>
        </row>
        <row r="89">
          <cell r="C89" t="str">
            <v>44306LB</v>
          </cell>
          <cell r="D89">
            <v>2</v>
          </cell>
        </row>
        <row r="90">
          <cell r="C90" t="str">
            <v>443060</v>
          </cell>
          <cell r="D90" t="str">
            <v/>
          </cell>
        </row>
        <row r="91">
          <cell r="C91" t="str">
            <v>44306</v>
          </cell>
          <cell r="D91" t="str">
            <v/>
          </cell>
        </row>
        <row r="92">
          <cell r="C92" t="str">
            <v>44306CB</v>
          </cell>
          <cell r="D92">
            <v>6</v>
          </cell>
        </row>
        <row r="93">
          <cell r="C93" t="str">
            <v>44306</v>
          </cell>
          <cell r="D93" t="str">
            <v/>
          </cell>
        </row>
        <row r="94">
          <cell r="C94" t="str">
            <v>44313LB</v>
          </cell>
          <cell r="D94">
            <v>10</v>
          </cell>
        </row>
        <row r="95">
          <cell r="C95" t="str">
            <v>443130</v>
          </cell>
          <cell r="D95" t="str">
            <v/>
          </cell>
        </row>
        <row r="96">
          <cell r="C96" t="str">
            <v>443131erContact</v>
          </cell>
          <cell r="D96">
            <v>1</v>
          </cell>
        </row>
        <row r="97">
          <cell r="C97" t="str">
            <v>44313NV</v>
          </cell>
          <cell r="D97">
            <v>3</v>
          </cell>
        </row>
        <row r="98">
          <cell r="C98" t="str">
            <v>44313Ds</v>
          </cell>
          <cell r="D98">
            <v>17</v>
          </cell>
        </row>
        <row r="99">
          <cell r="C99" t="e">
            <v>#N/A</v>
          </cell>
          <cell r="D99" t="str">
            <v/>
          </cell>
        </row>
        <row r="100">
          <cell r="C100" t="str">
            <v>0</v>
          </cell>
          <cell r="D100" t="str">
            <v/>
          </cell>
        </row>
        <row r="101">
          <cell r="C101" t="str">
            <v/>
          </cell>
          <cell r="D101" t="str">
            <v/>
          </cell>
        </row>
        <row r="102">
          <cell r="C102" t="str">
            <v/>
          </cell>
          <cell r="D102" t="str">
            <v/>
          </cell>
        </row>
        <row r="103">
          <cell r="C103" t="str">
            <v/>
          </cell>
          <cell r="D103" t="str">
            <v/>
          </cell>
        </row>
        <row r="104">
          <cell r="C104" t="str">
            <v>44320LB</v>
          </cell>
          <cell r="D104">
            <v>5</v>
          </cell>
        </row>
        <row r="105">
          <cell r="C105" t="str">
            <v>443200</v>
          </cell>
          <cell r="D105" t="str">
            <v/>
          </cell>
        </row>
        <row r="106">
          <cell r="C106" t="str">
            <v>44320</v>
          </cell>
          <cell r="D106" t="str">
            <v/>
          </cell>
        </row>
        <row r="107">
          <cell r="C107" t="str">
            <v>443201erContact</v>
          </cell>
          <cell r="D107">
            <v>4</v>
          </cell>
        </row>
        <row r="108">
          <cell r="C108" t="str">
            <v>44320Ds</v>
          </cell>
          <cell r="D108">
            <v>16</v>
          </cell>
        </row>
        <row r="109">
          <cell r="C109" t="str">
            <v>44327LB</v>
          </cell>
          <cell r="D109">
            <v>5</v>
          </cell>
        </row>
        <row r="110">
          <cell r="C110" t="str">
            <v>443270</v>
          </cell>
          <cell r="D110" t="str">
            <v/>
          </cell>
        </row>
        <row r="111">
          <cell r="C111" t="str">
            <v>44327</v>
          </cell>
          <cell r="D111" t="str">
            <v/>
          </cell>
        </row>
        <row r="112">
          <cell r="C112" t="str">
            <v>44327NV</v>
          </cell>
          <cell r="D112">
            <v>6</v>
          </cell>
        </row>
        <row r="113">
          <cell r="C113" t="str">
            <v>44327NV2</v>
          </cell>
          <cell r="D113">
            <v>19</v>
          </cell>
        </row>
        <row r="114">
          <cell r="C114" t="str">
            <v>44334LB</v>
          </cell>
          <cell r="D114">
            <v>5</v>
          </cell>
        </row>
        <row r="115">
          <cell r="C115" t="str">
            <v>443340</v>
          </cell>
          <cell r="D115" t="str">
            <v/>
          </cell>
        </row>
        <row r="116">
          <cell r="C116" t="str">
            <v>44334</v>
          </cell>
          <cell r="D116" t="str">
            <v/>
          </cell>
        </row>
        <row r="117">
          <cell r="C117" t="str">
            <v>44334Ds</v>
          </cell>
          <cell r="D117">
            <v>13</v>
          </cell>
        </row>
        <row r="118">
          <cell r="C118" t="str">
            <v>44334</v>
          </cell>
          <cell r="D118" t="str">
            <v/>
          </cell>
        </row>
        <row r="119">
          <cell r="C119" t="str">
            <v>44341LB</v>
          </cell>
          <cell r="D119">
            <v>10</v>
          </cell>
        </row>
        <row r="120">
          <cell r="C120" t="str">
            <v>443410</v>
          </cell>
          <cell r="D120" t="str">
            <v/>
          </cell>
        </row>
        <row r="121">
          <cell r="C121" t="str">
            <v>443411erContact</v>
          </cell>
          <cell r="D121">
            <v>12</v>
          </cell>
        </row>
        <row r="122">
          <cell r="C122" t="str">
            <v>44341NV</v>
          </cell>
          <cell r="D122">
            <v>9</v>
          </cell>
        </row>
        <row r="123">
          <cell r="C123" t="str">
            <v>44341CB</v>
          </cell>
          <cell r="D123">
            <v>19</v>
          </cell>
        </row>
        <row r="124">
          <cell r="C124" t="e">
            <v>#N/A</v>
          </cell>
          <cell r="D124" t="str">
            <v/>
          </cell>
        </row>
        <row r="125">
          <cell r="C125" t="str">
            <v>0</v>
          </cell>
          <cell r="D125" t="str">
            <v/>
          </cell>
        </row>
        <row r="126">
          <cell r="C126" t="str">
            <v/>
          </cell>
          <cell r="D126" t="str">
            <v/>
          </cell>
        </row>
        <row r="127">
          <cell r="C127" t="str">
            <v/>
          </cell>
          <cell r="D127" t="str">
            <v/>
          </cell>
        </row>
        <row r="128">
          <cell r="C128" t="str">
            <v/>
          </cell>
          <cell r="D128" t="str">
            <v/>
          </cell>
        </row>
        <row r="129">
          <cell r="C129" t="str">
            <v>44348LB</v>
          </cell>
          <cell r="D129">
            <v>10</v>
          </cell>
        </row>
        <row r="130">
          <cell r="C130" t="str">
            <v>443480</v>
          </cell>
          <cell r="D130" t="str">
            <v/>
          </cell>
        </row>
        <row r="131">
          <cell r="C131" t="str">
            <v>443481erContact</v>
          </cell>
          <cell r="D131">
            <v>16</v>
          </cell>
        </row>
        <row r="132">
          <cell r="C132" t="str">
            <v>44348NV</v>
          </cell>
          <cell r="D132">
            <v>11</v>
          </cell>
        </row>
        <row r="133">
          <cell r="C133" t="str">
            <v>44348Ds</v>
          </cell>
          <cell r="D133">
            <v>13</v>
          </cell>
        </row>
        <row r="134">
          <cell r="C134" t="str">
            <v>44355LB</v>
          </cell>
          <cell r="D134">
            <v>10</v>
          </cell>
        </row>
        <row r="135">
          <cell r="C135" t="str">
            <v>443550</v>
          </cell>
          <cell r="D135" t="str">
            <v/>
          </cell>
        </row>
        <row r="136">
          <cell r="C136" t="str">
            <v>44355</v>
          </cell>
          <cell r="D136" t="str">
            <v/>
          </cell>
        </row>
        <row r="137">
          <cell r="C137" t="str">
            <v>44355CB</v>
          </cell>
          <cell r="D137">
            <v>11</v>
          </cell>
        </row>
        <row r="138">
          <cell r="C138" t="str">
            <v>44355</v>
          </cell>
          <cell r="D138" t="str">
            <v/>
          </cell>
        </row>
        <row r="139">
          <cell r="C139" t="str">
            <v>44362LB</v>
          </cell>
          <cell r="D139">
            <v>5</v>
          </cell>
        </row>
        <row r="140">
          <cell r="C140" t="str">
            <v>443620</v>
          </cell>
          <cell r="D140" t="str">
            <v/>
          </cell>
        </row>
        <row r="141">
          <cell r="C141" t="str">
            <v>443621erContact</v>
          </cell>
          <cell r="D141">
            <v>9</v>
          </cell>
        </row>
        <row r="142">
          <cell r="C142" t="str">
            <v>44362NV</v>
          </cell>
          <cell r="D142">
            <v>12</v>
          </cell>
        </row>
        <row r="143">
          <cell r="C143" t="str">
            <v>44362CB</v>
          </cell>
          <cell r="D143">
            <v>8</v>
          </cell>
        </row>
        <row r="144">
          <cell r="C144" t="str">
            <v>44369LB</v>
          </cell>
          <cell r="D144">
            <v>5</v>
          </cell>
        </row>
        <row r="145">
          <cell r="C145" t="str">
            <v>443690</v>
          </cell>
          <cell r="D145" t="str">
            <v/>
          </cell>
        </row>
        <row r="146">
          <cell r="C146" t="str">
            <v>443691erContact</v>
          </cell>
          <cell r="D146">
            <v>15</v>
          </cell>
        </row>
        <row r="147">
          <cell r="C147" t="str">
            <v>44369NV</v>
          </cell>
          <cell r="D147">
            <v>9</v>
          </cell>
        </row>
        <row r="148">
          <cell r="C148" t="str">
            <v>44369Ds</v>
          </cell>
          <cell r="D148">
            <v>7</v>
          </cell>
        </row>
        <row r="149">
          <cell r="C149" t="str">
            <v>44376LB</v>
          </cell>
          <cell r="D149">
            <v>10</v>
          </cell>
        </row>
        <row r="150">
          <cell r="C150" t="str">
            <v>443760</v>
          </cell>
          <cell r="D150" t="str">
            <v/>
          </cell>
        </row>
        <row r="151">
          <cell r="C151" t="str">
            <v>443761erContact</v>
          </cell>
          <cell r="D151">
            <v>3</v>
          </cell>
        </row>
        <row r="152">
          <cell r="C152" t="str">
            <v>44376NV</v>
          </cell>
          <cell r="D152">
            <v>9</v>
          </cell>
        </row>
        <row r="153">
          <cell r="C153" t="str">
            <v>44376CB</v>
          </cell>
          <cell r="D153">
            <v>18</v>
          </cell>
        </row>
        <row r="154">
          <cell r="C154" t="str">
            <v>44383LB</v>
          </cell>
          <cell r="D154">
            <v>2</v>
          </cell>
        </row>
        <row r="155">
          <cell r="C155" t="str">
            <v>443830</v>
          </cell>
          <cell r="D155" t="str">
            <v/>
          </cell>
        </row>
        <row r="156">
          <cell r="C156" t="str">
            <v>44383</v>
          </cell>
          <cell r="D156" t="str">
            <v/>
          </cell>
        </row>
        <row r="157">
          <cell r="C157" t="str">
            <v>44383</v>
          </cell>
          <cell r="D157" t="str">
            <v/>
          </cell>
        </row>
        <row r="158">
          <cell r="C158" t="str">
            <v>443831erContact</v>
          </cell>
          <cell r="D158">
            <v>1</v>
          </cell>
        </row>
        <row r="159">
          <cell r="C159" t="str">
            <v>44390LB</v>
          </cell>
          <cell r="D159">
            <v>5</v>
          </cell>
        </row>
        <row r="160">
          <cell r="C160" t="str">
            <v>443900</v>
          </cell>
          <cell r="D160" t="str">
            <v/>
          </cell>
        </row>
        <row r="161">
          <cell r="C161" t="str">
            <v>44390</v>
          </cell>
          <cell r="D161" t="str">
            <v/>
          </cell>
        </row>
        <row r="162">
          <cell r="C162" t="str">
            <v>44390NV</v>
          </cell>
          <cell r="D162">
            <v>6</v>
          </cell>
        </row>
        <row r="163">
          <cell r="C163" t="str">
            <v>44390NV2</v>
          </cell>
          <cell r="D163">
            <v>11</v>
          </cell>
        </row>
        <row r="164">
          <cell r="C164" t="str">
            <v>44397LB</v>
          </cell>
          <cell r="D164">
            <v>5</v>
          </cell>
        </row>
        <row r="165">
          <cell r="C165" t="str">
            <v>443970</v>
          </cell>
          <cell r="D165" t="str">
            <v/>
          </cell>
        </row>
        <row r="166">
          <cell r="C166" t="str">
            <v>443971erContact</v>
          </cell>
          <cell r="D166">
            <v>3</v>
          </cell>
        </row>
        <row r="167">
          <cell r="C167" t="str">
            <v>44397NV</v>
          </cell>
          <cell r="D167">
            <v>4</v>
          </cell>
        </row>
        <row r="168">
          <cell r="C168" t="str">
            <v>44397Ds</v>
          </cell>
          <cell r="D168">
            <v>18</v>
          </cell>
        </row>
        <row r="169">
          <cell r="C169" t="str">
            <v>44404LB</v>
          </cell>
          <cell r="D169">
            <v>10</v>
          </cell>
        </row>
        <row r="170">
          <cell r="C170" t="str">
            <v>444040</v>
          </cell>
          <cell r="D170" t="str">
            <v/>
          </cell>
        </row>
        <row r="171">
          <cell r="C171" t="str">
            <v>444041erContact</v>
          </cell>
          <cell r="D171">
            <v>12</v>
          </cell>
        </row>
        <row r="172">
          <cell r="C172" t="str">
            <v>44404NV</v>
          </cell>
          <cell r="D172">
            <v>6</v>
          </cell>
        </row>
        <row r="173">
          <cell r="C173" t="str">
            <v>44404CB</v>
          </cell>
          <cell r="D173">
            <v>13</v>
          </cell>
        </row>
        <row r="174">
          <cell r="C174" t="e">
            <v>#N/A</v>
          </cell>
          <cell r="D174" t="str">
            <v/>
          </cell>
        </row>
        <row r="175">
          <cell r="C175" t="str">
            <v>0</v>
          </cell>
          <cell r="D175" t="str">
            <v/>
          </cell>
        </row>
        <row r="176">
          <cell r="C176" t="str">
            <v/>
          </cell>
          <cell r="D176" t="str">
            <v/>
          </cell>
        </row>
        <row r="177">
          <cell r="C177" t="str">
            <v/>
          </cell>
          <cell r="D177" t="str">
            <v/>
          </cell>
        </row>
        <row r="178">
          <cell r="C178" t="str">
            <v/>
          </cell>
          <cell r="D178" t="str">
            <v/>
          </cell>
        </row>
        <row r="179">
          <cell r="C179" t="str">
            <v>44411LB</v>
          </cell>
          <cell r="D179">
            <v>5</v>
          </cell>
        </row>
        <row r="180">
          <cell r="C180" t="str">
            <v>444110</v>
          </cell>
          <cell r="D180" t="str">
            <v/>
          </cell>
        </row>
        <row r="181">
          <cell r="C181" t="str">
            <v>44411</v>
          </cell>
          <cell r="D181" t="str">
            <v/>
          </cell>
        </row>
        <row r="182">
          <cell r="C182" t="str">
            <v>44411Ds</v>
          </cell>
          <cell r="D182">
            <v>14</v>
          </cell>
        </row>
        <row r="183">
          <cell r="C183" t="str">
            <v>44411</v>
          </cell>
          <cell r="D183" t="str">
            <v/>
          </cell>
        </row>
        <row r="184">
          <cell r="C184" t="str">
            <v>44418LB</v>
          </cell>
          <cell r="D184">
            <v>10</v>
          </cell>
        </row>
        <row r="185">
          <cell r="C185" t="str">
            <v>444180</v>
          </cell>
          <cell r="D185" t="str">
            <v/>
          </cell>
        </row>
        <row r="186">
          <cell r="C186" t="str">
            <v>444181erContact</v>
          </cell>
          <cell r="D186">
            <v>1</v>
          </cell>
        </row>
        <row r="187">
          <cell r="C187" t="str">
            <v>44418NV</v>
          </cell>
          <cell r="D187">
            <v>2</v>
          </cell>
        </row>
        <row r="188">
          <cell r="C188" t="str">
            <v>44418Ds</v>
          </cell>
          <cell r="D188">
            <v>20</v>
          </cell>
        </row>
        <row r="189">
          <cell r="C189" t="str">
            <v>44425LB</v>
          </cell>
          <cell r="D189">
            <v>11</v>
          </cell>
        </row>
        <row r="190">
          <cell r="C190" t="str">
            <v>444250</v>
          </cell>
          <cell r="D190" t="str">
            <v/>
          </cell>
        </row>
        <row r="191">
          <cell r="C191" t="str">
            <v>444251erContact</v>
          </cell>
          <cell r="D191">
            <v>6</v>
          </cell>
        </row>
        <row r="192">
          <cell r="C192" t="str">
            <v>44425NV</v>
          </cell>
          <cell r="D192">
            <v>3</v>
          </cell>
        </row>
        <row r="193">
          <cell r="C193" t="str">
            <v>44425CB</v>
          </cell>
          <cell r="D193">
            <v>9</v>
          </cell>
        </row>
        <row r="194">
          <cell r="C194" t="str">
            <v>44432LB</v>
          </cell>
          <cell r="D194">
            <v>2</v>
          </cell>
        </row>
        <row r="195">
          <cell r="C195" t="str">
            <v>444320</v>
          </cell>
          <cell r="D195" t="str">
            <v/>
          </cell>
        </row>
        <row r="196">
          <cell r="C196" t="str">
            <v>444321erContact</v>
          </cell>
          <cell r="D196">
            <v>1</v>
          </cell>
        </row>
        <row r="197">
          <cell r="C197" t="str">
            <v>44432NV</v>
          </cell>
          <cell r="D197">
            <v>6</v>
          </cell>
        </row>
        <row r="198">
          <cell r="C198" t="str">
            <v>44432CB</v>
          </cell>
          <cell r="D198">
            <v>13</v>
          </cell>
        </row>
        <row r="199">
          <cell r="C199" t="str">
            <v>44439LB</v>
          </cell>
          <cell r="D199">
            <v>2</v>
          </cell>
        </row>
        <row r="200">
          <cell r="C200" t="str">
            <v>444390</v>
          </cell>
          <cell r="D200" t="str">
            <v/>
          </cell>
        </row>
        <row r="201">
          <cell r="C201" t="str">
            <v>444391erContact</v>
          </cell>
          <cell r="D201">
            <v>3</v>
          </cell>
        </row>
        <row r="202">
          <cell r="C202" t="str">
            <v>44439NV</v>
          </cell>
          <cell r="D202">
            <v>12</v>
          </cell>
        </row>
        <row r="203">
          <cell r="C203" t="str">
            <v>44439Ds</v>
          </cell>
          <cell r="D203">
            <v>16</v>
          </cell>
        </row>
        <row r="204">
          <cell r="C204" t="e">
            <v>#N/A</v>
          </cell>
          <cell r="D204" t="str">
            <v/>
          </cell>
        </row>
        <row r="205">
          <cell r="C205" t="str">
            <v>444460</v>
          </cell>
          <cell r="D205" t="str">
            <v/>
          </cell>
        </row>
        <row r="206">
          <cell r="C206" t="str">
            <v>44446</v>
          </cell>
          <cell r="D206" t="str">
            <v/>
          </cell>
        </row>
        <row r="207">
          <cell r="C207" t="str">
            <v>44446</v>
          </cell>
          <cell r="D207" t="str">
            <v/>
          </cell>
        </row>
        <row r="208">
          <cell r="C208" t="str">
            <v>44446</v>
          </cell>
          <cell r="D208" t="str">
            <v/>
          </cell>
        </row>
        <row r="209">
          <cell r="C209" t="e">
            <v>#N/A</v>
          </cell>
          <cell r="D209" t="str">
            <v/>
          </cell>
        </row>
        <row r="210">
          <cell r="C210" t="str">
            <v>444530</v>
          </cell>
          <cell r="D210" t="str">
            <v/>
          </cell>
        </row>
        <row r="211">
          <cell r="C211" t="str">
            <v>44453</v>
          </cell>
          <cell r="D211" t="str">
            <v/>
          </cell>
        </row>
        <row r="212">
          <cell r="C212" t="str">
            <v>44453</v>
          </cell>
          <cell r="D212" t="str">
            <v/>
          </cell>
        </row>
        <row r="213">
          <cell r="C213" t="str">
            <v>44453</v>
          </cell>
          <cell r="D213" t="str">
            <v/>
          </cell>
        </row>
        <row r="214">
          <cell r="C214" t="e">
            <v>#N/A</v>
          </cell>
          <cell r="D214" t="str">
            <v/>
          </cell>
        </row>
        <row r="215">
          <cell r="C215" t="str">
            <v>444600</v>
          </cell>
          <cell r="D215" t="str">
            <v/>
          </cell>
        </row>
        <row r="216">
          <cell r="C216" t="str">
            <v>44460</v>
          </cell>
          <cell r="D216" t="str">
            <v/>
          </cell>
        </row>
        <row r="217">
          <cell r="C217" t="str">
            <v>44460</v>
          </cell>
          <cell r="D217" t="str">
            <v/>
          </cell>
        </row>
        <row r="218">
          <cell r="C218" t="str">
            <v>44460</v>
          </cell>
          <cell r="D218" t="str">
            <v/>
          </cell>
        </row>
        <row r="219">
          <cell r="C219" t="e">
            <v>#N/A</v>
          </cell>
          <cell r="D219" t="str">
            <v/>
          </cell>
        </row>
        <row r="220">
          <cell r="C220" t="str">
            <v>444670</v>
          </cell>
          <cell r="D220" t="str">
            <v/>
          </cell>
        </row>
        <row r="221">
          <cell r="C221" t="str">
            <v>44467</v>
          </cell>
          <cell r="D221" t="str">
            <v/>
          </cell>
        </row>
        <row r="222">
          <cell r="C222" t="str">
            <v>44467</v>
          </cell>
          <cell r="D222" t="str">
            <v/>
          </cell>
        </row>
        <row r="223">
          <cell r="C223" t="str">
            <v>44467</v>
          </cell>
          <cell r="D223" t="str">
            <v/>
          </cell>
        </row>
        <row r="224">
          <cell r="C224" t="str">
            <v>LB</v>
          </cell>
          <cell r="D224">
            <v>5</v>
          </cell>
        </row>
        <row r="225">
          <cell r="C225" t="str">
            <v>0</v>
          </cell>
          <cell r="D225" t="str">
            <v/>
          </cell>
        </row>
        <row r="226">
          <cell r="C226" t="str">
            <v>1erContact</v>
          </cell>
          <cell r="D226">
            <v>15</v>
          </cell>
        </row>
        <row r="227">
          <cell r="C227" t="str">
            <v>NV</v>
          </cell>
          <cell r="D227">
            <v>9</v>
          </cell>
        </row>
        <row r="228">
          <cell r="C228" t="str">
            <v>Ds</v>
          </cell>
          <cell r="D228">
            <v>7</v>
          </cell>
        </row>
        <row r="229">
          <cell r="C229" t="e">
            <v>#N/A</v>
          </cell>
          <cell r="D229" t="str">
            <v/>
          </cell>
        </row>
        <row r="230">
          <cell r="C230" t="str">
            <v>444740</v>
          </cell>
          <cell r="D230" t="str">
            <v/>
          </cell>
        </row>
        <row r="231">
          <cell r="C231" t="str">
            <v>44474</v>
          </cell>
          <cell r="D231" t="str">
            <v/>
          </cell>
        </row>
        <row r="232">
          <cell r="C232" t="str">
            <v>44474</v>
          </cell>
          <cell r="D232" t="str">
            <v/>
          </cell>
        </row>
        <row r="233">
          <cell r="C233" t="str">
            <v>44474</v>
          </cell>
          <cell r="D233" t="str">
            <v/>
          </cell>
        </row>
        <row r="234">
          <cell r="C234" t="e">
            <v>#N/A</v>
          </cell>
          <cell r="D234" t="str">
            <v/>
          </cell>
        </row>
        <row r="235">
          <cell r="C235" t="str">
            <v>444810</v>
          </cell>
          <cell r="D235" t="str">
            <v/>
          </cell>
        </row>
        <row r="236">
          <cell r="C236" t="str">
            <v>44481</v>
          </cell>
          <cell r="D236" t="str">
            <v/>
          </cell>
        </row>
        <row r="237">
          <cell r="C237" t="str">
            <v>44481</v>
          </cell>
          <cell r="D237" t="str">
            <v/>
          </cell>
        </row>
        <row r="238">
          <cell r="C238" t="str">
            <v>44481</v>
          </cell>
          <cell r="D238" t="str">
            <v/>
          </cell>
        </row>
        <row r="239">
          <cell r="C239" t="e">
            <v>#N/A</v>
          </cell>
          <cell r="D239" t="str">
            <v/>
          </cell>
        </row>
        <row r="240">
          <cell r="C240" t="str">
            <v>444880</v>
          </cell>
          <cell r="D240" t="str">
            <v/>
          </cell>
        </row>
        <row r="241">
          <cell r="C241" t="str">
            <v>44488</v>
          </cell>
          <cell r="D241" t="str">
            <v/>
          </cell>
        </row>
        <row r="242">
          <cell r="C242" t="str">
            <v>44488</v>
          </cell>
          <cell r="D242" t="str">
            <v/>
          </cell>
        </row>
        <row r="243">
          <cell r="C243" t="str">
            <v>44488</v>
          </cell>
          <cell r="D243" t="str">
            <v/>
          </cell>
        </row>
        <row r="244">
          <cell r="C244" t="e">
            <v>#N/A</v>
          </cell>
          <cell r="D244" t="str">
            <v/>
          </cell>
        </row>
        <row r="245">
          <cell r="C245" t="str">
            <v>444950</v>
          </cell>
          <cell r="D245" t="str">
            <v/>
          </cell>
        </row>
        <row r="246">
          <cell r="C246" t="str">
            <v>44495</v>
          </cell>
          <cell r="D246" t="str">
            <v/>
          </cell>
        </row>
        <row r="247">
          <cell r="C247" t="str">
            <v>44495</v>
          </cell>
          <cell r="D247" t="str">
            <v/>
          </cell>
        </row>
        <row r="248">
          <cell r="C248" t="str">
            <v>44495</v>
          </cell>
          <cell r="D248" t="str">
            <v/>
          </cell>
        </row>
        <row r="249">
          <cell r="C249" t="str">
            <v>LB</v>
          </cell>
          <cell r="D249">
            <v>5</v>
          </cell>
        </row>
        <row r="250">
          <cell r="C250" t="str">
            <v>0</v>
          </cell>
          <cell r="D250" t="str">
            <v/>
          </cell>
        </row>
        <row r="251">
          <cell r="C251" t="str">
            <v>1erContact</v>
          </cell>
          <cell r="D251">
            <v>15</v>
          </cell>
        </row>
        <row r="252">
          <cell r="C252" t="str">
            <v>NV</v>
          </cell>
          <cell r="D252">
            <v>9</v>
          </cell>
        </row>
        <row r="253">
          <cell r="C253" t="str">
            <v>Ds</v>
          </cell>
          <cell r="D253">
            <v>7</v>
          </cell>
        </row>
        <row r="254">
          <cell r="C254" t="e">
            <v>#N/A</v>
          </cell>
          <cell r="D254" t="str">
            <v/>
          </cell>
        </row>
        <row r="255">
          <cell r="C255" t="str">
            <v>445020</v>
          </cell>
          <cell r="D255" t="str">
            <v/>
          </cell>
        </row>
        <row r="256">
          <cell r="C256" t="str">
            <v>44502</v>
          </cell>
          <cell r="D256" t="str">
            <v/>
          </cell>
        </row>
        <row r="257">
          <cell r="C257" t="str">
            <v>44502</v>
          </cell>
          <cell r="D257" t="str">
            <v/>
          </cell>
        </row>
        <row r="258">
          <cell r="C258" t="str">
            <v>44502</v>
          </cell>
          <cell r="D258" t="str">
            <v/>
          </cell>
        </row>
        <row r="259">
          <cell r="C259" t="e">
            <v>#N/A</v>
          </cell>
          <cell r="D259" t="str">
            <v/>
          </cell>
        </row>
        <row r="260">
          <cell r="C260" t="str">
            <v>445090</v>
          </cell>
          <cell r="D260" t="str">
            <v/>
          </cell>
        </row>
        <row r="261">
          <cell r="C261" t="str">
            <v>44509</v>
          </cell>
          <cell r="D261" t="str">
            <v/>
          </cell>
        </row>
        <row r="262">
          <cell r="C262" t="str">
            <v>44509</v>
          </cell>
          <cell r="D262" t="str">
            <v/>
          </cell>
        </row>
        <row r="263">
          <cell r="C263" t="str">
            <v>44509</v>
          </cell>
          <cell r="D263" t="str">
            <v/>
          </cell>
        </row>
        <row r="264">
          <cell r="C264" t="e">
            <v>#N/A</v>
          </cell>
          <cell r="D264" t="str">
            <v/>
          </cell>
        </row>
        <row r="265">
          <cell r="C265" t="str">
            <v>445160</v>
          </cell>
          <cell r="D265" t="str">
            <v/>
          </cell>
        </row>
        <row r="266">
          <cell r="C266" t="str">
            <v>44516</v>
          </cell>
          <cell r="D266" t="str">
            <v/>
          </cell>
        </row>
        <row r="267">
          <cell r="C267" t="str">
            <v>44516</v>
          </cell>
          <cell r="D267" t="str">
            <v/>
          </cell>
        </row>
        <row r="268">
          <cell r="C268" t="str">
            <v>44516</v>
          </cell>
          <cell r="D268" t="str">
            <v/>
          </cell>
        </row>
        <row r="269">
          <cell r="C269" t="e">
            <v>#N/A</v>
          </cell>
          <cell r="D269" t="str">
            <v/>
          </cell>
        </row>
        <row r="270">
          <cell r="C270" t="str">
            <v>445230</v>
          </cell>
          <cell r="D270" t="str">
            <v/>
          </cell>
        </row>
        <row r="271">
          <cell r="C271" t="str">
            <v>44523</v>
          </cell>
          <cell r="D271" t="str">
            <v/>
          </cell>
        </row>
        <row r="272">
          <cell r="C272" t="str">
            <v>44523</v>
          </cell>
          <cell r="D272" t="str">
            <v/>
          </cell>
        </row>
        <row r="273">
          <cell r="C273" t="str">
            <v>44523</v>
          </cell>
          <cell r="D273" t="str">
            <v/>
          </cell>
        </row>
        <row r="274">
          <cell r="C274" t="e">
            <v>#N/A</v>
          </cell>
          <cell r="D274" t="str">
            <v/>
          </cell>
        </row>
        <row r="275">
          <cell r="C275" t="str">
            <v>445300</v>
          </cell>
          <cell r="D275" t="str">
            <v/>
          </cell>
        </row>
        <row r="276">
          <cell r="C276" t="str">
            <v>44530</v>
          </cell>
          <cell r="D276" t="str">
            <v/>
          </cell>
        </row>
        <row r="277">
          <cell r="C277" t="str">
            <v>44530</v>
          </cell>
          <cell r="D277" t="str">
            <v/>
          </cell>
        </row>
        <row r="278">
          <cell r="C278" t="str">
            <v>44530</v>
          </cell>
          <cell r="D278" t="str">
            <v/>
          </cell>
        </row>
        <row r="279">
          <cell r="C279" t="e">
            <v>#N/A</v>
          </cell>
          <cell r="D279" t="str">
            <v/>
          </cell>
        </row>
        <row r="280">
          <cell r="C280" t="str">
            <v>445370</v>
          </cell>
          <cell r="D280" t="str">
            <v/>
          </cell>
        </row>
        <row r="281">
          <cell r="C281" t="str">
            <v>44537</v>
          </cell>
          <cell r="D281" t="str">
            <v/>
          </cell>
        </row>
        <row r="282">
          <cell r="C282" t="str">
            <v>44537</v>
          </cell>
          <cell r="D282" t="str">
            <v/>
          </cell>
        </row>
        <row r="283">
          <cell r="C283" t="str">
            <v>44537</v>
          </cell>
          <cell r="D283" t="str">
            <v/>
          </cell>
        </row>
        <row r="284">
          <cell r="C284" t="e">
            <v>#N/A</v>
          </cell>
          <cell r="D284" t="str">
            <v/>
          </cell>
        </row>
        <row r="285">
          <cell r="C285" t="str">
            <v>445440</v>
          </cell>
          <cell r="D285" t="str">
            <v/>
          </cell>
        </row>
        <row r="286">
          <cell r="C286" t="str">
            <v>44544</v>
          </cell>
          <cell r="D286" t="str">
            <v/>
          </cell>
        </row>
        <row r="287">
          <cell r="C287" t="str">
            <v>44544</v>
          </cell>
          <cell r="D287" t="str">
            <v/>
          </cell>
        </row>
        <row r="288">
          <cell r="C288" t="str">
            <v>44544</v>
          </cell>
          <cell r="D288" t="str">
            <v/>
          </cell>
        </row>
        <row r="289">
          <cell r="C289" t="e">
            <v>#N/A</v>
          </cell>
          <cell r="D289" t="str">
            <v/>
          </cell>
        </row>
        <row r="290">
          <cell r="C290" t="str">
            <v>445510</v>
          </cell>
          <cell r="D290" t="str">
            <v/>
          </cell>
        </row>
        <row r="291">
          <cell r="C291" t="str">
            <v>44551</v>
          </cell>
          <cell r="D291" t="str">
            <v/>
          </cell>
        </row>
        <row r="292">
          <cell r="C292" t="str">
            <v>44551</v>
          </cell>
          <cell r="D292" t="str">
            <v/>
          </cell>
        </row>
        <row r="293">
          <cell r="C293" t="str">
            <v>44551</v>
          </cell>
          <cell r="D293" t="str">
            <v/>
          </cell>
        </row>
        <row r="294">
          <cell r="C294" t="e">
            <v>#N/A</v>
          </cell>
          <cell r="D294" t="str">
            <v/>
          </cell>
        </row>
        <row r="295">
          <cell r="C295" t="str">
            <v>445580</v>
          </cell>
          <cell r="D295" t="str">
            <v/>
          </cell>
        </row>
        <row r="296">
          <cell r="C296" t="str">
            <v>44558</v>
          </cell>
          <cell r="D296" t="str">
            <v/>
          </cell>
        </row>
        <row r="297">
          <cell r="C297" t="str">
            <v>44558</v>
          </cell>
          <cell r="D297" t="str">
            <v/>
          </cell>
        </row>
        <row r="298">
          <cell r="C298" t="str">
            <v>44558</v>
          </cell>
          <cell r="D298" t="str">
            <v/>
          </cell>
        </row>
        <row r="299">
          <cell r="C299" t="e">
            <v>#N/A</v>
          </cell>
          <cell r="D299" t="str">
            <v/>
          </cell>
        </row>
        <row r="300">
          <cell r="C300" t="str">
            <v>445650</v>
          </cell>
          <cell r="D300" t="str">
            <v/>
          </cell>
        </row>
        <row r="301">
          <cell r="C301" t="str">
            <v>44565</v>
          </cell>
          <cell r="D301" t="str">
            <v/>
          </cell>
        </row>
        <row r="302">
          <cell r="C302" t="str">
            <v>44565</v>
          </cell>
          <cell r="D302" t="str">
            <v/>
          </cell>
        </row>
        <row r="303">
          <cell r="C303" t="str">
            <v>44565</v>
          </cell>
          <cell r="D303" t="str">
            <v/>
          </cell>
        </row>
      </sheetData>
      <sheetData sheetId="20"/>
      <sheetData sheetId="21">
        <row r="4">
          <cell r="K4" t="str">
            <v>SEMAINE SPECIALE</v>
          </cell>
        </row>
        <row r="5">
          <cell r="D5" t="str">
            <v>Étude biblique</v>
          </cell>
          <cell r="K5" t="str">
            <v>MEMORIAL</v>
          </cell>
        </row>
        <row r="6">
          <cell r="D6" t="str">
            <v>Paroles de conclusion</v>
          </cell>
          <cell r="K6" t="str">
            <v>ASSEMBLEE REGIONALE</v>
          </cell>
        </row>
        <row r="7">
          <cell r="D7" t="str">
            <v>Lecture de la Bible</v>
          </cell>
          <cell r="K7" t="str">
            <v>ASSEMBLEE DE CIRCONSCRIPTION</v>
          </cell>
        </row>
        <row r="8">
          <cell r="D8" t="str">
            <v>VIE CHR</v>
          </cell>
          <cell r="K8" t="str">
            <v>PROGRAMME VIE CHRETIENNE ET MINISTERE</v>
          </cell>
        </row>
        <row r="9">
          <cell r="D9" t="str">
            <v>Perles spirituelles</v>
          </cell>
          <cell r="K9" t="str">
            <v>Discours de service</v>
          </cell>
        </row>
        <row r="10">
          <cell r="D10" t="str">
            <v>APPLIQUE-</v>
          </cell>
          <cell r="K10" t="str">
            <v>Lecteur</v>
          </cell>
        </row>
        <row r="11">
          <cell r="D11" t="str">
            <v xml:space="preserve"> et pr</v>
          </cell>
        </row>
        <row r="12">
          <cell r="D12" t="str">
            <v>Cantique</v>
          </cell>
        </row>
        <row r="13">
          <cell r="D13" t="str">
            <v>JOYAUX DE LA PAROLE DE DIEU</v>
          </cell>
        </row>
        <row r="16">
          <cell r="D16" t="str">
            <v>VIE CHRÉTIENNE</v>
          </cell>
        </row>
      </sheetData>
      <sheetData sheetId="22">
        <row r="3">
          <cell r="C3" t="str">
            <v>Premier contact</v>
          </cell>
          <cell r="E3" t="str">
            <v>1erContact</v>
          </cell>
          <cell r="I3" t="str">
            <v>Lecture de la Bible</v>
          </cell>
          <cell r="K3" t="str">
            <v>LB</v>
          </cell>
        </row>
        <row r="4">
          <cell r="E4" t="str">
            <v>1erContact2</v>
          </cell>
          <cell r="K4" t="str">
            <v>LB2</v>
          </cell>
        </row>
        <row r="5">
          <cell r="E5" t="str">
            <v>1erContact3</v>
          </cell>
          <cell r="I5" t="str">
            <v>Discours</v>
          </cell>
          <cell r="K5" t="str">
            <v>Ds</v>
          </cell>
        </row>
        <row r="6">
          <cell r="C6" t="str">
            <v>INTERLOCUTEUR Premier contact</v>
          </cell>
          <cell r="E6" t="str">
            <v>Int 1erContact</v>
          </cell>
          <cell r="K6" t="str">
            <v>Ds2</v>
          </cell>
        </row>
        <row r="7">
          <cell r="I7" t="str">
            <v>Augmente ta joie à prêcher</v>
          </cell>
          <cell r="K7" t="str">
            <v>joie prêcher</v>
          </cell>
        </row>
        <row r="9">
          <cell r="C9" t="str">
            <v>Nouvelle visite</v>
          </cell>
          <cell r="E9" t="str">
            <v>NV</v>
          </cell>
          <cell r="I9" t="str">
            <v>Vidéo</v>
          </cell>
        </row>
        <row r="10">
          <cell r="E10" t="str">
            <v>NV2</v>
          </cell>
        </row>
        <row r="11">
          <cell r="E11" t="str">
            <v>NV3</v>
          </cell>
        </row>
        <row r="12">
          <cell r="C12" t="str">
            <v>INTERLOCUTEUR Nouvelle visite</v>
          </cell>
          <cell r="E12" t="str">
            <v>Int NV</v>
          </cell>
        </row>
        <row r="14">
          <cell r="I14" t="str">
            <v>1erContact</v>
          </cell>
        </row>
        <row r="15">
          <cell r="C15" t="str">
            <v>Cours biblique</v>
          </cell>
          <cell r="E15" t="str">
            <v>CB</v>
          </cell>
          <cell r="I15" t="str">
            <v>1erContact2</v>
          </cell>
        </row>
        <row r="16">
          <cell r="E16" t="str">
            <v>CB2</v>
          </cell>
          <cell r="I16" t="str">
            <v>1erContact3</v>
          </cell>
        </row>
        <row r="17">
          <cell r="E17" t="str">
            <v>CB3</v>
          </cell>
          <cell r="I17" t="str">
            <v>NV</v>
          </cell>
        </row>
        <row r="18">
          <cell r="C18" t="str">
            <v>INTERLOCUTEUR Cours biblique</v>
          </cell>
          <cell r="E18" t="str">
            <v>Int CB</v>
          </cell>
          <cell r="I18" t="str">
            <v>NV2</v>
          </cell>
        </row>
        <row r="19">
          <cell r="I19" t="str">
            <v>NV3</v>
          </cell>
        </row>
        <row r="20">
          <cell r="I20" t="str">
            <v>CB</v>
          </cell>
        </row>
        <row r="21">
          <cell r="C21" t="str">
            <v>Invitation au Mémorial</v>
          </cell>
          <cell r="E21" t="str">
            <v>INVMEMO</v>
          </cell>
          <cell r="I21" t="str">
            <v>CB2</v>
          </cell>
        </row>
        <row r="22">
          <cell r="E22" t="str">
            <v>INVMEMO2</v>
          </cell>
          <cell r="I22" t="str">
            <v>CB3</v>
          </cell>
        </row>
        <row r="23">
          <cell r="E23" t="str">
            <v>INVMEMO3</v>
          </cell>
          <cell r="I23" t="str">
            <v>INVMEMO</v>
          </cell>
        </row>
        <row r="24">
          <cell r="C24" t="str">
            <v>INTERLOCUTEUR Invitation au Mémorial</v>
          </cell>
          <cell r="E24" t="str">
            <v>Int INVMEMO</v>
          </cell>
          <cell r="I24" t="str">
            <v>INVMEMO2</v>
          </cell>
        </row>
        <row r="25">
          <cell r="I25" t="str">
            <v>INVMEMO3</v>
          </cell>
        </row>
        <row r="26">
          <cell r="I26">
            <v>0</v>
          </cell>
        </row>
        <row r="27">
          <cell r="I27" t="str">
            <v>2</v>
          </cell>
        </row>
        <row r="28">
          <cell r="E28" t="str">
            <v>2</v>
          </cell>
          <cell r="I28" t="str">
            <v>3</v>
          </cell>
        </row>
        <row r="29">
          <cell r="E29" t="str">
            <v>3</v>
          </cell>
          <cell r="I29">
            <v>0</v>
          </cell>
        </row>
        <row r="30">
          <cell r="C30" t="str">
            <v/>
          </cell>
          <cell r="E30" t="str">
            <v xml:space="preserve">Int </v>
          </cell>
          <cell r="I30" t="str">
            <v>2</v>
          </cell>
        </row>
        <row r="31">
          <cell r="I31" t="str">
            <v>3</v>
          </cell>
        </row>
        <row r="32">
          <cell r="I32">
            <v>0</v>
          </cell>
        </row>
        <row r="33">
          <cell r="I33" t="str">
            <v>2</v>
          </cell>
        </row>
        <row r="34">
          <cell r="E34" t="str">
            <v>2</v>
          </cell>
          <cell r="I34" t="str">
            <v>3</v>
          </cell>
        </row>
        <row r="35">
          <cell r="E35" t="str">
            <v>3</v>
          </cell>
          <cell r="I35">
            <v>0</v>
          </cell>
        </row>
        <row r="36">
          <cell r="C36" t="str">
            <v/>
          </cell>
          <cell r="E36" t="str">
            <v xml:space="preserve">Int </v>
          </cell>
          <cell r="I36" t="str">
            <v>2</v>
          </cell>
        </row>
        <row r="37">
          <cell r="I37" t="str">
            <v>3</v>
          </cell>
        </row>
        <row r="40">
          <cell r="E40" t="str">
            <v>2</v>
          </cell>
        </row>
        <row r="41">
          <cell r="E41" t="str">
            <v>3</v>
          </cell>
        </row>
        <row r="42">
          <cell r="C42" t="str">
            <v/>
          </cell>
          <cell r="E42" t="str">
            <v xml:space="preserve">Int </v>
          </cell>
        </row>
        <row r="46">
          <cell r="E46" t="str">
            <v>2</v>
          </cell>
        </row>
        <row r="47">
          <cell r="E47" t="str">
            <v>3</v>
          </cell>
        </row>
        <row r="48">
          <cell r="C48" t="str">
            <v/>
          </cell>
          <cell r="E48" t="str">
            <v xml:space="preserve">Int </v>
          </cell>
        </row>
      </sheetData>
      <sheetData sheetId="2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
      <sheetName val="F Jan"/>
      <sheetName val="Fév"/>
      <sheetName val="F Fév"/>
      <sheetName val="Mar"/>
      <sheetName val="F Mar"/>
      <sheetName val="Avr"/>
      <sheetName val="F Avr"/>
      <sheetName val="Mai"/>
      <sheetName val="F Mai"/>
      <sheetName val="Jui"/>
      <sheetName val="F Jui"/>
      <sheetName val="Juil"/>
      <sheetName val="F Juil"/>
      <sheetName val="Aoû"/>
      <sheetName val="F Aoû"/>
      <sheetName val="Sep"/>
      <sheetName val="F Sep"/>
      <sheetName val="Oct"/>
      <sheetName val="F Oct"/>
      <sheetName val="Nov"/>
      <sheetName val="F Nov"/>
      <sheetName val="Déc"/>
      <sheetName val="F Déc"/>
      <sheetName val="Titre des sujets"/>
      <sheetName val="VCM"/>
      <sheetName val="Liste &amp; sujets élèves"/>
      <sheetName val="Elèves P.O"/>
      <sheetName val="Discours Publics"/>
      <sheetName val="ACCUEIL"/>
      <sheetName val="Liste Accueil"/>
      <sheetName val="SONO PERCHISTES"/>
      <sheetName val="Liste perchistes"/>
      <sheetName val="Liste sono"/>
      <sheetName val="SCENE"/>
      <sheetName val="Liste Scene"/>
      <sheetName val="Liste Présidents salle B"/>
      <sheetName val="Liste présidents"/>
      <sheetName val="Liste Ans Ass"/>
      <sheetName val="Liste frères"/>
      <sheetName val="Liste lecteurs"/>
      <sheetName val="Ménage mensuel"/>
      <sheetName val="Ménage annuel"/>
      <sheetName val="liste groupes"/>
      <sheetName val="liste Ds Pb"/>
      <sheetName val="Ma congrégation"/>
      <sheetName val="Tab sujets de année"/>
      <sheetName val="Recap"/>
      <sheetName val="Expressions"/>
      <sheetName val="Sm Sp Ass"/>
      <sheetName val="RecapVCM"/>
      <sheetName val="RecapESTRADE"/>
      <sheetName val="CALEN"/>
      <sheetName val="directi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row r="18">
          <cell r="C18" t="str">
            <v>Français</v>
          </cell>
        </row>
        <row r="19">
          <cell r="C19" t="str">
            <v>ANGLAIS</v>
          </cell>
        </row>
        <row r="20">
          <cell r="C20" t="str">
            <v>ITALIEN</v>
          </cell>
        </row>
        <row r="21">
          <cell r="C21" t="str">
            <v>ALLEMAND</v>
          </cell>
        </row>
        <row r="22">
          <cell r="C22" t="str">
            <v>TURC</v>
          </cell>
        </row>
        <row r="23">
          <cell r="C23" t="str">
            <v>ESPAGNOL</v>
          </cell>
        </row>
        <row r="24">
          <cell r="C24" t="str">
            <v>PORTUGAIS</v>
          </cell>
        </row>
        <row r="25">
          <cell r="C25" t="str">
            <v>ARABE</v>
          </cell>
        </row>
        <row r="26">
          <cell r="C26" t="str">
            <v>CHINOIS</v>
          </cell>
        </row>
        <row r="27">
          <cell r="C27" t="str">
            <v>ROUMAIN</v>
          </cell>
        </row>
        <row r="28">
          <cell r="C28" t="str">
            <v>RUSSE</v>
          </cell>
        </row>
      </sheetData>
      <sheetData sheetId="5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C00000"/>
  </sheetPr>
  <dimension ref="A1:CC91"/>
  <sheetViews>
    <sheetView showZeros="0" tabSelected="1" zoomScale="115" zoomScaleNormal="115" workbookViewId="0">
      <pane xSplit="6" ySplit="5" topLeftCell="AA6" activePane="bottomRight" state="frozen"/>
      <selection activeCell="C1" sqref="C1"/>
      <selection pane="topRight" activeCell="F1" sqref="F1"/>
      <selection pane="bottomLeft" activeCell="C6" sqref="C6"/>
      <selection pane="bottomRight" activeCell="BL7" sqref="BL7"/>
    </sheetView>
  </sheetViews>
  <sheetFormatPr baseColWidth="10" defaultColWidth="10.7109375" defaultRowHeight="15"/>
  <cols>
    <col min="1" max="1" width="11.42578125" style="1" hidden="1" customWidth="1"/>
    <col min="2" max="2" width="3.28515625" style="1" hidden="1" customWidth="1"/>
    <col min="3" max="3" width="2.42578125" style="1" hidden="1" customWidth="1"/>
    <col min="4" max="4" width="8.5703125" style="1" customWidth="1"/>
    <col min="5" max="5" width="3.42578125" style="1" hidden="1" customWidth="1"/>
    <col min="6" max="6" width="10" style="1" customWidth="1"/>
    <col min="7" max="7" width="8.140625" style="1" customWidth="1"/>
    <col min="8" max="8" width="2" style="109" customWidth="1"/>
    <col min="9" max="9" width="8.140625" style="1" customWidth="1"/>
    <col min="10" max="10" width="2" style="109" customWidth="1"/>
    <col min="11" max="11" width="8.140625" style="1" customWidth="1"/>
    <col min="12" max="12" width="2" style="109" customWidth="1"/>
    <col min="13" max="13" width="8.140625" style="1" customWidth="1"/>
    <col min="14" max="14" width="2" style="109" customWidth="1"/>
    <col min="15" max="15" width="8.140625" style="1" customWidth="1"/>
    <col min="16" max="16" width="2" style="109" customWidth="1"/>
    <col min="17" max="17" width="8.140625" style="1" customWidth="1"/>
    <col min="18" max="18" width="2" style="109" customWidth="1"/>
    <col min="19" max="19" width="8.140625" style="1" customWidth="1"/>
    <col min="20" max="20" width="2" style="109" customWidth="1"/>
    <col min="21" max="21" width="8.140625" style="1" customWidth="1"/>
    <col min="22" max="22" width="2" style="109" customWidth="1"/>
    <col min="23" max="23" width="8.140625" style="1" customWidth="1"/>
    <col min="24" max="24" width="2" style="109" customWidth="1"/>
    <col min="25" max="25" width="8.140625" style="1" customWidth="1"/>
    <col min="26" max="26" width="2" style="109" customWidth="1"/>
    <col min="27" max="27" width="8.140625" style="1" customWidth="1"/>
    <col min="28" max="28" width="2" style="109" customWidth="1"/>
    <col min="29" max="29" width="8.140625" style="1" customWidth="1"/>
    <col min="30" max="30" width="2" style="109" customWidth="1"/>
    <col min="31" max="31" width="8.140625" style="1" customWidth="1"/>
    <col min="32" max="32" width="2" style="109" customWidth="1"/>
    <col min="33" max="33" width="8.140625" style="1" customWidth="1"/>
    <col min="34" max="34" width="2" style="109" customWidth="1"/>
    <col min="35" max="35" width="8.140625" style="1" customWidth="1"/>
    <col min="36" max="36" width="2" style="109" customWidth="1"/>
    <col min="37" max="37" width="8.140625" style="1" customWidth="1"/>
    <col min="38" max="38" width="2" style="109" customWidth="1"/>
    <col min="39" max="39" width="8.140625" style="1" customWidth="1"/>
    <col min="40" max="40" width="2" style="109" customWidth="1"/>
    <col min="41" max="41" width="8.140625" style="1" customWidth="1"/>
    <col min="42" max="42" width="2" style="109" customWidth="1"/>
    <col min="43" max="43" width="8.140625" style="1" customWidth="1"/>
    <col min="44" max="44" width="2" style="109" customWidth="1"/>
    <col min="45" max="45" width="8.140625" style="1" customWidth="1"/>
    <col min="46" max="46" width="2" style="109" customWidth="1"/>
    <col min="47" max="47" width="8.140625" style="1" customWidth="1"/>
    <col min="48" max="48" width="2" style="109" customWidth="1"/>
    <col min="49" max="49" width="10.7109375" style="1"/>
    <col min="50" max="51" width="8.140625" style="1" customWidth="1"/>
    <col min="52" max="52" width="27.28515625" style="1" customWidth="1"/>
    <col min="53" max="53" width="8.140625" style="1" customWidth="1"/>
    <col min="54" max="54" width="2" style="109" customWidth="1"/>
    <col min="55" max="55" width="8.140625" style="1" customWidth="1"/>
    <col min="56" max="56" width="2" style="109" customWidth="1"/>
    <col min="57" max="57" width="8.140625" style="1" customWidth="1"/>
    <col min="58" max="58" width="2" style="109" customWidth="1"/>
    <col min="59" max="59" width="8.140625" style="1" customWidth="1"/>
    <col min="60" max="60" width="2" style="109" customWidth="1"/>
    <col min="61" max="61" width="8.140625" style="1" customWidth="1"/>
    <col min="62" max="62" width="2" style="109" customWidth="1"/>
    <col min="63" max="63" width="8.140625" style="1" customWidth="1"/>
    <col min="64" max="64" width="2" style="109" customWidth="1"/>
    <col min="65" max="65" width="8.140625" style="1" customWidth="1"/>
    <col min="66" max="66" width="2" style="109" customWidth="1"/>
    <col min="67" max="67" width="8.140625" style="1" customWidth="1"/>
    <col min="68" max="68" width="2" style="109" customWidth="1"/>
    <col min="69" max="69" width="8.140625" style="1" customWidth="1"/>
    <col min="70" max="70" width="2" style="109" customWidth="1"/>
    <col min="71" max="71" width="8.140625" style="1" customWidth="1"/>
    <col min="72" max="72" width="2" style="109" customWidth="1"/>
    <col min="73" max="73" width="8.140625" style="1" customWidth="1"/>
    <col min="74" max="74" width="2" style="109" customWidth="1"/>
    <col min="75" max="75" width="8.140625" style="1" customWidth="1"/>
    <col min="76" max="76" width="2" style="109" customWidth="1"/>
    <col min="77" max="77" width="2.7109375" style="1" customWidth="1"/>
    <col min="78" max="82" width="5.7109375" style="1" customWidth="1"/>
    <col min="83" max="83" width="2" style="1" customWidth="1"/>
    <col min="84" max="84" width="10.7109375" style="1"/>
    <col min="85" max="85" width="2" style="1" customWidth="1"/>
    <col min="86" max="86" width="10.7109375" style="1"/>
    <col min="87" max="87" width="2" style="1" customWidth="1"/>
    <col min="88" max="88" width="10.7109375" style="1"/>
    <col min="89" max="89" width="2" style="1" customWidth="1"/>
    <col min="90" max="90" width="10.7109375" style="1"/>
    <col min="91" max="91" width="2" style="1" customWidth="1"/>
    <col min="92" max="92" width="10.7109375" style="1"/>
    <col min="93" max="93" width="2" style="1" customWidth="1"/>
    <col min="94" max="94" width="10.7109375" style="1"/>
    <col min="95" max="95" width="2" style="1" customWidth="1"/>
    <col min="96" max="96" width="10.7109375" style="1"/>
    <col min="97" max="97" width="2" style="1" customWidth="1"/>
    <col min="98" max="98" width="10.7109375" style="1"/>
    <col min="99" max="99" width="2" style="1" customWidth="1"/>
    <col min="100" max="100" width="10.7109375" style="1"/>
    <col min="101" max="101" width="2" style="1" customWidth="1"/>
    <col min="102" max="102" width="10.7109375" style="1"/>
    <col min="103" max="103" width="2" style="1" customWidth="1"/>
    <col min="104" max="104" width="10.7109375" style="1"/>
    <col min="105" max="105" width="2" style="1" customWidth="1"/>
    <col min="106" max="106" width="10.7109375" style="1"/>
    <col min="107" max="107" width="2.140625" style="1" customWidth="1"/>
    <col min="108" max="108" width="10.7109375" style="1"/>
    <col min="109" max="109" width="2.140625" style="1" customWidth="1"/>
    <col min="110" max="110" width="10.7109375" style="1"/>
    <col min="111" max="111" width="2.140625" style="1" customWidth="1"/>
    <col min="112" max="112" width="10.7109375" style="1"/>
    <col min="113" max="113" width="2.140625" style="1" customWidth="1"/>
    <col min="114" max="114" width="10.7109375" style="1"/>
    <col min="115" max="115" width="2.140625" style="1" customWidth="1"/>
    <col min="116" max="16384" width="10.7109375" style="1"/>
  </cols>
  <sheetData>
    <row r="1" spans="1:81" ht="21" customHeight="1">
      <c r="A1" s="2"/>
      <c r="B1" s="2"/>
      <c r="C1" s="3"/>
      <c r="D1" s="3"/>
      <c r="E1" s="3"/>
      <c r="F1" s="4" t="s">
        <v>1</v>
      </c>
      <c r="G1" s="5" t="str">
        <f>HYPERLINK("#'Janv'!A1","VCM JAN")</f>
        <v>VCM JAN</v>
      </c>
      <c r="H1" s="6"/>
      <c r="I1" s="5" t="str">
        <f>HYPERLINK("#'Fév'!A1","VCM FEV")</f>
        <v>VCM FEV</v>
      </c>
      <c r="J1" s="7"/>
      <c r="K1" s="5" t="str">
        <f>HYPERLINK("#'Fév'!A1","VCM FEV")</f>
        <v>VCM FEV</v>
      </c>
      <c r="L1" s="7"/>
      <c r="M1" s="5" t="str">
        <f>HYPERLINK("#'Mar'!A1","VCM MAR")</f>
        <v>VCM MAR</v>
      </c>
      <c r="N1" s="7"/>
      <c r="O1" s="5" t="str">
        <f>HYPERLINK("#'AVR'!A1","VCM AVR")</f>
        <v>VCM AVR</v>
      </c>
      <c r="P1" s="7"/>
      <c r="Q1" s="5" t="str">
        <f>HYPERLINK("#'Mai'!A1","VCM MAI")</f>
        <v>VCM MAI</v>
      </c>
      <c r="R1" s="7"/>
      <c r="S1" s="5" t="str">
        <f>HYPERLINK("#'Jui'!A1","VCM JUI")</f>
        <v>VCM JUI</v>
      </c>
      <c r="T1" s="7"/>
      <c r="U1" s="5" t="str">
        <f>HYPERLINK("#'Juil'!A1","VCM JUIL")</f>
        <v>VCM JUIL</v>
      </c>
      <c r="V1" s="7"/>
      <c r="W1" s="5" t="str">
        <f>HYPERLINK("#'Aoû'!A1","VCM AOU")</f>
        <v>VCM AOU</v>
      </c>
      <c r="X1" s="7"/>
      <c r="Y1" s="5" t="str">
        <f>HYPERLINK("#'Sep'!A1","VCM SEP")</f>
        <v>VCM SEP</v>
      </c>
      <c r="Z1" s="7"/>
      <c r="AA1" s="5" t="str">
        <f>HYPERLINK("#'Oct'!A1","VCM OCT")</f>
        <v>VCM OCT</v>
      </c>
      <c r="AB1" s="7"/>
      <c r="AC1" s="5" t="str">
        <f>HYPERLINK("#'Nov'!A1","VCM NOV")</f>
        <v>VCM NOV</v>
      </c>
      <c r="AD1" s="7"/>
      <c r="AE1" s="5" t="str">
        <f>HYPERLINK("#'Déc'!A1","VCM DEC")</f>
        <v>VCM DEC</v>
      </c>
      <c r="AF1" s="6"/>
      <c r="AG1" s="8" t="str">
        <f>HYPERLINK("#'congés'!d4","J")</f>
        <v>J</v>
      </c>
      <c r="AH1" s="9" t="s">
        <v>2</v>
      </c>
      <c r="AI1" s="3"/>
      <c r="AJ1" s="3"/>
      <c r="AK1" s="3"/>
      <c r="AL1" s="6"/>
      <c r="AM1" s="3"/>
      <c r="AN1" s="6"/>
      <c r="AO1" s="3"/>
      <c r="AP1" s="6"/>
      <c r="AQ1" s="3"/>
      <c r="AR1" s="6"/>
      <c r="AS1" s="3"/>
      <c r="AT1" s="6"/>
      <c r="AU1" s="3"/>
      <c r="AV1" s="6"/>
      <c r="AW1" s="10"/>
      <c r="AX1" s="116" t="s">
        <v>78</v>
      </c>
      <c r="AY1" s="116"/>
      <c r="AZ1" s="116"/>
      <c r="BA1" s="118" t="str">
        <f>HYPERLINK("#'Discours Publics'!b6","6")</f>
        <v>6</v>
      </c>
      <c r="BB1" s="11"/>
      <c r="BC1" s="119" t="str">
        <f>HYPERLINK("#'LISTE Ds Pb'!A1","2")</f>
        <v>2</v>
      </c>
      <c r="BD1" s="12"/>
      <c r="BE1" s="121" t="str">
        <f>HYPERLINK("#'Discours Publics'!g79","E")</f>
        <v>E</v>
      </c>
      <c r="BF1" s="13"/>
      <c r="BG1" s="8" t="str">
        <f>HYPERLINK("#'congés'!d4","J")</f>
        <v>J</v>
      </c>
      <c r="BH1" s="14" t="s">
        <v>2</v>
      </c>
      <c r="BI1" s="15"/>
      <c r="BJ1" s="12"/>
      <c r="BK1" s="16"/>
      <c r="BL1" s="13"/>
      <c r="BM1" s="122"/>
      <c r="BN1" s="13"/>
      <c r="BO1" s="17"/>
      <c r="BP1" s="13"/>
      <c r="BQ1" s="17"/>
      <c r="BR1" s="13"/>
      <c r="BS1" s="17"/>
      <c r="BT1" s="13"/>
      <c r="BU1" s="18"/>
      <c r="BV1" s="13"/>
      <c r="BW1" s="18"/>
      <c r="BX1" s="13"/>
    </row>
    <row r="2" spans="1:81" ht="21" customHeight="1">
      <c r="A2" s="19"/>
      <c r="B2" s="19"/>
      <c r="C2" s="110" t="str">
        <f>HYPERLINK("#'navire'!A1","V")</f>
        <v>V</v>
      </c>
      <c r="D2" s="110"/>
      <c r="E2" s="3"/>
      <c r="F2" s="3"/>
      <c r="G2" s="20" t="s">
        <v>79</v>
      </c>
      <c r="H2" s="6"/>
      <c r="I2" s="3"/>
      <c r="J2" s="6"/>
      <c r="K2" s="3"/>
      <c r="L2" s="6"/>
      <c r="M2" s="3"/>
      <c r="N2" s="6"/>
      <c r="O2" s="3" t="e">
        <f ca="1">IF(OR($B6=1,$D6="Semaine spéciale",$D6="Assemblée Régional",$D6="Assemblée circonscription"),"",OFFSET(L_5a,MATCH(I6&amp;"*",L_5a,0)-1,,COUNTIF(L_5a,I6&amp;"*")))</f>
        <v>#VALUE!</v>
      </c>
      <c r="P2" s="6"/>
      <c r="Q2" s="3"/>
      <c r="R2" s="6"/>
      <c r="S2" s="3"/>
      <c r="T2" s="6"/>
      <c r="U2" s="3"/>
      <c r="V2" s="6"/>
      <c r="W2" s="21"/>
      <c r="X2" s="6"/>
      <c r="Y2" s="3"/>
      <c r="Z2" s="6"/>
      <c r="AA2" s="3"/>
      <c r="AB2" s="6"/>
      <c r="AC2" s="3"/>
      <c r="AD2" s="6"/>
      <c r="AE2" s="3"/>
      <c r="AF2" s="6"/>
      <c r="AG2" s="3">
        <f>COUNTIF(AC6:AU58,Y10)</f>
        <v>0</v>
      </c>
      <c r="AH2" s="6"/>
      <c r="AI2" s="3"/>
      <c r="AJ2" s="6"/>
      <c r="AK2" s="3"/>
      <c r="AL2" s="6"/>
      <c r="AM2" s="3"/>
      <c r="AN2" s="6"/>
      <c r="AO2" s="3"/>
      <c r="AP2" s="6"/>
      <c r="AQ2" s="3"/>
      <c r="AR2" s="6"/>
      <c r="AS2" s="3"/>
      <c r="AT2" s="6"/>
      <c r="AU2" s="3"/>
      <c r="AV2" s="6"/>
      <c r="AW2" s="111" t="str">
        <f>HYPERLINK("#'navire'!A1","V")</f>
        <v>V</v>
      </c>
      <c r="AX2" s="117"/>
      <c r="AY2" s="117"/>
      <c r="AZ2" s="117"/>
      <c r="BA2" s="118"/>
      <c r="BB2" s="11"/>
      <c r="BC2" s="120"/>
      <c r="BD2" s="12"/>
      <c r="BE2" s="121"/>
      <c r="BF2" s="13"/>
      <c r="BG2" s="16"/>
      <c r="BH2" s="16"/>
      <c r="BI2" s="22"/>
      <c r="BJ2" s="12"/>
      <c r="BK2" s="16"/>
      <c r="BL2" s="13"/>
      <c r="BM2" s="122"/>
      <c r="BN2" s="13"/>
      <c r="BO2" s="17"/>
      <c r="BP2" s="13"/>
      <c r="BQ2" s="17"/>
      <c r="BR2" s="13"/>
      <c r="BS2" s="17"/>
      <c r="BT2" s="13"/>
      <c r="BU2" s="18"/>
      <c r="BV2" s="13"/>
      <c r="BW2" s="18"/>
      <c r="BX2" s="13"/>
    </row>
    <row r="3" spans="1:81" ht="15" customHeight="1" thickBot="1">
      <c r="A3" s="19"/>
      <c r="B3" s="19"/>
      <c r="C3" s="3"/>
      <c r="D3" s="3"/>
      <c r="E3" s="3"/>
      <c r="F3" s="4" t="s">
        <v>3</v>
      </c>
      <c r="G3" s="113" t="s">
        <v>4</v>
      </c>
      <c r="H3" s="113"/>
      <c r="I3" s="113"/>
      <c r="J3" s="6"/>
      <c r="K3" s="114" t="s">
        <v>5</v>
      </c>
      <c r="L3" s="114"/>
      <c r="M3" s="114"/>
      <c r="N3" s="6"/>
      <c r="O3" s="115" t="s">
        <v>6</v>
      </c>
      <c r="P3" s="115"/>
      <c r="Q3" s="115"/>
      <c r="R3" s="6"/>
      <c r="S3" s="124" t="s">
        <v>7</v>
      </c>
      <c r="T3" s="124"/>
      <c r="U3" s="124"/>
      <c r="V3" s="6"/>
      <c r="W3" s="125" t="s">
        <v>59</v>
      </c>
      <c r="X3" s="125"/>
      <c r="Y3" s="125"/>
      <c r="Z3" s="6"/>
      <c r="AA3" s="23"/>
      <c r="AB3" s="23"/>
      <c r="AC3" s="126"/>
      <c r="AD3" s="126"/>
      <c r="AE3" s="126"/>
      <c r="AF3" s="126"/>
      <c r="AG3" s="126"/>
      <c r="AH3" s="126"/>
      <c r="AI3" s="126"/>
      <c r="AJ3" s="126"/>
      <c r="AK3" s="126"/>
      <c r="AL3" s="126"/>
      <c r="AM3" s="126"/>
      <c r="AN3" s="126"/>
      <c r="AO3" s="126"/>
      <c r="AP3" s="126"/>
      <c r="AQ3" s="126"/>
      <c r="AR3" s="126"/>
      <c r="AS3" s="126"/>
      <c r="AT3" s="126"/>
      <c r="AU3" s="126"/>
      <c r="AV3" s="126"/>
      <c r="AW3" s="112"/>
      <c r="AX3" s="17"/>
      <c r="AY3" s="17"/>
      <c r="AZ3" s="17"/>
      <c r="BA3" s="24"/>
      <c r="BB3" s="24"/>
      <c r="BC3" s="24"/>
      <c r="BD3" s="24"/>
      <c r="BE3" s="123"/>
      <c r="BF3" s="123"/>
      <c r="BG3" s="123"/>
      <c r="BH3" s="123"/>
      <c r="BI3" s="123"/>
      <c r="BJ3" s="123"/>
      <c r="BK3" s="123"/>
      <c r="BL3" s="123"/>
      <c r="BM3" s="123"/>
      <c r="BN3" s="123"/>
      <c r="BO3" s="123"/>
      <c r="BP3" s="123"/>
      <c r="BQ3" s="123"/>
      <c r="BR3" s="123"/>
      <c r="BS3" s="123"/>
      <c r="BT3" s="123"/>
      <c r="BU3" s="123"/>
      <c r="BV3" s="123"/>
      <c r="BW3" s="123"/>
      <c r="BX3" s="123"/>
    </row>
    <row r="4" spans="1:81" ht="15" customHeight="1" thickBot="1">
      <c r="A4" s="19"/>
      <c r="B4" s="19"/>
      <c r="C4" s="3"/>
      <c r="D4" s="3"/>
      <c r="E4" s="3"/>
      <c r="F4" s="3"/>
      <c r="G4" s="25" t="str">
        <f>IF(COUNTA(G6:G58)&gt;1,COUNTA(G6:G58)&amp;" entrées",COUNTA(G6:G58)&amp;" entrée")</f>
        <v>0 entrée</v>
      </c>
      <c r="H4" s="20"/>
      <c r="I4" s="25" t="str">
        <f>IF(COUNTA(I6:I58)&gt;1,COUNTA(I6:I58)&amp;" entrées",COUNTA(I6:I58)&amp;" entrée")</f>
        <v>0 entrée</v>
      </c>
      <c r="J4" s="20"/>
      <c r="K4" s="25" t="str">
        <f>IF(COUNTA(K6:K58)&gt;1,COUNTA(K6:K58)&amp;" entrées",COUNTA(K6:K58)&amp;" entrée")</f>
        <v>0 entrée</v>
      </c>
      <c r="L4" s="20"/>
      <c r="M4" s="25" t="str">
        <f>IF(COUNTA(M6:M58)&gt;1,COUNTA(M6:M58)&amp;" entrées",COUNTA(M6:M58)&amp;" entrée")</f>
        <v>0 entrée</v>
      </c>
      <c r="N4" s="20"/>
      <c r="O4" s="25" t="str">
        <f>IF(COUNTA(O6:O58)&gt;1,COUNTA(O6:O58)&amp;" entrées",COUNTA(O6:O58)&amp;" entrée")</f>
        <v>0 entrée</v>
      </c>
      <c r="P4" s="20"/>
      <c r="Q4" s="25" t="str">
        <f>IF(COUNTA(Q6:Q58)&gt;1,COUNTA(Q6:Q58)&amp;" entrées",COUNTA(Q6:Q58)&amp;" entrée")</f>
        <v>0 entrée</v>
      </c>
      <c r="R4" s="20"/>
      <c r="S4" s="25" t="str">
        <f>IF(COUNTA(S6:S58)&gt;1,COUNTA(S6:S58)&amp;" entrées",COUNTA(S6:S58)&amp;" entrée")</f>
        <v>0 entrée</v>
      </c>
      <c r="T4" s="20"/>
      <c r="U4" s="25" t="str">
        <f>IF(COUNTA(U6:U58)&gt;1,COUNTA(U6:U58)&amp;" entrées",COUNTA(U6:U58)&amp;" entrée")</f>
        <v>0 entrée</v>
      </c>
      <c r="V4" s="20"/>
      <c r="W4" s="25" t="str">
        <f>IF(COUNTA(W6:W58)&gt;1,COUNTA(W6:W58)&amp;" entrées",COUNTA(W6:W58)&amp;" entrée")</f>
        <v>0 entrée</v>
      </c>
      <c r="X4" s="20"/>
      <c r="Y4" s="25" t="str">
        <f>IF(COUNTA(Y6:Y58)&gt;1,COUNTA(Y6:Y58)&amp;" entrées",COUNTA(Y6:Y58)&amp;" entrée")</f>
        <v>0 entrée</v>
      </c>
      <c r="Z4" s="20"/>
      <c r="AA4" s="25" t="str">
        <f>IF(COUNTA(AA6:AA58)&gt;1,COUNTA(AA6:AA58)&amp;" entrées",COUNTA(AA6:AA58)&amp;" entrée")</f>
        <v>0 entrée</v>
      </c>
      <c r="AB4" s="6"/>
      <c r="AC4" s="25" t="str">
        <f>IF(COUNTA(AC6:AC58)&gt;1,COUNTA(AC6:AC58)&amp;" entrées",COUNTA(AC6:AC58)&amp;" entrée")</f>
        <v>53 entrées</v>
      </c>
      <c r="AD4" s="26">
        <v>2</v>
      </c>
      <c r="AE4" s="25" t="str">
        <f>IF(COUNTA(AE6:AE58)&gt;1,COUNTA(AE6:AE58)&amp;" entrées",COUNTA(AE6:AE58)&amp;" entrée")</f>
        <v>53 entrées</v>
      </c>
      <c r="AF4" s="6"/>
      <c r="AG4" s="25" t="str">
        <f>IF(COUNTA(AG6:AG58)&gt;1,COUNTA(AG6:AG58)&amp;" entrées",COUNTA(AG6:AG58)&amp;" entrée")</f>
        <v>53 entrées</v>
      </c>
      <c r="AH4" s="26">
        <v>2</v>
      </c>
      <c r="AI4" s="25" t="str">
        <f>IF(COUNTA(AI6:AI58)&gt;1,COUNTA(AI6:AI58)&amp;" entrées",COUNTA(AI6:AI58)&amp;" entrée")</f>
        <v>53 entrées</v>
      </c>
      <c r="AJ4" s="6"/>
      <c r="AK4" s="25" t="str">
        <f>IF(COUNTA(AK6:AK58)&gt;1,COUNTA(AK6:AK58)&amp;" entrées",COUNTA(AK6:AK58)&amp;" entrée")</f>
        <v>53 entrées</v>
      </c>
      <c r="AL4" s="26">
        <v>2</v>
      </c>
      <c r="AM4" s="25" t="str">
        <f>IF(COUNTA(AM6:AM58)&gt;1,COUNTA(AM6:AM58)&amp;" entrées",COUNTA(AM6:AM58)&amp;" entrée")</f>
        <v>53 entrées</v>
      </c>
      <c r="AN4" s="6"/>
      <c r="AO4" s="25" t="str">
        <f>IF(COUNTA(AO6:AO58)&gt;1,COUNTA(AO6:AO58)&amp;" entrées",COUNTA(AO6:AO58)&amp;" entrée")</f>
        <v>53 entrées</v>
      </c>
      <c r="AP4" s="26">
        <v>0</v>
      </c>
      <c r="AQ4" s="25" t="str">
        <f>IF(COUNTA(AQ6:AQ58)&gt;1,COUNTA(AQ6:AQ58)&amp;" entrées",COUNTA(AQ6:AQ58)&amp;" entrée")</f>
        <v>53 entrées</v>
      </c>
      <c r="AR4" s="6"/>
      <c r="AS4" s="25" t="str">
        <f>IF(COUNTA(AS6:AS58)&gt;1,COUNTA(AS6:AS58)&amp;" entrées",COUNTA(AS6:AS58)&amp;" entrée")</f>
        <v>53 entrées</v>
      </c>
      <c r="AT4" s="26">
        <v>0</v>
      </c>
      <c r="AU4" s="25" t="str">
        <f>IF(COUNTA(AU6:AU58)&gt;1,COUNTA(AU6:AU58)&amp;" entrées",COUNTA(AU6:AU58)&amp;" entrée")</f>
        <v>53 entrées</v>
      </c>
      <c r="AV4" s="27">
        <f>SUM(AD4,AH4,AL4,AP4,AT4)</f>
        <v>6</v>
      </c>
      <c r="AW4" s="112"/>
      <c r="AX4" s="28" t="str">
        <f>IF(COUNTA(AX6:AX58)&gt;1,COUNTA(AX6:AX58)&amp;" entrées",COUNTA(AX6:AX58)&amp;" entrée")</f>
        <v>0 entrée</v>
      </c>
      <c r="AY4" s="28" t="str">
        <f>IF(COUNTA(AY6:AY58)&gt;1,COUNTA(AY6:AY58)&amp;" entrées",COUNTA(AY6:AY58)&amp;" entrée")</f>
        <v>0 entrée</v>
      </c>
      <c r="AZ4" s="29"/>
      <c r="BA4" s="28" t="str">
        <f>IF(COUNTA(BA6:BA58)&gt;1,COUNTA(BA6:BA58)&amp;" entrées",COUNTA(BA6:BA58)&amp;" entrée")</f>
        <v>0 entrée</v>
      </c>
      <c r="BB4" s="29"/>
      <c r="BC4" s="28" t="str">
        <f>IF(COUNTA(BC6:BC58)&gt;1,COUNTA(BC6:BC58)&amp;" entrées",COUNTA(BC6:BC58)&amp;" entrée")</f>
        <v>0 entrée</v>
      </c>
      <c r="BD4" s="13"/>
      <c r="BE4" s="28" t="str">
        <f>IF(COUNTA(BE6:BE58)&gt;1,COUNTA(BE6:BE58)&amp;" entrées",COUNTA(BE6:BE58)&amp;" entrée")</f>
        <v>53 entrées</v>
      </c>
      <c r="BF4" s="26">
        <v>2</v>
      </c>
      <c r="BG4" s="28" t="str">
        <f>IF(COUNTA(BG6:BG58)&gt;1,COUNTA(BG6:BG58)&amp;" entrées",COUNTA(BG6:BG58)&amp;" entrée")</f>
        <v>53 entrées</v>
      </c>
      <c r="BH4" s="13"/>
      <c r="BI4" s="28" t="str">
        <f>IF(COUNTA(BI6:BI58)&gt;1,COUNTA(BI6:BI58)&amp;" entrées",COUNTA(BI6:BI58)&amp;" entrée")</f>
        <v>53 entrées</v>
      </c>
      <c r="BJ4" s="26">
        <v>2</v>
      </c>
      <c r="BK4" s="28" t="str">
        <f>IF(COUNTA(BK6:BK58)&gt;1,COUNTA(BK6:BK58)&amp;" entrées",COUNTA(BK6:BK58)&amp;" entrée")</f>
        <v>53 entrées</v>
      </c>
      <c r="BL4" s="13"/>
      <c r="BM4" s="28" t="str">
        <f>IF(COUNTA(BM6:BM58)&gt;1,COUNTA(BM6:BM58)&amp;" entrées",COUNTA(BM6:BM58)&amp;" entrée")</f>
        <v>53 entrées</v>
      </c>
      <c r="BN4" s="26">
        <v>2</v>
      </c>
      <c r="BO4" s="28" t="str">
        <f>IF(COUNTA(BO6:BO58)&gt;1,COUNTA(BO6:BO58)&amp;" entrées",COUNTA(BO6:BO58)&amp;" entrée")</f>
        <v>53 entrées</v>
      </c>
      <c r="BP4" s="13"/>
      <c r="BQ4" s="28" t="str">
        <f>IF(COUNTA(BQ6:BQ58)&gt;1,COUNTA(BQ6:BQ58)&amp;" entrées",COUNTA(BQ6:BQ58)&amp;" entrée")</f>
        <v>53 entrées</v>
      </c>
      <c r="BR4" s="26"/>
      <c r="BS4" s="28" t="str">
        <f>IF(COUNTA(BS6:BS58)&gt;1,COUNTA(BS6:BS58)&amp;" entrées",COUNTA(BS6:BS58)&amp;" entrée")</f>
        <v>53 entrées</v>
      </c>
      <c r="BT4" s="13"/>
      <c r="BU4" s="28" t="str">
        <f>IF(COUNTA(BU6:BU58)&gt;1,COUNTA(BU6:BU58)&amp;" entrées",COUNTA(BU6:BU58)&amp;" entrée")</f>
        <v>53 entrées</v>
      </c>
      <c r="BV4" s="26">
        <v>0</v>
      </c>
      <c r="BW4" s="28" t="str">
        <f>IF(COUNTA(BW6:BW58)&gt;1,COUNTA(BW6:BW58)&amp;" entrées",COUNTA(BW6:BW58)&amp;" entrée")</f>
        <v>53 entrées</v>
      </c>
      <c r="BX4" s="12">
        <f>SUM(BF4,BJ4,BN4,BR4,BV4)</f>
        <v>6</v>
      </c>
    </row>
    <row r="5" spans="1:81" ht="18">
      <c r="A5" s="2"/>
      <c r="B5" s="30" t="s">
        <v>8</v>
      </c>
      <c r="C5" s="30" t="s">
        <v>9</v>
      </c>
      <c r="D5" s="3" t="s">
        <v>10</v>
      </c>
      <c r="E5" s="3" t="s">
        <v>11</v>
      </c>
      <c r="F5" s="3"/>
      <c r="G5" s="31" t="s">
        <v>48</v>
      </c>
      <c r="H5" s="32" t="s">
        <v>13</v>
      </c>
      <c r="I5" s="33" t="s">
        <v>49</v>
      </c>
      <c r="J5" s="32" t="s">
        <v>14</v>
      </c>
      <c r="K5" s="33" t="s">
        <v>54</v>
      </c>
      <c r="L5" s="32" t="s">
        <v>14</v>
      </c>
      <c r="M5" s="33" t="s">
        <v>50</v>
      </c>
      <c r="N5" s="32" t="s">
        <v>15</v>
      </c>
      <c r="O5" s="33" t="s">
        <v>51</v>
      </c>
      <c r="P5" s="32" t="s">
        <v>16</v>
      </c>
      <c r="Q5" s="33" t="s">
        <v>52</v>
      </c>
      <c r="R5" s="32" t="s">
        <v>15</v>
      </c>
      <c r="S5" s="33" t="s">
        <v>53</v>
      </c>
      <c r="T5" s="32" t="s">
        <v>17</v>
      </c>
      <c r="U5" s="33" t="s">
        <v>55</v>
      </c>
      <c r="V5" s="32" t="s">
        <v>18</v>
      </c>
      <c r="W5" s="33" t="s">
        <v>56</v>
      </c>
      <c r="X5" s="32" t="s">
        <v>19</v>
      </c>
      <c r="Y5" s="33" t="s">
        <v>57</v>
      </c>
      <c r="Z5" s="32" t="s">
        <v>20</v>
      </c>
      <c r="AA5" s="33" t="s">
        <v>58</v>
      </c>
      <c r="AB5" s="34" t="s">
        <v>21</v>
      </c>
      <c r="AC5" s="35" t="s">
        <v>22</v>
      </c>
      <c r="AD5" s="36" t="s">
        <v>23</v>
      </c>
      <c r="AE5" s="37" t="s">
        <v>24</v>
      </c>
      <c r="AF5" s="38" t="s">
        <v>25</v>
      </c>
      <c r="AG5" s="39" t="s">
        <v>26</v>
      </c>
      <c r="AH5" s="40" t="s">
        <v>17</v>
      </c>
      <c r="AI5" s="41" t="s">
        <v>27</v>
      </c>
      <c r="AJ5" s="42" t="s">
        <v>18</v>
      </c>
      <c r="AK5" s="43" t="s">
        <v>28</v>
      </c>
      <c r="AL5" s="44" t="s">
        <v>29</v>
      </c>
      <c r="AM5" s="45" t="s">
        <v>30</v>
      </c>
      <c r="AN5" s="46" t="s">
        <v>31</v>
      </c>
      <c r="AO5" s="47" t="s">
        <v>32</v>
      </c>
      <c r="AP5" s="48" t="s">
        <v>33</v>
      </c>
      <c r="AQ5" s="49" t="s">
        <v>34</v>
      </c>
      <c r="AR5" s="50" t="s">
        <v>35</v>
      </c>
      <c r="AS5" s="51" t="s">
        <v>36</v>
      </c>
      <c r="AT5" s="52" t="s">
        <v>37</v>
      </c>
      <c r="AU5" s="53" t="s">
        <v>38</v>
      </c>
      <c r="AV5" s="54" t="s">
        <v>39</v>
      </c>
      <c r="AW5" s="55"/>
      <c r="AX5" s="56" t="s">
        <v>40</v>
      </c>
      <c r="AY5" s="56" t="s">
        <v>41</v>
      </c>
      <c r="AZ5" s="56" t="s">
        <v>42</v>
      </c>
      <c r="BA5" s="57" t="s">
        <v>12</v>
      </c>
      <c r="BB5" s="58" t="s">
        <v>43</v>
      </c>
      <c r="BC5" s="57" t="s">
        <v>44</v>
      </c>
      <c r="BD5" s="59" t="s">
        <v>45</v>
      </c>
      <c r="BE5" s="35" t="s">
        <v>22</v>
      </c>
      <c r="BF5" s="36" t="str">
        <f>AD5</f>
        <v>a1</v>
      </c>
      <c r="BG5" s="37" t="s">
        <v>24</v>
      </c>
      <c r="BH5" s="38" t="str">
        <f>AF5</f>
        <v>a2</v>
      </c>
      <c r="BI5" s="39" t="s">
        <v>26</v>
      </c>
      <c r="BJ5" s="60" t="str">
        <f>AH5</f>
        <v>v1</v>
      </c>
      <c r="BK5" s="41" t="s">
        <v>27</v>
      </c>
      <c r="BL5" s="42" t="str">
        <f>AJ5</f>
        <v>v2</v>
      </c>
      <c r="BM5" s="43" t="s">
        <v>28</v>
      </c>
      <c r="BN5" s="61" t="str">
        <f>AL5</f>
        <v>s1</v>
      </c>
      <c r="BO5" s="45" t="s">
        <v>30</v>
      </c>
      <c r="BP5" s="46" t="str">
        <f>AN5</f>
        <v>s2</v>
      </c>
      <c r="BQ5" s="47" t="s">
        <v>32</v>
      </c>
      <c r="BR5" s="50" t="str">
        <f>AP5</f>
        <v>m1</v>
      </c>
      <c r="BS5" s="49" t="s">
        <v>34</v>
      </c>
      <c r="BT5" s="50" t="str">
        <f>AR5</f>
        <v>m2</v>
      </c>
      <c r="BU5" s="51" t="s">
        <v>36</v>
      </c>
      <c r="BV5" s="54" t="str">
        <f>AT5</f>
        <v>e1</v>
      </c>
      <c r="BW5" s="53" t="s">
        <v>38</v>
      </c>
      <c r="BX5" s="54" t="str">
        <f>AV5</f>
        <v>e2</v>
      </c>
      <c r="BY5" s="62"/>
      <c r="BZ5" s="63" t="str">
        <f>LEFT([1]ASSEMBLEE!F8,3)&amp;"2/2"</f>
        <v>Mar2/2</v>
      </c>
      <c r="CA5" s="63" t="str">
        <f>LEFT([1]ASSEMBLEE!F10,3)&amp;"2/2"</f>
        <v>Sam2/2</v>
      </c>
      <c r="CB5" s="63" t="s">
        <v>46</v>
      </c>
      <c r="CC5" s="63" t="s">
        <v>47</v>
      </c>
    </row>
    <row r="6" spans="1:81" ht="20.25" customHeight="1">
      <c r="A6" s="64">
        <f>F6</f>
        <v>44201</v>
      </c>
      <c r="B6" s="27">
        <f>INDEX(Tab_salle_A_B,MATCH('[1]Sujets élèves'!$W$10,Tab_salle_A_B_lig,0),MATCH(F6,Tab_salle_A_B_col,0))</f>
        <v>2</v>
      </c>
      <c r="C6" s="65">
        <f>INDEX(tab_vcm_annee,MATCH('[1]Titre des sujets'!$C$149,tab_vcm_annee_col,0),MATCH(F6,tab_vcm_annee_lig,0))</f>
        <v>2</v>
      </c>
      <c r="D6" s="66"/>
      <c r="E6" s="67" t="str">
        <f t="shared" ref="E6:E16" si="0">IF(NOT(ISERROR(FIND("Semaine",D6))),1,IF(NOT(ISERROR(FIND("Mémorial",D6))),2,IF(NOT(ISERROR(FIND("Régiona",D6))),3,IF(NOT(ISERROR(FIND("circons",D6))),4,""))))</f>
        <v/>
      </c>
      <c r="F6" s="68">
        <f>[1]calendrier!L2</f>
        <v>44201</v>
      </c>
      <c r="G6" s="69"/>
      <c r="H6" s="70">
        <f t="shared" ref="H6:H58" si="1">COUNTIF(G$6:G$58,G6)</f>
        <v>0</v>
      </c>
      <c r="I6" s="69"/>
      <c r="J6" s="70">
        <f t="shared" ref="J6:J58" si="2">COUNTIF(I$6:I$58,I6)</f>
        <v>0</v>
      </c>
      <c r="K6" s="69"/>
      <c r="L6" s="70">
        <f t="shared" ref="L6:L58" si="3">COUNTIF(K$6:K$58,K6)</f>
        <v>0</v>
      </c>
      <c r="M6" s="69"/>
      <c r="N6" s="70">
        <f>COUNTIF(M$6:M$58,M6)</f>
        <v>0</v>
      </c>
      <c r="O6" s="69"/>
      <c r="P6" s="70">
        <f t="shared" ref="P6:P58" si="4">COUNTIF(O$6:O$58,O6)</f>
        <v>0</v>
      </c>
      <c r="Q6" s="69"/>
      <c r="R6" s="70">
        <f t="shared" ref="R6:R58" si="5">COUNTIF(Q$6:Q$58,Q6)</f>
        <v>0</v>
      </c>
      <c r="S6" s="69"/>
      <c r="T6" s="70">
        <f t="shared" ref="T6:T58" si="6">COUNTIF(S$6:S$58,S6)</f>
        <v>0</v>
      </c>
      <c r="U6" s="69"/>
      <c r="V6" s="70">
        <f t="shared" ref="V6:V58" si="7">COUNTIF(U$6:U$58,U6)</f>
        <v>0</v>
      </c>
      <c r="W6" s="69"/>
      <c r="X6" s="70">
        <f t="shared" ref="X6:X58" si="8">COUNTIF(W$6:W$58,W6)</f>
        <v>0</v>
      </c>
      <c r="Y6" s="69"/>
      <c r="Z6" s="70">
        <f t="shared" ref="Z6:Z58" si="9">COUNTIF(Y$6:Y$58,Y6)</f>
        <v>0</v>
      </c>
      <c r="AA6" s="69"/>
      <c r="AB6" s="71">
        <f t="shared" ref="AB6:AB58" si="10">COUNTIF(AA$6:AA$58,AA6)</f>
        <v>0</v>
      </c>
      <c r="AC6" s="72">
        <v>1</v>
      </c>
      <c r="AD6" s="73">
        <f>COUNTIF(AC$6:AC$58,AC6)+COUNTIF(AE$6:AE$58,AC6)</f>
        <v>106</v>
      </c>
      <c r="AE6" s="74">
        <v>1</v>
      </c>
      <c r="AF6" s="75">
        <f>COUNTIF(AC$6:AC$58,AE6)+COUNTIF(AE$6:AE$58,AE6)</f>
        <v>106</v>
      </c>
      <c r="AG6" s="76">
        <v>1</v>
      </c>
      <c r="AH6" s="73">
        <f t="shared" ref="AH6:AH58" si="11">COUNTIF(AG$6:AG$58,AG6)+COUNTIF(AI$6:AI$58,AG6)</f>
        <v>106</v>
      </c>
      <c r="AI6" s="77">
        <v>1</v>
      </c>
      <c r="AJ6" s="75">
        <f t="shared" ref="AJ6:AJ58" si="12">COUNTIF(AI$6:AI$58,AI6)+COUNTIF(AG$6:AG$58,AI6)</f>
        <v>106</v>
      </c>
      <c r="AK6" s="78">
        <v>1</v>
      </c>
      <c r="AL6" s="73">
        <f t="shared" ref="AL6:AL58" si="13">COUNTIF(AK$6:AK$58,AK6)+COUNTIF(AM$6:AM$58,AK6)</f>
        <v>106</v>
      </c>
      <c r="AM6" s="79">
        <v>1</v>
      </c>
      <c r="AN6" s="73">
        <f t="shared" ref="AN6:AN58" si="14">COUNTIF(AK$6:AK$58,AM6)+COUNTIF(AM$6:AM$58,AM6)</f>
        <v>106</v>
      </c>
      <c r="AO6" s="80">
        <v>1</v>
      </c>
      <c r="AP6" s="73">
        <f t="shared" ref="AP6:AP58" si="15">COUNTIF(AQ$6:AQ$58,AO6)+COUNTIF(AO$6:AO$58,AO6)</f>
        <v>106</v>
      </c>
      <c r="AQ6" s="81">
        <v>1</v>
      </c>
      <c r="AR6" s="75">
        <f t="shared" ref="AR6:AR58" si="16">COUNTIF(AO$6:AO$58,AQ6)+COUNTIF(AQ$6:AQ$58,AQ6)</f>
        <v>106</v>
      </c>
      <c r="AS6" s="82">
        <v>1</v>
      </c>
      <c r="AT6" s="73">
        <f t="shared" ref="AT6:AT58" si="17">COUNTIF(AU$6:AU$58,AS6)+COUNTIF(AS$6:AS$58,AS6)</f>
        <v>106</v>
      </c>
      <c r="AU6" s="83">
        <v>1</v>
      </c>
      <c r="AV6" s="84">
        <f t="shared" ref="AV6:AV58" si="18">COUNTIF(AS$6:AS$58,AU6)+COUNTIF(AU$6:AU$58,AU6)</f>
        <v>106</v>
      </c>
      <c r="AW6" s="85">
        <f>[1]calendrier!N2</f>
        <v>44205</v>
      </c>
      <c r="AX6" s="86"/>
      <c r="AY6" s="87"/>
      <c r="AZ6" s="88"/>
      <c r="BA6" s="89"/>
      <c r="BB6" s="90">
        <f>COUNTIF(BA$6:BA$58,BA6)</f>
        <v>0</v>
      </c>
      <c r="BC6" s="89"/>
      <c r="BD6" s="91">
        <f>COUNTIF(BC$6:BC$58,BC6)</f>
        <v>0</v>
      </c>
      <c r="BE6" s="72" t="s">
        <v>72</v>
      </c>
      <c r="BF6" s="73"/>
      <c r="BG6" s="74">
        <v>1</v>
      </c>
      <c r="BH6" s="75"/>
      <c r="BI6" s="76">
        <v>1</v>
      </c>
      <c r="BJ6" s="73"/>
      <c r="BK6" s="77">
        <v>1</v>
      </c>
      <c r="BL6" s="75"/>
      <c r="BM6" s="78">
        <v>1</v>
      </c>
      <c r="BN6" s="73"/>
      <c r="BO6" s="79" t="s">
        <v>69</v>
      </c>
      <c r="BP6" s="73"/>
      <c r="BQ6" s="80">
        <v>1</v>
      </c>
      <c r="BR6" s="73"/>
      <c r="BS6" s="81" t="s">
        <v>80</v>
      </c>
      <c r="BT6" s="75"/>
      <c r="BU6" s="82" t="s">
        <v>71</v>
      </c>
      <c r="BV6" s="73"/>
      <c r="BW6" s="83">
        <v>1</v>
      </c>
      <c r="BX6" s="75">
        <f t="shared" ref="BX6:BX58" si="19">COUNTIF(BU$6:BU$58,BW6)+COUNTIF(BW$6:BW$58,BW6)</f>
        <v>81</v>
      </c>
      <c r="BY6" s="92">
        <f>COUNTA(G6,I6,K6,M6,O6,Q6,S6,U6,W6,Y6,AA6,AC6,AE6,AG6,AI6,AK6,AM6,AO6,AQ6,AS6,AU6)</f>
        <v>10</v>
      </c>
      <c r="BZ6" s="93" t="str">
        <f t="shared" ref="BZ6:BZ58" si="20">F6&amp;"e"</f>
        <v>44201e</v>
      </c>
      <c r="CA6" s="93" t="str">
        <f>AW6&amp;"e"</f>
        <v>44205e</v>
      </c>
      <c r="CB6" s="1" t="b">
        <f>OR(AND($D6="",B6=1,$C6=2,COUNTA($G6,$I6,$K6,$M6,$O6,$Q6,$S6,$U6,$W6,$Y6,$AA6)=8,COUNTA($AC6,$AE6,$AG6,$AI6,$AK6,$AM6,$AO6,$AQ6,$AS6,$AU6)=$AV$4),AND($D6="",B6=2,$C6=2,COUNTA($G6,$I6,$K6,$M6,$O6,$Q6,$S6,$U6,$W6,$Y6,$AA6)=9,COUNTA($AC6,$AE6,$AG6,$AI6,$AK6,$AM6,$AO6,$AQ6,$AS6,$AU6)=$AV$4),AND($D6="",B6=3,$C6=2,COUNTA($G6,$I6,$K6,$M6,$O6,$Q6,$S6,$U6,$W6,$Y6,$AA6)=10,COUNTA($AC6,$AE6,$AG6,$AI6,$AK6,$AM6,$AO6,$AQ6,$AS6,$AU6)=$AV$4),AND($D6="",B6=1,$C6=3,COUNTA($G6,$I6,$K6,$M6,$O6,$Q6,$S6,$U6,$W6,$Y6,$AA6)=9,COUNTA($AC6,$AE6,$AG6,$AI6,$AK6,$AM6,$AO6,$AQ6,$AS6,$AU6)=$AV$4),AND($D6="",B6=2,$C6=3,COUNTA($G6,$I6,$K6,$M6,$O6,$Q6,$S6,$U6,$W6,$Y6,$AA6)=10,COUNTA($AC6,$AE6,$AG6,$AI6,$AK6,$AM6,$AO6,$AQ6,$AS6,$AU6)=$AV$4),AND($D6="",B6=3,$C6=3,COUNTA($G6,$I6,$K6,$M6,$O6,$Q6,$S6,$U6,$W6,$Y6,$AA6)=11,COUNTA($AC6,$AE6,$AG6,$AI6,$AK6,$AM6,$AO6,$AQ6,$AS6,$AU6)=$AV$4),AND($D6="Semaine spéciale",COUNTA($G6,$I6,$K6,$M6,$O6,$Q6,$S6,$U6,$W6,$Y6,$AA6)=7,COUNTA($AC6,$AE6,$AG6,$AI6,$AK6,$AM6,$AO6,$AQ6,$AS6,$AU6)=$AV$4))</f>
        <v>0</v>
      </c>
      <c r="CC6" s="1" t="b">
        <f>OR(AND($D6="",COUNTA($AX6,$AY6,$BA6,$BC6)=4,COUNTA($BE6,$BG6,$BI6,$BK6,$BM6,$BO6,$BQ6,$BS6,$BU6,$BW6)=$BX$4),AND($D6="Semaine spéciale",COUNTA($AX6,$AY6,$BA6,$BC6)=3,COUNTA($BE6,$BG6,$BI6,$BK6,$BM6,$BO6,$BQ6,$BS6,$BU6,$BW6)=$BX$4))</f>
        <v>0</v>
      </c>
    </row>
    <row r="7" spans="1:81" ht="20.25" customHeight="1">
      <c r="A7" s="64">
        <f t="shared" ref="A7:A58" si="21">F7</f>
        <v>44208</v>
      </c>
      <c r="B7" s="27">
        <f>INDEX(Tab_salle_A_B,MATCH('[1]Sujets élèves'!$W$10,Tab_salle_A_B_lig,0),MATCH(F7,Tab_salle_A_B_col,0))</f>
        <v>2</v>
      </c>
      <c r="C7" s="65">
        <f>INDEX(tab_vcm_annee,MATCH('[1]Titre des sujets'!$C$149,tab_vcm_annee_col,0),MATCH(F7,tab_vcm_annee_lig,0))</f>
        <v>2</v>
      </c>
      <c r="D7" s="66"/>
      <c r="E7" s="67" t="str">
        <f t="shared" si="0"/>
        <v/>
      </c>
      <c r="F7" s="68">
        <f>F6+7</f>
        <v>44208</v>
      </c>
      <c r="G7" s="69"/>
      <c r="H7" s="70">
        <f t="shared" si="1"/>
        <v>0</v>
      </c>
      <c r="I7" s="69"/>
      <c r="J7" s="70">
        <f t="shared" si="2"/>
        <v>0</v>
      </c>
      <c r="K7" s="69"/>
      <c r="L7" s="70">
        <f t="shared" si="3"/>
        <v>0</v>
      </c>
      <c r="M7" s="69"/>
      <c r="N7" s="70">
        <f t="shared" ref="N7:N58" si="22">COUNTIF(M$6:M$58,M7)</f>
        <v>0</v>
      </c>
      <c r="O7" s="69"/>
      <c r="P7" s="70">
        <f t="shared" si="4"/>
        <v>0</v>
      </c>
      <c r="Q7" s="69"/>
      <c r="R7" s="70">
        <f t="shared" si="5"/>
        <v>0</v>
      </c>
      <c r="S7" s="69"/>
      <c r="T7" s="70">
        <f t="shared" si="6"/>
        <v>0</v>
      </c>
      <c r="U7" s="69"/>
      <c r="V7" s="70">
        <f t="shared" si="7"/>
        <v>0</v>
      </c>
      <c r="W7" s="69"/>
      <c r="X7" s="70">
        <f t="shared" si="8"/>
        <v>0</v>
      </c>
      <c r="Y7" s="69"/>
      <c r="Z7" s="70">
        <f t="shared" si="9"/>
        <v>0</v>
      </c>
      <c r="AA7" s="69"/>
      <c r="AB7" s="71">
        <f t="shared" si="10"/>
        <v>0</v>
      </c>
      <c r="AC7" s="72">
        <v>1</v>
      </c>
      <c r="AD7" s="73">
        <f t="shared" ref="AD7:AD91" si="23">COUNTIF(AC$6:AC$58,AC7)+COUNTIF(AE$6:AE$58,AC7)</f>
        <v>106</v>
      </c>
      <c r="AE7" s="74">
        <v>1</v>
      </c>
      <c r="AF7" s="75">
        <f t="shared" ref="AF7:AF59" si="24">COUNTIF(AC$6:AC$58,AE7)+COUNTIF(AE$6:AE$58,AE7)</f>
        <v>106</v>
      </c>
      <c r="AG7" s="76">
        <v>1</v>
      </c>
      <c r="AH7" s="73">
        <f t="shared" si="11"/>
        <v>106</v>
      </c>
      <c r="AI7" s="77">
        <v>1</v>
      </c>
      <c r="AJ7" s="75">
        <f t="shared" si="12"/>
        <v>106</v>
      </c>
      <c r="AK7" s="78">
        <v>1</v>
      </c>
      <c r="AL7" s="73">
        <f t="shared" si="13"/>
        <v>106</v>
      </c>
      <c r="AM7" s="79">
        <v>1</v>
      </c>
      <c r="AN7" s="73">
        <f t="shared" si="14"/>
        <v>106</v>
      </c>
      <c r="AO7" s="80">
        <v>1</v>
      </c>
      <c r="AP7" s="73">
        <f t="shared" si="15"/>
        <v>106</v>
      </c>
      <c r="AQ7" s="81">
        <v>1</v>
      </c>
      <c r="AR7" s="75">
        <f t="shared" si="16"/>
        <v>106</v>
      </c>
      <c r="AS7" s="82">
        <v>1</v>
      </c>
      <c r="AT7" s="73">
        <f t="shared" si="17"/>
        <v>106</v>
      </c>
      <c r="AU7" s="83">
        <v>1</v>
      </c>
      <c r="AV7" s="75">
        <f t="shared" si="18"/>
        <v>106</v>
      </c>
      <c r="AW7" s="94">
        <f>[1]calendrier!N3</f>
        <v>44212</v>
      </c>
      <c r="AX7" s="86"/>
      <c r="AY7" s="87"/>
      <c r="AZ7" s="88"/>
      <c r="BA7" s="89"/>
      <c r="BB7" s="90">
        <f t="shared" ref="BB7:BB58" si="25">COUNTIF(BA$6:BA$58,BA7)</f>
        <v>0</v>
      </c>
      <c r="BC7" s="89"/>
      <c r="BD7" s="91">
        <f t="shared" ref="BD7:BD58" si="26">COUNTIF(BC$6:BC$58,BC7)</f>
        <v>0</v>
      </c>
      <c r="BE7" s="72">
        <v>1</v>
      </c>
      <c r="BF7" s="73"/>
      <c r="BG7" s="74">
        <v>1</v>
      </c>
      <c r="BH7" s="75"/>
      <c r="BI7" s="76">
        <v>1</v>
      </c>
      <c r="BJ7" s="73"/>
      <c r="BK7" s="77">
        <v>1</v>
      </c>
      <c r="BL7" s="75"/>
      <c r="BM7" s="78">
        <v>1</v>
      </c>
      <c r="BN7" s="73"/>
      <c r="BO7" s="79">
        <v>1</v>
      </c>
      <c r="BP7" s="73"/>
      <c r="BQ7" s="80">
        <v>1</v>
      </c>
      <c r="BR7" s="73"/>
      <c r="BS7" s="81">
        <v>1</v>
      </c>
      <c r="BT7" s="75"/>
      <c r="BU7" s="82" t="s">
        <v>71</v>
      </c>
      <c r="BV7" s="73"/>
      <c r="BW7" s="83">
        <v>1</v>
      </c>
      <c r="BX7" s="75">
        <f t="shared" si="19"/>
        <v>81</v>
      </c>
      <c r="BY7" s="92">
        <f t="shared" ref="BY7:BY60" si="27">COUNTA(G7,I7,K7,M7,O7,Q7,S7,U7,W7,Y7,AA7,AC7,AE7,AG7,AI7,AK7,AM7,AO7,AQ7,AS7,AU7)</f>
        <v>10</v>
      </c>
      <c r="BZ7" s="93" t="str">
        <f t="shared" si="20"/>
        <v>44208e</v>
      </c>
      <c r="CA7" s="93" t="str">
        <f t="shared" ref="CA7:CA58" si="28">AW7&amp;"e"</f>
        <v>44212e</v>
      </c>
      <c r="CB7" s="1" t="b">
        <f t="shared" ref="CB7:CB58" si="29">OR(AND($D7="",B7=1,$C7=2,COUNTA($G7,$I7,$K7,$M7,$O7,$Q7,$S7,$U7,$W7,$Y7,$AA7)=8,COUNTA($AC7,$AE7,$AG7,$AI7,$AK7,$AM7,$AO7,$AQ7,$AS7,$AU7)=$AV$4),AND($D7="",B7=2,$C7=2,COUNTA($G7,$I7,$K7,$M7,$O7,$Q7,$S7,$U7,$W7,$Y7,$AA7)=9,COUNTA($AC7,$AE7,$AG7,$AI7,$AK7,$AM7,$AO7,$AQ7,$AS7,$AU7)=$AV$4),AND($D7="",B7=3,$C7=2,COUNTA($G7,$I7,$K7,$M7,$O7,$Q7,$S7,$U7,$W7,$Y7,$AA7)=10,COUNTA($AC7,$AE7,$AG7,$AI7,$AK7,$AM7,$AO7,$AQ7,$AS7,$AU7)=$AV$4),AND($D7="",B7=1,$C7=3,COUNTA($G7,$I7,$K7,$M7,$O7,$Q7,$S7,$U7,$W7,$Y7,$AA7)=9,COUNTA($AC7,$AE7,$AG7,$AI7,$AK7,$AM7,$AO7,$AQ7,$AS7,$AU7)=$AV$4),AND($D7="",B7=2,$C7=3,COUNTA($G7,$I7,$K7,$M7,$O7,$Q7,$S7,$U7,$W7,$Y7,$AA7)=10,COUNTA($AC7,$AE7,$AG7,$AI7,$AK7,$AM7,$AO7,$AQ7,$AS7,$AU7)=$AV$4),AND($D7="",B7=3,$C7=3,COUNTA($G7,$I7,$K7,$M7,$O7,$Q7,$S7,$U7,$W7,$Y7,$AA7)=11,COUNTA($AC7,$AE7,$AG7,$AI7,$AK7,$AM7,$AO7,$AQ7,$AS7,$AU7)=$AV$4),AND($D7="Semaine spéciale",COUNTA($G7,$I7,$K7,$M7,$O7,$Q7,$S7,$U7,$W7,$Y7,$AA7)=7,COUNTA($AC7,$AE7,$AG7,$AI7,$AK7,$AM7,$AO7,$AQ7,$AS7,$AU7)=$AV$4))</f>
        <v>0</v>
      </c>
      <c r="CC7" s="1" t="b">
        <f t="shared" ref="CC7:CC58" si="30">OR(AND($D7="",COUNTA($AX7,$AY7,$BA7,$BC7)=4,COUNTA($BE7,$BG7,$BI7,$BK7,$BM7,$BO7,$BQ7,$BS7,$BU7,$BW7)=$BX$4),AND($D7="Semaine spéciale",COUNTA($AX7,$AY7,$BA7,$BC7)=3,COUNTA($BE7,$BG7,$BI7,$BK7,$BM7,$BO7,$BQ7,$BS7,$BU7,$BW7)=$BX$4))</f>
        <v>0</v>
      </c>
    </row>
    <row r="8" spans="1:81" ht="20.25" customHeight="1">
      <c r="A8" s="64">
        <f t="shared" si="21"/>
        <v>44215</v>
      </c>
      <c r="B8" s="27">
        <f>INDEX(Tab_salle_A_B,MATCH('[1]Sujets élèves'!$W$10,Tab_salle_A_B_lig,0),MATCH(F8,Tab_salle_A_B_col,0))</f>
        <v>2</v>
      </c>
      <c r="C8" s="65">
        <f>INDEX(tab_vcm_annee,MATCH('[1]Titre des sujets'!$C$149,tab_vcm_annee_col,0),MATCH(F8,tab_vcm_annee_lig,0))</f>
        <v>2</v>
      </c>
      <c r="D8" s="66"/>
      <c r="E8" s="67" t="str">
        <f t="shared" si="0"/>
        <v/>
      </c>
      <c r="F8" s="68">
        <f t="shared" ref="F8:F58" si="31">F7+7</f>
        <v>44215</v>
      </c>
      <c r="G8" s="69"/>
      <c r="H8" s="70">
        <f t="shared" si="1"/>
        <v>0</v>
      </c>
      <c r="I8" s="69"/>
      <c r="J8" s="70">
        <f t="shared" si="2"/>
        <v>0</v>
      </c>
      <c r="K8" s="69"/>
      <c r="L8" s="70">
        <f t="shared" si="3"/>
        <v>0</v>
      </c>
      <c r="M8" s="69"/>
      <c r="N8" s="70">
        <f t="shared" si="22"/>
        <v>0</v>
      </c>
      <c r="O8" s="69"/>
      <c r="P8" s="70">
        <f t="shared" si="4"/>
        <v>0</v>
      </c>
      <c r="Q8" s="69"/>
      <c r="R8" s="70">
        <f t="shared" si="5"/>
        <v>0</v>
      </c>
      <c r="S8" s="69"/>
      <c r="T8" s="70">
        <f t="shared" si="6"/>
        <v>0</v>
      </c>
      <c r="U8" s="69"/>
      <c r="V8" s="70">
        <f t="shared" si="7"/>
        <v>0</v>
      </c>
      <c r="W8" s="69"/>
      <c r="X8" s="70">
        <f t="shared" si="8"/>
        <v>0</v>
      </c>
      <c r="Y8" s="69"/>
      <c r="Z8" s="70">
        <f t="shared" si="9"/>
        <v>0</v>
      </c>
      <c r="AA8" s="69"/>
      <c r="AB8" s="71">
        <f t="shared" si="10"/>
        <v>0</v>
      </c>
      <c r="AC8" s="72">
        <v>1</v>
      </c>
      <c r="AD8" s="73">
        <f t="shared" si="23"/>
        <v>106</v>
      </c>
      <c r="AE8" s="74">
        <v>1</v>
      </c>
      <c r="AF8" s="75">
        <f t="shared" si="24"/>
        <v>106</v>
      </c>
      <c r="AG8" s="76">
        <v>1</v>
      </c>
      <c r="AH8" s="73">
        <f t="shared" si="11"/>
        <v>106</v>
      </c>
      <c r="AI8" s="77">
        <v>1</v>
      </c>
      <c r="AJ8" s="75">
        <f t="shared" si="12"/>
        <v>106</v>
      </c>
      <c r="AK8" s="78">
        <v>1</v>
      </c>
      <c r="AL8" s="73">
        <f t="shared" si="13"/>
        <v>106</v>
      </c>
      <c r="AM8" s="79">
        <v>1</v>
      </c>
      <c r="AN8" s="73">
        <f t="shared" si="14"/>
        <v>106</v>
      </c>
      <c r="AO8" s="80">
        <v>1</v>
      </c>
      <c r="AP8" s="73">
        <f t="shared" si="15"/>
        <v>106</v>
      </c>
      <c r="AQ8" s="81">
        <v>1</v>
      </c>
      <c r="AR8" s="75">
        <f t="shared" si="16"/>
        <v>106</v>
      </c>
      <c r="AS8" s="82">
        <v>1</v>
      </c>
      <c r="AT8" s="73">
        <f t="shared" si="17"/>
        <v>106</v>
      </c>
      <c r="AU8" s="83">
        <v>1</v>
      </c>
      <c r="AV8" s="75">
        <f t="shared" si="18"/>
        <v>106</v>
      </c>
      <c r="AW8" s="94">
        <f>[1]calendrier!N4</f>
        <v>44219</v>
      </c>
      <c r="AX8" s="86"/>
      <c r="AY8" s="87"/>
      <c r="AZ8" s="88"/>
      <c r="BA8" s="89"/>
      <c r="BB8" s="90">
        <f t="shared" si="25"/>
        <v>0</v>
      </c>
      <c r="BC8" s="89"/>
      <c r="BD8" s="91">
        <f t="shared" si="26"/>
        <v>0</v>
      </c>
      <c r="BE8" s="72">
        <v>1</v>
      </c>
      <c r="BF8" s="73"/>
      <c r="BG8" s="74">
        <v>1</v>
      </c>
      <c r="BH8" s="75"/>
      <c r="BI8" s="76" t="s">
        <v>71</v>
      </c>
      <c r="BJ8" s="73"/>
      <c r="BK8" s="77" t="s">
        <v>71</v>
      </c>
      <c r="BL8" s="75"/>
      <c r="BM8" s="78" t="s">
        <v>0</v>
      </c>
      <c r="BN8" s="73"/>
      <c r="BO8" s="79">
        <v>1</v>
      </c>
      <c r="BP8" s="73"/>
      <c r="BQ8" s="80" t="s">
        <v>0</v>
      </c>
      <c r="BR8" s="73"/>
      <c r="BS8" s="81">
        <v>1</v>
      </c>
      <c r="BT8" s="75"/>
      <c r="BU8" s="82">
        <v>1</v>
      </c>
      <c r="BV8" s="73"/>
      <c r="BW8" s="83">
        <v>1</v>
      </c>
      <c r="BX8" s="75">
        <f t="shared" si="19"/>
        <v>81</v>
      </c>
      <c r="BY8" s="92">
        <f t="shared" si="27"/>
        <v>10</v>
      </c>
      <c r="BZ8" s="93" t="str">
        <f t="shared" si="20"/>
        <v>44215e</v>
      </c>
      <c r="CA8" s="93" t="str">
        <f t="shared" si="28"/>
        <v>44219e</v>
      </c>
      <c r="CB8" s="1" t="b">
        <f t="shared" si="29"/>
        <v>0</v>
      </c>
      <c r="CC8" s="1" t="b">
        <f t="shared" si="30"/>
        <v>0</v>
      </c>
    </row>
    <row r="9" spans="1:81" ht="20.25" customHeight="1">
      <c r="A9" s="64">
        <f t="shared" si="21"/>
        <v>44222</v>
      </c>
      <c r="B9" s="27">
        <f>INDEX(Tab_salle_A_B,MATCH('[1]Sujets élèves'!$W$10,Tab_salle_A_B_lig,0),MATCH(F9,Tab_salle_A_B_col,0))</f>
        <v>2</v>
      </c>
      <c r="C9" s="65">
        <f>INDEX(tab_vcm_annee,MATCH('[1]Titre des sujets'!$C$149,tab_vcm_annee_col,0),MATCH(F9,tab_vcm_annee_lig,0))</f>
        <v>3</v>
      </c>
      <c r="D9" s="66"/>
      <c r="E9" s="67" t="str">
        <f t="shared" si="0"/>
        <v/>
      </c>
      <c r="F9" s="68">
        <f t="shared" si="31"/>
        <v>44222</v>
      </c>
      <c r="G9" s="69"/>
      <c r="H9" s="70">
        <f t="shared" si="1"/>
        <v>0</v>
      </c>
      <c r="I9" s="69"/>
      <c r="J9" s="70">
        <f t="shared" si="2"/>
        <v>0</v>
      </c>
      <c r="K9" s="69"/>
      <c r="L9" s="70">
        <f t="shared" si="3"/>
        <v>0</v>
      </c>
      <c r="M9" s="69"/>
      <c r="N9" s="70">
        <f t="shared" si="22"/>
        <v>0</v>
      </c>
      <c r="O9" s="69"/>
      <c r="P9" s="70">
        <f t="shared" si="4"/>
        <v>0</v>
      </c>
      <c r="Q9" s="69"/>
      <c r="R9" s="70">
        <f t="shared" si="5"/>
        <v>0</v>
      </c>
      <c r="S9" s="69"/>
      <c r="T9" s="70">
        <f t="shared" si="6"/>
        <v>0</v>
      </c>
      <c r="U9" s="69"/>
      <c r="V9" s="70">
        <f t="shared" si="7"/>
        <v>0</v>
      </c>
      <c r="W9" s="69"/>
      <c r="X9" s="70">
        <f t="shared" si="8"/>
        <v>0</v>
      </c>
      <c r="Y9" s="69"/>
      <c r="Z9" s="70">
        <f t="shared" si="9"/>
        <v>0</v>
      </c>
      <c r="AA9" s="69"/>
      <c r="AB9" s="71">
        <f t="shared" si="10"/>
        <v>0</v>
      </c>
      <c r="AC9" s="72">
        <v>1</v>
      </c>
      <c r="AD9" s="73">
        <f t="shared" si="23"/>
        <v>106</v>
      </c>
      <c r="AE9" s="74">
        <v>1</v>
      </c>
      <c r="AF9" s="75">
        <f t="shared" si="24"/>
        <v>106</v>
      </c>
      <c r="AG9" s="76">
        <v>1</v>
      </c>
      <c r="AH9" s="73">
        <f t="shared" si="11"/>
        <v>106</v>
      </c>
      <c r="AI9" s="77">
        <v>1</v>
      </c>
      <c r="AJ9" s="75">
        <f t="shared" si="12"/>
        <v>106</v>
      </c>
      <c r="AK9" s="78">
        <v>1</v>
      </c>
      <c r="AL9" s="73">
        <f t="shared" si="13"/>
        <v>106</v>
      </c>
      <c r="AM9" s="79">
        <v>1</v>
      </c>
      <c r="AN9" s="73">
        <f t="shared" si="14"/>
        <v>106</v>
      </c>
      <c r="AO9" s="80">
        <v>1</v>
      </c>
      <c r="AP9" s="73">
        <f t="shared" si="15"/>
        <v>106</v>
      </c>
      <c r="AQ9" s="81">
        <v>1</v>
      </c>
      <c r="AR9" s="75">
        <f t="shared" si="16"/>
        <v>106</v>
      </c>
      <c r="AS9" s="82">
        <v>1</v>
      </c>
      <c r="AT9" s="73">
        <f t="shared" si="17"/>
        <v>106</v>
      </c>
      <c r="AU9" s="83">
        <v>1</v>
      </c>
      <c r="AV9" s="75">
        <f t="shared" si="18"/>
        <v>106</v>
      </c>
      <c r="AW9" s="94">
        <f>[1]calendrier!N5</f>
        <v>44226</v>
      </c>
      <c r="AX9" s="86"/>
      <c r="AY9" s="87"/>
      <c r="AZ9" s="88"/>
      <c r="BA9" s="89"/>
      <c r="BB9" s="90">
        <f t="shared" si="25"/>
        <v>0</v>
      </c>
      <c r="BC9" s="89"/>
      <c r="BD9" s="91">
        <f t="shared" si="26"/>
        <v>0</v>
      </c>
      <c r="BE9" s="72" t="s">
        <v>71</v>
      </c>
      <c r="BF9" s="73"/>
      <c r="BG9" s="74" t="s">
        <v>70</v>
      </c>
      <c r="BH9" s="75"/>
      <c r="BI9" s="76" t="s">
        <v>71</v>
      </c>
      <c r="BJ9" s="73"/>
      <c r="BK9" s="77" t="s">
        <v>71</v>
      </c>
      <c r="BL9" s="75"/>
      <c r="BM9" s="78" t="s">
        <v>66</v>
      </c>
      <c r="BN9" s="73"/>
      <c r="BO9" s="79">
        <v>1</v>
      </c>
      <c r="BP9" s="73"/>
      <c r="BQ9" s="80">
        <v>1</v>
      </c>
      <c r="BR9" s="73"/>
      <c r="BS9" s="81" t="s">
        <v>74</v>
      </c>
      <c r="BT9" s="75"/>
      <c r="BU9" s="82">
        <v>1</v>
      </c>
      <c r="BV9" s="73"/>
      <c r="BW9" s="83">
        <v>1</v>
      </c>
      <c r="BX9" s="75">
        <f t="shared" si="19"/>
        <v>81</v>
      </c>
      <c r="BY9" s="92">
        <f t="shared" si="27"/>
        <v>10</v>
      </c>
      <c r="BZ9" s="93" t="str">
        <f t="shared" si="20"/>
        <v>44222e</v>
      </c>
      <c r="CA9" s="93" t="str">
        <f t="shared" si="28"/>
        <v>44226e</v>
      </c>
      <c r="CB9" s="1" t="b">
        <f t="shared" si="29"/>
        <v>0</v>
      </c>
      <c r="CC9" s="1" t="b">
        <f t="shared" si="30"/>
        <v>0</v>
      </c>
    </row>
    <row r="10" spans="1:81" ht="20.25" customHeight="1">
      <c r="A10" s="64">
        <f t="shared" si="21"/>
        <v>44229</v>
      </c>
      <c r="B10" s="27">
        <f>INDEX(Tab_salle_A_B,MATCH('[1]Sujets élèves'!$W$10,Tab_salle_A_B_lig,0),MATCH(F10,Tab_salle_A_B_col,0))</f>
        <v>2</v>
      </c>
      <c r="C10" s="65">
        <f>INDEX(tab_vcm_annee,MATCH('[1]Titre des sujets'!$C$149,tab_vcm_annee_col,0),MATCH(F10,tab_vcm_annee_lig,0))</f>
        <v>2</v>
      </c>
      <c r="D10" s="66"/>
      <c r="E10" s="67" t="str">
        <f t="shared" si="0"/>
        <v/>
      </c>
      <c r="F10" s="68">
        <f t="shared" si="31"/>
        <v>44229</v>
      </c>
      <c r="G10" s="69"/>
      <c r="H10" s="70">
        <f t="shared" si="1"/>
        <v>0</v>
      </c>
      <c r="I10" s="69"/>
      <c r="J10" s="70">
        <f t="shared" si="2"/>
        <v>0</v>
      </c>
      <c r="K10" s="69"/>
      <c r="L10" s="70">
        <f t="shared" si="3"/>
        <v>0</v>
      </c>
      <c r="M10" s="69"/>
      <c r="N10" s="70">
        <f t="shared" si="22"/>
        <v>0</v>
      </c>
      <c r="O10" s="69"/>
      <c r="P10" s="70">
        <f t="shared" si="4"/>
        <v>0</v>
      </c>
      <c r="Q10" s="69"/>
      <c r="R10" s="70">
        <f t="shared" si="5"/>
        <v>0</v>
      </c>
      <c r="S10" s="69"/>
      <c r="T10" s="70">
        <f t="shared" si="6"/>
        <v>0</v>
      </c>
      <c r="U10" s="69"/>
      <c r="V10" s="70">
        <f t="shared" si="7"/>
        <v>0</v>
      </c>
      <c r="W10" s="69"/>
      <c r="X10" s="70">
        <f t="shared" si="8"/>
        <v>0</v>
      </c>
      <c r="Y10" s="69"/>
      <c r="Z10" s="70">
        <f t="shared" si="9"/>
        <v>0</v>
      </c>
      <c r="AA10" s="69"/>
      <c r="AB10" s="71">
        <f t="shared" si="10"/>
        <v>0</v>
      </c>
      <c r="AC10" s="72">
        <v>1</v>
      </c>
      <c r="AD10" s="73">
        <f t="shared" si="23"/>
        <v>106</v>
      </c>
      <c r="AE10" s="74">
        <v>1</v>
      </c>
      <c r="AF10" s="75">
        <f t="shared" si="24"/>
        <v>106</v>
      </c>
      <c r="AG10" s="76">
        <v>1</v>
      </c>
      <c r="AH10" s="73">
        <f t="shared" si="11"/>
        <v>106</v>
      </c>
      <c r="AI10" s="77">
        <v>1</v>
      </c>
      <c r="AJ10" s="75">
        <f t="shared" si="12"/>
        <v>106</v>
      </c>
      <c r="AK10" s="78">
        <v>1</v>
      </c>
      <c r="AL10" s="73">
        <f t="shared" si="13"/>
        <v>106</v>
      </c>
      <c r="AM10" s="79">
        <v>1</v>
      </c>
      <c r="AN10" s="73">
        <f t="shared" si="14"/>
        <v>106</v>
      </c>
      <c r="AO10" s="80">
        <v>1</v>
      </c>
      <c r="AP10" s="73">
        <f t="shared" si="15"/>
        <v>106</v>
      </c>
      <c r="AQ10" s="81">
        <v>1</v>
      </c>
      <c r="AR10" s="75">
        <f t="shared" si="16"/>
        <v>106</v>
      </c>
      <c r="AS10" s="82">
        <v>1</v>
      </c>
      <c r="AT10" s="73">
        <f t="shared" si="17"/>
        <v>106</v>
      </c>
      <c r="AU10" s="83">
        <v>1</v>
      </c>
      <c r="AV10" s="75">
        <f t="shared" si="18"/>
        <v>106</v>
      </c>
      <c r="AW10" s="94">
        <f>[1]calendrier!N6</f>
        <v>44233</v>
      </c>
      <c r="AX10" s="86"/>
      <c r="AY10" s="87"/>
      <c r="AZ10" s="88"/>
      <c r="BA10" s="89"/>
      <c r="BB10" s="90">
        <f t="shared" si="25"/>
        <v>0</v>
      </c>
      <c r="BC10" s="89"/>
      <c r="BD10" s="91">
        <f t="shared" si="26"/>
        <v>0</v>
      </c>
      <c r="BE10" s="72">
        <v>1</v>
      </c>
      <c r="BF10" s="73"/>
      <c r="BG10" s="74">
        <v>1</v>
      </c>
      <c r="BH10" s="75"/>
      <c r="BI10" s="76">
        <v>1</v>
      </c>
      <c r="BJ10" s="73"/>
      <c r="BK10" s="77">
        <v>1</v>
      </c>
      <c r="BL10" s="75"/>
      <c r="BM10" s="78">
        <v>1</v>
      </c>
      <c r="BN10" s="73"/>
      <c r="BO10" s="79">
        <v>1</v>
      </c>
      <c r="BP10" s="73"/>
      <c r="BQ10" s="80">
        <v>1</v>
      </c>
      <c r="BR10" s="73"/>
      <c r="BS10" s="81" t="s">
        <v>75</v>
      </c>
      <c r="BT10" s="75"/>
      <c r="BU10" s="82" t="s">
        <v>76</v>
      </c>
      <c r="BV10" s="73"/>
      <c r="BW10" s="83">
        <v>1</v>
      </c>
      <c r="BX10" s="75">
        <f t="shared" si="19"/>
        <v>81</v>
      </c>
      <c r="BY10" s="92">
        <f t="shared" si="27"/>
        <v>10</v>
      </c>
      <c r="BZ10" s="93" t="str">
        <f t="shared" si="20"/>
        <v>44229e</v>
      </c>
      <c r="CA10" s="93" t="str">
        <f t="shared" si="28"/>
        <v>44233e</v>
      </c>
      <c r="CB10" s="1" t="b">
        <f t="shared" si="29"/>
        <v>0</v>
      </c>
      <c r="CC10" s="1" t="b">
        <f t="shared" si="30"/>
        <v>0</v>
      </c>
    </row>
    <row r="11" spans="1:81" ht="20.25" customHeight="1">
      <c r="A11" s="64">
        <f t="shared" si="21"/>
        <v>44236</v>
      </c>
      <c r="B11" s="27">
        <f>INDEX(Tab_salle_A_B,MATCH('[1]Sujets élèves'!$W$10,Tab_salle_A_B_lig,0),MATCH(F11,Tab_salle_A_B_col,0))</f>
        <v>2</v>
      </c>
      <c r="C11" s="65">
        <f>INDEX(tab_vcm_annee,MATCH('[1]Titre des sujets'!$C$149,tab_vcm_annee_col,0),MATCH(F11,tab_vcm_annee_lig,0))</f>
        <v>2</v>
      </c>
      <c r="D11" s="66"/>
      <c r="E11" s="67" t="str">
        <f t="shared" si="0"/>
        <v/>
      </c>
      <c r="F11" s="68">
        <f t="shared" si="31"/>
        <v>44236</v>
      </c>
      <c r="G11" s="69"/>
      <c r="H11" s="70">
        <f t="shared" si="1"/>
        <v>0</v>
      </c>
      <c r="I11" s="69"/>
      <c r="J11" s="70">
        <f t="shared" si="2"/>
        <v>0</v>
      </c>
      <c r="K11" s="69"/>
      <c r="L11" s="70">
        <f t="shared" si="3"/>
        <v>0</v>
      </c>
      <c r="M11" s="69"/>
      <c r="N11" s="70">
        <f t="shared" si="22"/>
        <v>0</v>
      </c>
      <c r="O11" s="69"/>
      <c r="P11" s="70">
        <f t="shared" si="4"/>
        <v>0</v>
      </c>
      <c r="Q11" s="69"/>
      <c r="R11" s="70">
        <f t="shared" si="5"/>
        <v>0</v>
      </c>
      <c r="S11" s="69"/>
      <c r="T11" s="70">
        <f t="shared" si="6"/>
        <v>0</v>
      </c>
      <c r="U11" s="69"/>
      <c r="V11" s="70">
        <f t="shared" si="7"/>
        <v>0</v>
      </c>
      <c r="W11" s="69"/>
      <c r="X11" s="70">
        <f t="shared" si="8"/>
        <v>0</v>
      </c>
      <c r="Y11" s="69"/>
      <c r="Z11" s="70">
        <f t="shared" si="9"/>
        <v>0</v>
      </c>
      <c r="AA11" s="69"/>
      <c r="AB11" s="71">
        <f t="shared" si="10"/>
        <v>0</v>
      </c>
      <c r="AC11" s="72">
        <v>1</v>
      </c>
      <c r="AD11" s="73">
        <f t="shared" si="23"/>
        <v>106</v>
      </c>
      <c r="AE11" s="74">
        <v>1</v>
      </c>
      <c r="AF11" s="75">
        <f t="shared" si="24"/>
        <v>106</v>
      </c>
      <c r="AG11" s="76">
        <v>1</v>
      </c>
      <c r="AH11" s="73">
        <f t="shared" si="11"/>
        <v>106</v>
      </c>
      <c r="AI11" s="77">
        <v>1</v>
      </c>
      <c r="AJ11" s="75">
        <f t="shared" si="12"/>
        <v>106</v>
      </c>
      <c r="AK11" s="78">
        <v>1</v>
      </c>
      <c r="AL11" s="73">
        <f t="shared" si="13"/>
        <v>106</v>
      </c>
      <c r="AM11" s="79">
        <v>1</v>
      </c>
      <c r="AN11" s="73">
        <f t="shared" si="14"/>
        <v>106</v>
      </c>
      <c r="AO11" s="80">
        <v>1</v>
      </c>
      <c r="AP11" s="73">
        <f t="shared" si="15"/>
        <v>106</v>
      </c>
      <c r="AQ11" s="81">
        <v>1</v>
      </c>
      <c r="AR11" s="75">
        <f t="shared" si="16"/>
        <v>106</v>
      </c>
      <c r="AS11" s="82">
        <v>1</v>
      </c>
      <c r="AT11" s="73">
        <f t="shared" si="17"/>
        <v>106</v>
      </c>
      <c r="AU11" s="83">
        <v>1</v>
      </c>
      <c r="AV11" s="75">
        <f t="shared" si="18"/>
        <v>106</v>
      </c>
      <c r="AW11" s="94">
        <f>[1]calendrier!N7</f>
        <v>44240</v>
      </c>
      <c r="AX11" s="86"/>
      <c r="AY11" s="87"/>
      <c r="AZ11" s="88"/>
      <c r="BA11" s="89"/>
      <c r="BB11" s="90">
        <f t="shared" si="25"/>
        <v>0</v>
      </c>
      <c r="BC11" s="89"/>
      <c r="BD11" s="91">
        <f t="shared" si="26"/>
        <v>0</v>
      </c>
      <c r="BE11" s="72">
        <v>1</v>
      </c>
      <c r="BF11" s="73"/>
      <c r="BG11" s="74">
        <v>1</v>
      </c>
      <c r="BH11" s="75"/>
      <c r="BI11" s="76">
        <v>1</v>
      </c>
      <c r="BJ11" s="73"/>
      <c r="BK11" s="77">
        <v>1</v>
      </c>
      <c r="BL11" s="75"/>
      <c r="BM11" s="78">
        <v>1</v>
      </c>
      <c r="BN11" s="73"/>
      <c r="BO11" s="79">
        <v>1</v>
      </c>
      <c r="BP11" s="73"/>
      <c r="BQ11" s="80">
        <v>1</v>
      </c>
      <c r="BR11" s="73"/>
      <c r="BS11" s="81">
        <v>1</v>
      </c>
      <c r="BT11" s="75"/>
      <c r="BU11" s="82">
        <v>1</v>
      </c>
      <c r="BV11" s="73"/>
      <c r="BW11" s="83">
        <v>1</v>
      </c>
      <c r="BX11" s="75">
        <f t="shared" si="19"/>
        <v>81</v>
      </c>
      <c r="BY11" s="92">
        <f t="shared" si="27"/>
        <v>10</v>
      </c>
      <c r="BZ11" s="93" t="str">
        <f t="shared" si="20"/>
        <v>44236e</v>
      </c>
      <c r="CA11" s="93" t="str">
        <f t="shared" si="28"/>
        <v>44240e</v>
      </c>
      <c r="CB11" s="1" t="b">
        <f t="shared" si="29"/>
        <v>0</v>
      </c>
      <c r="CC11" s="1" t="b">
        <f t="shared" si="30"/>
        <v>0</v>
      </c>
    </row>
    <row r="12" spans="1:81" ht="20.25" customHeight="1">
      <c r="A12" s="64">
        <f t="shared" si="21"/>
        <v>44243</v>
      </c>
      <c r="B12" s="27">
        <f>INDEX(Tab_salle_A_B,MATCH('[1]Sujets élèves'!$W$10,Tab_salle_A_B_lig,0),MATCH(F12,Tab_salle_A_B_col,0))</f>
        <v>2</v>
      </c>
      <c r="C12" s="65">
        <f>INDEX(tab_vcm_annee,MATCH('[1]Titre des sujets'!$C$149,tab_vcm_annee_col,0),MATCH(F12,tab_vcm_annee_lig,0))</f>
        <v>2</v>
      </c>
      <c r="D12" s="66"/>
      <c r="E12" s="67" t="str">
        <f t="shared" si="0"/>
        <v/>
      </c>
      <c r="F12" s="68">
        <f t="shared" si="31"/>
        <v>44243</v>
      </c>
      <c r="G12" s="69"/>
      <c r="H12" s="70">
        <f t="shared" si="1"/>
        <v>0</v>
      </c>
      <c r="I12" s="69"/>
      <c r="J12" s="70">
        <f t="shared" si="2"/>
        <v>0</v>
      </c>
      <c r="K12" s="69"/>
      <c r="L12" s="70">
        <f t="shared" si="3"/>
        <v>0</v>
      </c>
      <c r="M12" s="69"/>
      <c r="N12" s="70">
        <f t="shared" si="22"/>
        <v>0</v>
      </c>
      <c r="O12" s="69"/>
      <c r="P12" s="70">
        <f t="shared" si="4"/>
        <v>0</v>
      </c>
      <c r="Q12" s="69"/>
      <c r="R12" s="70">
        <f t="shared" si="5"/>
        <v>0</v>
      </c>
      <c r="S12" s="69"/>
      <c r="T12" s="70">
        <f t="shared" si="6"/>
        <v>0</v>
      </c>
      <c r="U12" s="69"/>
      <c r="V12" s="70">
        <f t="shared" si="7"/>
        <v>0</v>
      </c>
      <c r="W12" s="69"/>
      <c r="X12" s="70">
        <f t="shared" si="8"/>
        <v>0</v>
      </c>
      <c r="Y12" s="69"/>
      <c r="Z12" s="70">
        <f t="shared" si="9"/>
        <v>0</v>
      </c>
      <c r="AA12" s="69"/>
      <c r="AB12" s="71">
        <f t="shared" si="10"/>
        <v>0</v>
      </c>
      <c r="AC12" s="72">
        <v>1</v>
      </c>
      <c r="AD12" s="73">
        <f t="shared" si="23"/>
        <v>106</v>
      </c>
      <c r="AE12" s="74">
        <v>1</v>
      </c>
      <c r="AF12" s="75">
        <f t="shared" si="24"/>
        <v>106</v>
      </c>
      <c r="AG12" s="76">
        <v>1</v>
      </c>
      <c r="AH12" s="73">
        <f t="shared" si="11"/>
        <v>106</v>
      </c>
      <c r="AI12" s="77">
        <v>1</v>
      </c>
      <c r="AJ12" s="75">
        <f t="shared" si="12"/>
        <v>106</v>
      </c>
      <c r="AK12" s="78">
        <v>1</v>
      </c>
      <c r="AL12" s="73">
        <f t="shared" si="13"/>
        <v>106</v>
      </c>
      <c r="AM12" s="79">
        <v>1</v>
      </c>
      <c r="AN12" s="73">
        <f t="shared" si="14"/>
        <v>106</v>
      </c>
      <c r="AO12" s="80">
        <v>1</v>
      </c>
      <c r="AP12" s="73">
        <f t="shared" si="15"/>
        <v>106</v>
      </c>
      <c r="AQ12" s="81">
        <v>1</v>
      </c>
      <c r="AR12" s="75">
        <f t="shared" si="16"/>
        <v>106</v>
      </c>
      <c r="AS12" s="82">
        <v>1</v>
      </c>
      <c r="AT12" s="73">
        <f t="shared" si="17"/>
        <v>106</v>
      </c>
      <c r="AU12" s="83">
        <v>1</v>
      </c>
      <c r="AV12" s="75">
        <f t="shared" si="18"/>
        <v>106</v>
      </c>
      <c r="AW12" s="94">
        <f>[1]calendrier!N8</f>
        <v>44247</v>
      </c>
      <c r="AX12" s="86"/>
      <c r="AY12" s="87"/>
      <c r="AZ12" s="88"/>
      <c r="BA12" s="89"/>
      <c r="BB12" s="90">
        <f t="shared" si="25"/>
        <v>0</v>
      </c>
      <c r="BC12" s="89"/>
      <c r="BD12" s="91">
        <f t="shared" si="26"/>
        <v>0</v>
      </c>
      <c r="BE12" s="72">
        <v>1</v>
      </c>
      <c r="BF12" s="73"/>
      <c r="BG12" s="74">
        <v>1</v>
      </c>
      <c r="BH12" s="75"/>
      <c r="BI12" s="76">
        <v>1</v>
      </c>
      <c r="BJ12" s="73"/>
      <c r="BK12" s="77">
        <v>1</v>
      </c>
      <c r="BL12" s="75"/>
      <c r="BM12" s="78">
        <v>1</v>
      </c>
      <c r="BN12" s="73"/>
      <c r="BO12" s="79">
        <v>1</v>
      </c>
      <c r="BP12" s="73"/>
      <c r="BQ12" s="80">
        <v>1</v>
      </c>
      <c r="BR12" s="73"/>
      <c r="BS12" s="81">
        <v>1</v>
      </c>
      <c r="BT12" s="75"/>
      <c r="BU12" s="82" t="s">
        <v>77</v>
      </c>
      <c r="BV12" s="73"/>
      <c r="BW12" s="83">
        <v>1</v>
      </c>
      <c r="BX12" s="75">
        <f t="shared" si="19"/>
        <v>81</v>
      </c>
      <c r="BY12" s="92">
        <f t="shared" si="27"/>
        <v>10</v>
      </c>
      <c r="BZ12" s="93" t="str">
        <f t="shared" si="20"/>
        <v>44243e</v>
      </c>
      <c r="CA12" s="93" t="str">
        <f t="shared" si="28"/>
        <v>44247e</v>
      </c>
      <c r="CB12" s="1" t="b">
        <f t="shared" si="29"/>
        <v>0</v>
      </c>
      <c r="CC12" s="1" t="b">
        <f t="shared" si="30"/>
        <v>0</v>
      </c>
    </row>
    <row r="13" spans="1:81" ht="20.25" customHeight="1">
      <c r="A13" s="64">
        <f t="shared" si="21"/>
        <v>44250</v>
      </c>
      <c r="B13" s="27">
        <f>INDEX(Tab_salle_A_B,MATCH('[1]Sujets élèves'!$W$10,Tab_salle_A_B_lig,0),MATCH(F13,Tab_salle_A_B_col,0))</f>
        <v>2</v>
      </c>
      <c r="C13" s="65">
        <f>INDEX(tab_vcm_annee,MATCH('[1]Titre des sujets'!$C$149,tab_vcm_annee_col,0),MATCH(F13,tab_vcm_annee_lig,0))</f>
        <v>3</v>
      </c>
      <c r="D13" s="66"/>
      <c r="E13" s="67" t="str">
        <f t="shared" si="0"/>
        <v/>
      </c>
      <c r="F13" s="68">
        <f t="shared" si="31"/>
        <v>44250</v>
      </c>
      <c r="G13" s="69"/>
      <c r="H13" s="70">
        <f t="shared" si="1"/>
        <v>0</v>
      </c>
      <c r="I13" s="69"/>
      <c r="J13" s="70">
        <f t="shared" si="2"/>
        <v>0</v>
      </c>
      <c r="K13" s="69"/>
      <c r="L13" s="70">
        <f t="shared" si="3"/>
        <v>0</v>
      </c>
      <c r="M13" s="69"/>
      <c r="N13" s="70">
        <f t="shared" si="22"/>
        <v>0</v>
      </c>
      <c r="O13" s="69"/>
      <c r="P13" s="70">
        <f t="shared" si="4"/>
        <v>0</v>
      </c>
      <c r="Q13" s="69"/>
      <c r="R13" s="70">
        <f t="shared" si="5"/>
        <v>0</v>
      </c>
      <c r="S13" s="69"/>
      <c r="T13" s="70">
        <f t="shared" si="6"/>
        <v>0</v>
      </c>
      <c r="U13" s="69"/>
      <c r="V13" s="70">
        <f t="shared" si="7"/>
        <v>0</v>
      </c>
      <c r="W13" s="69"/>
      <c r="X13" s="70">
        <f t="shared" si="8"/>
        <v>0</v>
      </c>
      <c r="Y13" s="69"/>
      <c r="Z13" s="70">
        <f t="shared" si="9"/>
        <v>0</v>
      </c>
      <c r="AA13" s="69"/>
      <c r="AB13" s="71">
        <f t="shared" si="10"/>
        <v>0</v>
      </c>
      <c r="AC13" s="72">
        <v>1</v>
      </c>
      <c r="AD13" s="73">
        <f t="shared" si="23"/>
        <v>106</v>
      </c>
      <c r="AE13" s="74">
        <v>1</v>
      </c>
      <c r="AF13" s="75">
        <f t="shared" si="24"/>
        <v>106</v>
      </c>
      <c r="AG13" s="76">
        <v>1</v>
      </c>
      <c r="AH13" s="73">
        <f t="shared" si="11"/>
        <v>106</v>
      </c>
      <c r="AI13" s="77">
        <v>1</v>
      </c>
      <c r="AJ13" s="75">
        <f t="shared" si="12"/>
        <v>106</v>
      </c>
      <c r="AK13" s="78">
        <v>1</v>
      </c>
      <c r="AL13" s="73">
        <f t="shared" si="13"/>
        <v>106</v>
      </c>
      <c r="AM13" s="79">
        <v>1</v>
      </c>
      <c r="AN13" s="73">
        <f t="shared" si="14"/>
        <v>106</v>
      </c>
      <c r="AO13" s="80">
        <v>1</v>
      </c>
      <c r="AP13" s="73">
        <f t="shared" si="15"/>
        <v>106</v>
      </c>
      <c r="AQ13" s="81">
        <v>1</v>
      </c>
      <c r="AR13" s="75">
        <f t="shared" si="16"/>
        <v>106</v>
      </c>
      <c r="AS13" s="82">
        <v>1</v>
      </c>
      <c r="AT13" s="73">
        <f t="shared" si="17"/>
        <v>106</v>
      </c>
      <c r="AU13" s="83">
        <v>1</v>
      </c>
      <c r="AV13" s="75">
        <f t="shared" si="18"/>
        <v>106</v>
      </c>
      <c r="AW13" s="94">
        <f>[1]calendrier!N9</f>
        <v>44254</v>
      </c>
      <c r="AX13" s="86"/>
      <c r="AY13" s="87"/>
      <c r="AZ13" s="88"/>
      <c r="BA13" s="89"/>
      <c r="BB13" s="90">
        <f t="shared" si="25"/>
        <v>0</v>
      </c>
      <c r="BC13" s="89"/>
      <c r="BD13" s="91">
        <f t="shared" si="26"/>
        <v>0</v>
      </c>
      <c r="BE13" s="72">
        <v>1</v>
      </c>
      <c r="BF13" s="73"/>
      <c r="BG13" s="74">
        <v>1</v>
      </c>
      <c r="BH13" s="75"/>
      <c r="BI13" s="76">
        <v>1</v>
      </c>
      <c r="BJ13" s="73"/>
      <c r="BK13" s="77">
        <v>1</v>
      </c>
      <c r="BL13" s="75"/>
      <c r="BM13" s="78">
        <v>1</v>
      </c>
      <c r="BN13" s="73"/>
      <c r="BO13" s="79">
        <v>1</v>
      </c>
      <c r="BP13" s="73"/>
      <c r="BQ13" s="80">
        <v>1</v>
      </c>
      <c r="BR13" s="73"/>
      <c r="BS13" s="81">
        <v>1</v>
      </c>
      <c r="BT13" s="75"/>
      <c r="BU13" s="82">
        <v>1</v>
      </c>
      <c r="BV13" s="73"/>
      <c r="BW13" s="83">
        <v>1</v>
      </c>
      <c r="BX13" s="75">
        <f t="shared" si="19"/>
        <v>81</v>
      </c>
      <c r="BY13" s="92">
        <f t="shared" si="27"/>
        <v>10</v>
      </c>
      <c r="BZ13" s="93" t="str">
        <f t="shared" si="20"/>
        <v>44250e</v>
      </c>
      <c r="CA13" s="93" t="str">
        <f t="shared" si="28"/>
        <v>44254e</v>
      </c>
      <c r="CB13" s="1" t="b">
        <f t="shared" si="29"/>
        <v>0</v>
      </c>
      <c r="CC13" s="1" t="b">
        <f t="shared" si="30"/>
        <v>0</v>
      </c>
    </row>
    <row r="14" spans="1:81" ht="20.25" customHeight="1">
      <c r="A14" s="64">
        <f t="shared" si="21"/>
        <v>44257</v>
      </c>
      <c r="B14" s="27">
        <f>INDEX(Tab_salle_A_B,MATCH('[1]Sujets élèves'!$W$10,Tab_salle_A_B_lig,0),MATCH(F14,Tab_salle_A_B_col,0))</f>
        <v>2</v>
      </c>
      <c r="C14" s="65">
        <f>INDEX(tab_vcm_annee,MATCH('[1]Titre des sujets'!$C$149,tab_vcm_annee_col,0),MATCH(F14,tab_vcm_annee_lig,0))</f>
        <v>3</v>
      </c>
      <c r="D14" s="66"/>
      <c r="E14" s="67" t="str">
        <f t="shared" si="0"/>
        <v/>
      </c>
      <c r="F14" s="68">
        <f t="shared" si="31"/>
        <v>44257</v>
      </c>
      <c r="G14" s="69"/>
      <c r="H14" s="70">
        <f t="shared" si="1"/>
        <v>0</v>
      </c>
      <c r="I14" s="69"/>
      <c r="J14" s="70">
        <f t="shared" si="2"/>
        <v>0</v>
      </c>
      <c r="K14" s="69"/>
      <c r="L14" s="70">
        <f t="shared" si="3"/>
        <v>0</v>
      </c>
      <c r="M14" s="69"/>
      <c r="N14" s="70">
        <f t="shared" si="22"/>
        <v>0</v>
      </c>
      <c r="O14" s="69"/>
      <c r="P14" s="70">
        <f t="shared" si="4"/>
        <v>0</v>
      </c>
      <c r="Q14" s="69"/>
      <c r="R14" s="70">
        <f t="shared" si="5"/>
        <v>0</v>
      </c>
      <c r="S14" s="69"/>
      <c r="T14" s="70">
        <f t="shared" si="6"/>
        <v>0</v>
      </c>
      <c r="U14" s="69"/>
      <c r="V14" s="70">
        <f t="shared" si="7"/>
        <v>0</v>
      </c>
      <c r="W14" s="69"/>
      <c r="X14" s="70">
        <f t="shared" si="8"/>
        <v>0</v>
      </c>
      <c r="Y14" s="69"/>
      <c r="Z14" s="70">
        <f t="shared" si="9"/>
        <v>0</v>
      </c>
      <c r="AA14" s="69"/>
      <c r="AB14" s="71">
        <f t="shared" si="10"/>
        <v>0</v>
      </c>
      <c r="AC14" s="72">
        <v>1</v>
      </c>
      <c r="AD14" s="73">
        <f t="shared" si="23"/>
        <v>106</v>
      </c>
      <c r="AE14" s="74">
        <v>1</v>
      </c>
      <c r="AF14" s="75">
        <f t="shared" si="24"/>
        <v>106</v>
      </c>
      <c r="AG14" s="76">
        <v>1</v>
      </c>
      <c r="AH14" s="73">
        <f t="shared" si="11"/>
        <v>106</v>
      </c>
      <c r="AI14" s="77">
        <v>1</v>
      </c>
      <c r="AJ14" s="75">
        <f t="shared" si="12"/>
        <v>106</v>
      </c>
      <c r="AK14" s="78">
        <v>1</v>
      </c>
      <c r="AL14" s="73">
        <f t="shared" si="13"/>
        <v>106</v>
      </c>
      <c r="AM14" s="79">
        <v>1</v>
      </c>
      <c r="AN14" s="73">
        <f t="shared" si="14"/>
        <v>106</v>
      </c>
      <c r="AO14" s="80">
        <v>1</v>
      </c>
      <c r="AP14" s="73">
        <f t="shared" si="15"/>
        <v>106</v>
      </c>
      <c r="AQ14" s="81">
        <v>1</v>
      </c>
      <c r="AR14" s="75">
        <f t="shared" si="16"/>
        <v>106</v>
      </c>
      <c r="AS14" s="82">
        <v>1</v>
      </c>
      <c r="AT14" s="73">
        <f t="shared" si="17"/>
        <v>106</v>
      </c>
      <c r="AU14" s="83">
        <v>1</v>
      </c>
      <c r="AV14" s="75">
        <f t="shared" si="18"/>
        <v>106</v>
      </c>
      <c r="AW14" s="94">
        <f>[1]calendrier!N10</f>
        <v>44261</v>
      </c>
      <c r="AX14" s="86"/>
      <c r="AY14" s="87"/>
      <c r="AZ14" s="88"/>
      <c r="BA14" s="89"/>
      <c r="BB14" s="90">
        <f t="shared" si="25"/>
        <v>0</v>
      </c>
      <c r="BC14" s="89"/>
      <c r="BD14" s="91">
        <f t="shared" si="26"/>
        <v>0</v>
      </c>
      <c r="BE14" s="72">
        <v>1</v>
      </c>
      <c r="BF14" s="73"/>
      <c r="BG14" s="74">
        <v>1</v>
      </c>
      <c r="BH14" s="75"/>
      <c r="BI14" s="76">
        <v>1</v>
      </c>
      <c r="BJ14" s="73"/>
      <c r="BK14" s="77">
        <v>1</v>
      </c>
      <c r="BL14" s="75"/>
      <c r="BM14" s="78">
        <v>1</v>
      </c>
      <c r="BN14" s="73"/>
      <c r="BO14" s="79">
        <v>1</v>
      </c>
      <c r="BP14" s="73"/>
      <c r="BQ14" s="80">
        <v>1</v>
      </c>
      <c r="BR14" s="73"/>
      <c r="BS14" s="81">
        <v>1</v>
      </c>
      <c r="BT14" s="75"/>
      <c r="BU14" s="82">
        <v>1</v>
      </c>
      <c r="BV14" s="73"/>
      <c r="BW14" s="83">
        <v>1</v>
      </c>
      <c r="BX14" s="75">
        <f t="shared" si="19"/>
        <v>81</v>
      </c>
      <c r="BY14" s="92">
        <f t="shared" si="27"/>
        <v>10</v>
      </c>
      <c r="BZ14" s="93" t="str">
        <f t="shared" si="20"/>
        <v>44257e</v>
      </c>
      <c r="CA14" s="93" t="str">
        <f t="shared" si="28"/>
        <v>44261e</v>
      </c>
      <c r="CB14" s="1" t="b">
        <f t="shared" si="29"/>
        <v>0</v>
      </c>
      <c r="CC14" s="1" t="b">
        <f t="shared" si="30"/>
        <v>0</v>
      </c>
    </row>
    <row r="15" spans="1:81" ht="20.25" customHeight="1">
      <c r="A15" s="64">
        <f t="shared" si="21"/>
        <v>44264</v>
      </c>
      <c r="B15" s="27">
        <f>INDEX(Tab_salle_A_B,MATCH('[1]Sujets élèves'!$W$10,Tab_salle_A_B_lig,0),MATCH(F15,Tab_salle_A_B_col,0))</f>
        <v>2</v>
      </c>
      <c r="C15" s="65">
        <f>INDEX(tab_vcm_annee,MATCH('[1]Titre des sujets'!$C$149,tab_vcm_annee_col,0),MATCH(F15,tab_vcm_annee_lig,0))</f>
        <v>3</v>
      </c>
      <c r="D15" s="66"/>
      <c r="E15" s="67" t="str">
        <f t="shared" si="0"/>
        <v/>
      </c>
      <c r="F15" s="68">
        <f t="shared" si="31"/>
        <v>44264</v>
      </c>
      <c r="G15" s="69"/>
      <c r="H15" s="70">
        <f t="shared" si="1"/>
        <v>0</v>
      </c>
      <c r="I15" s="69"/>
      <c r="J15" s="70">
        <f t="shared" si="2"/>
        <v>0</v>
      </c>
      <c r="K15" s="69"/>
      <c r="L15" s="70">
        <f t="shared" si="3"/>
        <v>0</v>
      </c>
      <c r="M15" s="69"/>
      <c r="N15" s="70">
        <f t="shared" si="22"/>
        <v>0</v>
      </c>
      <c r="O15" s="69"/>
      <c r="P15" s="70">
        <f t="shared" si="4"/>
        <v>0</v>
      </c>
      <c r="Q15" s="69"/>
      <c r="R15" s="70">
        <f t="shared" si="5"/>
        <v>0</v>
      </c>
      <c r="S15" s="69"/>
      <c r="T15" s="70">
        <f t="shared" si="6"/>
        <v>0</v>
      </c>
      <c r="U15" s="69"/>
      <c r="V15" s="70">
        <f t="shared" si="7"/>
        <v>0</v>
      </c>
      <c r="W15" s="69"/>
      <c r="X15" s="70">
        <f t="shared" si="8"/>
        <v>0</v>
      </c>
      <c r="Y15" s="69"/>
      <c r="Z15" s="70">
        <f t="shared" si="9"/>
        <v>0</v>
      </c>
      <c r="AA15" s="69"/>
      <c r="AB15" s="71">
        <f t="shared" si="10"/>
        <v>0</v>
      </c>
      <c r="AC15" s="72">
        <v>1</v>
      </c>
      <c r="AD15" s="73">
        <f t="shared" si="23"/>
        <v>106</v>
      </c>
      <c r="AE15" s="74">
        <v>1</v>
      </c>
      <c r="AF15" s="75">
        <f t="shared" si="24"/>
        <v>106</v>
      </c>
      <c r="AG15" s="76">
        <v>1</v>
      </c>
      <c r="AH15" s="73">
        <f t="shared" si="11"/>
        <v>106</v>
      </c>
      <c r="AI15" s="77">
        <v>1</v>
      </c>
      <c r="AJ15" s="75">
        <f t="shared" si="12"/>
        <v>106</v>
      </c>
      <c r="AK15" s="78">
        <v>1</v>
      </c>
      <c r="AL15" s="73">
        <f t="shared" si="13"/>
        <v>106</v>
      </c>
      <c r="AM15" s="79">
        <v>1</v>
      </c>
      <c r="AN15" s="73">
        <f t="shared" si="14"/>
        <v>106</v>
      </c>
      <c r="AO15" s="80">
        <v>1</v>
      </c>
      <c r="AP15" s="73">
        <f t="shared" si="15"/>
        <v>106</v>
      </c>
      <c r="AQ15" s="81">
        <v>1</v>
      </c>
      <c r="AR15" s="75">
        <f t="shared" si="16"/>
        <v>106</v>
      </c>
      <c r="AS15" s="82">
        <v>1</v>
      </c>
      <c r="AT15" s="73">
        <f t="shared" si="17"/>
        <v>106</v>
      </c>
      <c r="AU15" s="83">
        <v>1</v>
      </c>
      <c r="AV15" s="75">
        <f t="shared" si="18"/>
        <v>106</v>
      </c>
      <c r="AW15" s="94">
        <f>[1]calendrier!N11</f>
        <v>44268</v>
      </c>
      <c r="AX15" s="86"/>
      <c r="AY15" s="87"/>
      <c r="AZ15" s="88"/>
      <c r="BA15" s="89"/>
      <c r="BB15" s="90">
        <f t="shared" si="25"/>
        <v>0</v>
      </c>
      <c r="BC15" s="89"/>
      <c r="BD15" s="91">
        <f t="shared" si="26"/>
        <v>0</v>
      </c>
      <c r="BE15" s="72">
        <v>1</v>
      </c>
      <c r="BF15" s="73"/>
      <c r="BG15" s="74">
        <v>1</v>
      </c>
      <c r="BH15" s="75"/>
      <c r="BI15" s="76">
        <v>1</v>
      </c>
      <c r="BJ15" s="73"/>
      <c r="BK15" s="77">
        <v>1</v>
      </c>
      <c r="BL15" s="75"/>
      <c r="BM15" s="78">
        <v>1</v>
      </c>
      <c r="BN15" s="73"/>
      <c r="BO15" s="79">
        <v>1</v>
      </c>
      <c r="BP15" s="73"/>
      <c r="BQ15" s="80">
        <v>1</v>
      </c>
      <c r="BR15" s="73"/>
      <c r="BS15" s="81">
        <v>1</v>
      </c>
      <c r="BT15" s="75"/>
      <c r="BU15" s="82">
        <v>1</v>
      </c>
      <c r="BV15" s="73"/>
      <c r="BW15" s="83">
        <v>1</v>
      </c>
      <c r="BX15" s="75">
        <f t="shared" si="19"/>
        <v>81</v>
      </c>
      <c r="BY15" s="92">
        <f t="shared" si="27"/>
        <v>10</v>
      </c>
      <c r="BZ15" s="93" t="str">
        <f t="shared" si="20"/>
        <v>44264e</v>
      </c>
      <c r="CA15" s="93" t="str">
        <f t="shared" si="28"/>
        <v>44268e</v>
      </c>
      <c r="CB15" s="1" t="b">
        <f t="shared" si="29"/>
        <v>0</v>
      </c>
      <c r="CC15" s="1" t="b">
        <f t="shared" si="30"/>
        <v>0</v>
      </c>
    </row>
    <row r="16" spans="1:81" ht="20.25" customHeight="1">
      <c r="A16" s="64">
        <f t="shared" si="21"/>
        <v>44271</v>
      </c>
      <c r="B16" s="27">
        <f>INDEX(Tab_salle_A_B,MATCH('[1]Sujets élèves'!$W$10,Tab_salle_A_B_lig,0),MATCH(F16,Tab_salle_A_B_col,0))</f>
        <v>2</v>
      </c>
      <c r="C16" s="65">
        <f>INDEX(tab_vcm_annee,MATCH('[1]Titre des sujets'!$C$149,tab_vcm_annee_col,0),MATCH(F16,tab_vcm_annee_lig,0))</f>
        <v>2</v>
      </c>
      <c r="D16" s="66"/>
      <c r="E16" s="67" t="str">
        <f t="shared" si="0"/>
        <v/>
      </c>
      <c r="F16" s="68">
        <f t="shared" si="31"/>
        <v>44271</v>
      </c>
      <c r="G16" s="69"/>
      <c r="H16" s="70">
        <f t="shared" si="1"/>
        <v>0</v>
      </c>
      <c r="I16" s="69"/>
      <c r="J16" s="70">
        <f t="shared" si="2"/>
        <v>0</v>
      </c>
      <c r="K16" s="69"/>
      <c r="L16" s="70">
        <f t="shared" si="3"/>
        <v>0</v>
      </c>
      <c r="M16" s="69"/>
      <c r="N16" s="70">
        <f t="shared" si="22"/>
        <v>0</v>
      </c>
      <c r="O16" s="69"/>
      <c r="P16" s="70">
        <f t="shared" si="4"/>
        <v>0</v>
      </c>
      <c r="Q16" s="69"/>
      <c r="R16" s="70">
        <f t="shared" si="5"/>
        <v>0</v>
      </c>
      <c r="S16" s="69"/>
      <c r="T16" s="70">
        <f t="shared" si="6"/>
        <v>0</v>
      </c>
      <c r="U16" s="69"/>
      <c r="V16" s="70">
        <f t="shared" si="7"/>
        <v>0</v>
      </c>
      <c r="W16" s="69"/>
      <c r="X16" s="70">
        <f t="shared" si="8"/>
        <v>0</v>
      </c>
      <c r="Y16" s="69"/>
      <c r="Z16" s="70">
        <f t="shared" si="9"/>
        <v>0</v>
      </c>
      <c r="AA16" s="69"/>
      <c r="AB16" s="71">
        <f t="shared" si="10"/>
        <v>0</v>
      </c>
      <c r="AC16" s="72">
        <v>1</v>
      </c>
      <c r="AD16" s="73">
        <f t="shared" si="23"/>
        <v>106</v>
      </c>
      <c r="AE16" s="74">
        <v>1</v>
      </c>
      <c r="AF16" s="75">
        <f t="shared" si="24"/>
        <v>106</v>
      </c>
      <c r="AG16" s="76">
        <v>1</v>
      </c>
      <c r="AH16" s="73">
        <f t="shared" si="11"/>
        <v>106</v>
      </c>
      <c r="AI16" s="77">
        <v>1</v>
      </c>
      <c r="AJ16" s="75">
        <f t="shared" si="12"/>
        <v>106</v>
      </c>
      <c r="AK16" s="78">
        <v>1</v>
      </c>
      <c r="AL16" s="73">
        <f t="shared" si="13"/>
        <v>106</v>
      </c>
      <c r="AM16" s="79">
        <v>1</v>
      </c>
      <c r="AN16" s="73">
        <f t="shared" si="14"/>
        <v>106</v>
      </c>
      <c r="AO16" s="80">
        <v>1</v>
      </c>
      <c r="AP16" s="73">
        <f t="shared" si="15"/>
        <v>106</v>
      </c>
      <c r="AQ16" s="81">
        <v>1</v>
      </c>
      <c r="AR16" s="75">
        <f t="shared" si="16"/>
        <v>106</v>
      </c>
      <c r="AS16" s="82">
        <v>1</v>
      </c>
      <c r="AT16" s="73">
        <f t="shared" si="17"/>
        <v>106</v>
      </c>
      <c r="AU16" s="83">
        <v>1</v>
      </c>
      <c r="AV16" s="75">
        <f t="shared" si="18"/>
        <v>106</v>
      </c>
      <c r="AW16" s="94">
        <f>[1]calendrier!N12</f>
        <v>44275</v>
      </c>
      <c r="AX16" s="86"/>
      <c r="AY16" s="87"/>
      <c r="AZ16" s="88"/>
      <c r="BA16" s="89"/>
      <c r="BB16" s="90">
        <f t="shared" si="25"/>
        <v>0</v>
      </c>
      <c r="BC16" s="89"/>
      <c r="BD16" s="91">
        <f t="shared" si="26"/>
        <v>0</v>
      </c>
      <c r="BE16" s="72">
        <v>1</v>
      </c>
      <c r="BF16" s="73"/>
      <c r="BG16" s="74">
        <v>1</v>
      </c>
      <c r="BH16" s="75"/>
      <c r="BI16" s="76">
        <v>1</v>
      </c>
      <c r="BJ16" s="73"/>
      <c r="BK16" s="77">
        <v>1</v>
      </c>
      <c r="BL16" s="75"/>
      <c r="BM16" s="78">
        <v>1</v>
      </c>
      <c r="BN16" s="73"/>
      <c r="BO16" s="79">
        <v>1</v>
      </c>
      <c r="BP16" s="73"/>
      <c r="BQ16" s="80">
        <v>1</v>
      </c>
      <c r="BR16" s="73"/>
      <c r="BS16" s="81">
        <v>1</v>
      </c>
      <c r="BT16" s="75"/>
      <c r="BU16" s="82">
        <v>1</v>
      </c>
      <c r="BV16" s="73"/>
      <c r="BW16" s="83">
        <v>1</v>
      </c>
      <c r="BX16" s="75">
        <f t="shared" si="19"/>
        <v>81</v>
      </c>
      <c r="BY16" s="92">
        <f t="shared" si="27"/>
        <v>10</v>
      </c>
      <c r="BZ16" s="93" t="str">
        <f t="shared" si="20"/>
        <v>44271e</v>
      </c>
      <c r="CA16" s="93" t="str">
        <f t="shared" si="28"/>
        <v>44275e</v>
      </c>
      <c r="CB16" s="1" t="b">
        <f t="shared" si="29"/>
        <v>0</v>
      </c>
      <c r="CC16" s="1" t="b">
        <f t="shared" si="30"/>
        <v>0</v>
      </c>
    </row>
    <row r="17" spans="1:81" ht="20.25" customHeight="1">
      <c r="A17" s="64">
        <f t="shared" si="21"/>
        <v>44278</v>
      </c>
      <c r="B17" s="27">
        <f>INDEX(Tab_salle_A_B,MATCH('[1]Sujets élèves'!$W$10,Tab_salle_A_B_lig,0),MATCH(F17,Tab_salle_A_B_col,0))</f>
        <v>2</v>
      </c>
      <c r="C17" s="65">
        <f>INDEX(tab_vcm_annee,MATCH('[1]Titre des sujets'!$C$149,tab_vcm_annee_col,0),MATCH(F17,tab_vcm_annee_lig,0))</f>
        <v>3</v>
      </c>
      <c r="D17" s="66"/>
      <c r="E17" s="67" t="str">
        <f>IF(NOT(ISERROR(FIND("Semaine",D17))),1,IF(NOT(ISERROR(FIND("Mémorial",D17))),2,IF(NOT(ISERROR(FIND("Régiona",D17))),3,IF(NOT(ISERROR(FIND("circons",D17))),4,""))))</f>
        <v/>
      </c>
      <c r="F17" s="68">
        <f t="shared" si="31"/>
        <v>44278</v>
      </c>
      <c r="G17" s="69"/>
      <c r="H17" s="70">
        <f t="shared" si="1"/>
        <v>0</v>
      </c>
      <c r="I17" s="69"/>
      <c r="J17" s="70">
        <f t="shared" si="2"/>
        <v>0</v>
      </c>
      <c r="K17" s="69"/>
      <c r="L17" s="70">
        <f t="shared" si="3"/>
        <v>0</v>
      </c>
      <c r="M17" s="69"/>
      <c r="N17" s="70">
        <f t="shared" si="22"/>
        <v>0</v>
      </c>
      <c r="O17" s="69"/>
      <c r="P17" s="70">
        <f t="shared" si="4"/>
        <v>0</v>
      </c>
      <c r="Q17" s="69"/>
      <c r="R17" s="70">
        <f t="shared" si="5"/>
        <v>0</v>
      </c>
      <c r="S17" s="69"/>
      <c r="T17" s="70">
        <f t="shared" si="6"/>
        <v>0</v>
      </c>
      <c r="U17" s="69"/>
      <c r="V17" s="70">
        <f t="shared" si="7"/>
        <v>0</v>
      </c>
      <c r="W17" s="69"/>
      <c r="X17" s="70">
        <f t="shared" si="8"/>
        <v>0</v>
      </c>
      <c r="Y17" s="69"/>
      <c r="Z17" s="70">
        <f t="shared" si="9"/>
        <v>0</v>
      </c>
      <c r="AA17" s="69"/>
      <c r="AB17" s="71">
        <f t="shared" si="10"/>
        <v>0</v>
      </c>
      <c r="AC17" s="72">
        <v>1</v>
      </c>
      <c r="AD17" s="73">
        <f t="shared" si="23"/>
        <v>106</v>
      </c>
      <c r="AE17" s="74">
        <v>1</v>
      </c>
      <c r="AF17" s="75">
        <f t="shared" si="24"/>
        <v>106</v>
      </c>
      <c r="AG17" s="76">
        <v>1</v>
      </c>
      <c r="AH17" s="73">
        <f t="shared" si="11"/>
        <v>106</v>
      </c>
      <c r="AI17" s="77">
        <v>1</v>
      </c>
      <c r="AJ17" s="75">
        <f t="shared" si="12"/>
        <v>106</v>
      </c>
      <c r="AK17" s="78">
        <v>1</v>
      </c>
      <c r="AL17" s="73">
        <f t="shared" si="13"/>
        <v>106</v>
      </c>
      <c r="AM17" s="79">
        <v>1</v>
      </c>
      <c r="AN17" s="73">
        <f t="shared" si="14"/>
        <v>106</v>
      </c>
      <c r="AO17" s="80">
        <v>1</v>
      </c>
      <c r="AP17" s="73">
        <f t="shared" si="15"/>
        <v>106</v>
      </c>
      <c r="AQ17" s="81">
        <v>1</v>
      </c>
      <c r="AR17" s="75">
        <f t="shared" si="16"/>
        <v>106</v>
      </c>
      <c r="AS17" s="82">
        <v>1</v>
      </c>
      <c r="AT17" s="73">
        <f t="shared" si="17"/>
        <v>106</v>
      </c>
      <c r="AU17" s="83">
        <v>1</v>
      </c>
      <c r="AV17" s="75">
        <f t="shared" si="18"/>
        <v>106</v>
      </c>
      <c r="AW17" s="94">
        <f>[1]calendrier!N13</f>
        <v>44282</v>
      </c>
      <c r="AX17" s="86"/>
      <c r="AY17" s="87"/>
      <c r="AZ17" s="88"/>
      <c r="BA17" s="89"/>
      <c r="BB17" s="90">
        <f t="shared" si="25"/>
        <v>0</v>
      </c>
      <c r="BC17" s="89"/>
      <c r="BD17" s="91">
        <f t="shared" si="26"/>
        <v>0</v>
      </c>
      <c r="BE17" s="72">
        <v>1</v>
      </c>
      <c r="BF17" s="73"/>
      <c r="BG17" s="74">
        <v>1</v>
      </c>
      <c r="BH17" s="75"/>
      <c r="BI17" s="76">
        <v>1</v>
      </c>
      <c r="BJ17" s="73"/>
      <c r="BK17" s="77">
        <v>1</v>
      </c>
      <c r="BL17" s="75"/>
      <c r="BM17" s="78">
        <v>1</v>
      </c>
      <c r="BN17" s="73"/>
      <c r="BO17" s="79">
        <v>1</v>
      </c>
      <c r="BP17" s="73"/>
      <c r="BQ17" s="80">
        <v>1</v>
      </c>
      <c r="BR17" s="73"/>
      <c r="BS17" s="81">
        <v>1</v>
      </c>
      <c r="BT17" s="75"/>
      <c r="BU17" s="82">
        <v>1</v>
      </c>
      <c r="BV17" s="73"/>
      <c r="BW17" s="83">
        <v>1</v>
      </c>
      <c r="BX17" s="75">
        <f t="shared" si="19"/>
        <v>81</v>
      </c>
      <c r="BY17" s="92">
        <f t="shared" si="27"/>
        <v>10</v>
      </c>
      <c r="BZ17" s="93" t="str">
        <f t="shared" si="20"/>
        <v>44278e</v>
      </c>
      <c r="CA17" s="93" t="str">
        <f t="shared" si="28"/>
        <v>44282e</v>
      </c>
      <c r="CB17" s="1" t="b">
        <f t="shared" si="29"/>
        <v>0</v>
      </c>
      <c r="CC17" s="1" t="b">
        <f t="shared" si="30"/>
        <v>0</v>
      </c>
    </row>
    <row r="18" spans="1:81" ht="20.25" customHeight="1">
      <c r="A18" s="64">
        <f t="shared" si="21"/>
        <v>44285</v>
      </c>
      <c r="B18" s="27">
        <f>INDEX(Tab_salle_A_B,MATCH('[1]Sujets élèves'!$W$10,Tab_salle_A_B_lig,0),MATCH(F18,Tab_salle_A_B_col,0))</f>
        <v>2</v>
      </c>
      <c r="C18" s="65">
        <f>INDEX(tab_vcm_annee,MATCH('[1]Titre des sujets'!$C$149,tab_vcm_annee_col,0),MATCH(F18,tab_vcm_annee_lig,0))</f>
        <v>2</v>
      </c>
      <c r="D18" s="66"/>
      <c r="E18" s="67" t="str">
        <f t="shared" ref="E18:E58" si="32">IF(NOT(ISERROR(FIND("Semaine",D18))),1,IF(NOT(ISERROR(FIND("Mémorial",D18))),2,IF(NOT(ISERROR(FIND("Régiona",D18))),3,IF(NOT(ISERROR(FIND("circons",D18))),4,""))))</f>
        <v/>
      </c>
      <c r="F18" s="68">
        <f t="shared" si="31"/>
        <v>44285</v>
      </c>
      <c r="G18" s="69"/>
      <c r="H18" s="70">
        <f t="shared" si="1"/>
        <v>0</v>
      </c>
      <c r="I18" s="69"/>
      <c r="J18" s="70">
        <f t="shared" si="2"/>
        <v>0</v>
      </c>
      <c r="K18" s="69"/>
      <c r="L18" s="70">
        <f t="shared" si="3"/>
        <v>0</v>
      </c>
      <c r="M18" s="69"/>
      <c r="N18" s="70">
        <f t="shared" si="22"/>
        <v>0</v>
      </c>
      <c r="O18" s="69"/>
      <c r="P18" s="70">
        <f t="shared" si="4"/>
        <v>0</v>
      </c>
      <c r="Q18" s="69"/>
      <c r="R18" s="70">
        <f t="shared" si="5"/>
        <v>0</v>
      </c>
      <c r="S18" s="69"/>
      <c r="T18" s="70">
        <f t="shared" si="6"/>
        <v>0</v>
      </c>
      <c r="U18" s="69"/>
      <c r="V18" s="70">
        <f t="shared" si="7"/>
        <v>0</v>
      </c>
      <c r="W18" s="69"/>
      <c r="X18" s="70">
        <f t="shared" si="8"/>
        <v>0</v>
      </c>
      <c r="Y18" s="69"/>
      <c r="Z18" s="70">
        <f t="shared" si="9"/>
        <v>0</v>
      </c>
      <c r="AA18" s="69"/>
      <c r="AB18" s="71">
        <f t="shared" si="10"/>
        <v>0</v>
      </c>
      <c r="AC18" s="72">
        <v>1</v>
      </c>
      <c r="AD18" s="73">
        <f t="shared" si="23"/>
        <v>106</v>
      </c>
      <c r="AE18" s="74">
        <v>1</v>
      </c>
      <c r="AF18" s="75">
        <f t="shared" si="24"/>
        <v>106</v>
      </c>
      <c r="AG18" s="76">
        <v>1</v>
      </c>
      <c r="AH18" s="73">
        <f t="shared" si="11"/>
        <v>106</v>
      </c>
      <c r="AI18" s="77">
        <v>1</v>
      </c>
      <c r="AJ18" s="75">
        <f t="shared" si="12"/>
        <v>106</v>
      </c>
      <c r="AK18" s="78">
        <v>1</v>
      </c>
      <c r="AL18" s="73">
        <f t="shared" si="13"/>
        <v>106</v>
      </c>
      <c r="AM18" s="79">
        <v>1</v>
      </c>
      <c r="AN18" s="73">
        <f t="shared" si="14"/>
        <v>106</v>
      </c>
      <c r="AO18" s="80">
        <v>1</v>
      </c>
      <c r="AP18" s="73">
        <f t="shared" si="15"/>
        <v>106</v>
      </c>
      <c r="AQ18" s="81">
        <v>1</v>
      </c>
      <c r="AR18" s="75">
        <f t="shared" si="16"/>
        <v>106</v>
      </c>
      <c r="AS18" s="82">
        <v>1</v>
      </c>
      <c r="AT18" s="73">
        <f t="shared" si="17"/>
        <v>106</v>
      </c>
      <c r="AU18" s="83">
        <v>1</v>
      </c>
      <c r="AV18" s="75">
        <f t="shared" si="18"/>
        <v>106</v>
      </c>
      <c r="AW18" s="94">
        <f>[1]calendrier!N14</f>
        <v>44289</v>
      </c>
      <c r="AX18" s="86"/>
      <c r="AY18" s="87"/>
      <c r="AZ18" s="88"/>
      <c r="BA18" s="89"/>
      <c r="BB18" s="90">
        <f t="shared" si="25"/>
        <v>0</v>
      </c>
      <c r="BC18" s="89"/>
      <c r="BD18" s="91">
        <f t="shared" si="26"/>
        <v>0</v>
      </c>
      <c r="BE18" s="72">
        <v>1</v>
      </c>
      <c r="BF18" s="73"/>
      <c r="BG18" s="74">
        <v>1</v>
      </c>
      <c r="BH18" s="75"/>
      <c r="BI18" s="76">
        <v>1</v>
      </c>
      <c r="BJ18" s="73"/>
      <c r="BK18" s="77">
        <v>1</v>
      </c>
      <c r="BL18" s="75"/>
      <c r="BM18" s="78">
        <v>1</v>
      </c>
      <c r="BN18" s="73"/>
      <c r="BO18" s="79">
        <v>1</v>
      </c>
      <c r="BP18" s="73"/>
      <c r="BQ18" s="80">
        <v>1</v>
      </c>
      <c r="BR18" s="73"/>
      <c r="BS18" s="81">
        <v>1</v>
      </c>
      <c r="BT18" s="75"/>
      <c r="BU18" s="82">
        <v>1</v>
      </c>
      <c r="BV18" s="73"/>
      <c r="BW18" s="83">
        <v>1</v>
      </c>
      <c r="BX18" s="75">
        <f t="shared" si="19"/>
        <v>81</v>
      </c>
      <c r="BY18" s="92">
        <f t="shared" si="27"/>
        <v>10</v>
      </c>
      <c r="BZ18" s="93" t="str">
        <f t="shared" si="20"/>
        <v>44285e</v>
      </c>
      <c r="CA18" s="93" t="str">
        <f t="shared" si="28"/>
        <v>44289e</v>
      </c>
      <c r="CB18" s="1" t="b">
        <f t="shared" si="29"/>
        <v>0</v>
      </c>
      <c r="CC18" s="1" t="b">
        <f t="shared" si="30"/>
        <v>0</v>
      </c>
    </row>
    <row r="19" spans="1:81" ht="20.25" customHeight="1">
      <c r="A19" s="64">
        <f t="shared" si="21"/>
        <v>44292</v>
      </c>
      <c r="B19" s="27">
        <f>INDEX(Tab_salle_A_B,MATCH('[1]Sujets élèves'!$W$10,Tab_salle_A_B_lig,0),MATCH(F19,Tab_salle_A_B_col,0))</f>
        <v>2</v>
      </c>
      <c r="C19" s="65">
        <f>INDEX(tab_vcm_annee,MATCH('[1]Titre des sujets'!$C$149,tab_vcm_annee_col,0),MATCH(F19,tab_vcm_annee_lig,0))</f>
        <v>2</v>
      </c>
      <c r="D19" s="66"/>
      <c r="E19" s="67" t="str">
        <f t="shared" si="32"/>
        <v/>
      </c>
      <c r="F19" s="68">
        <f t="shared" si="31"/>
        <v>44292</v>
      </c>
      <c r="G19" s="69"/>
      <c r="H19" s="70">
        <f t="shared" si="1"/>
        <v>0</v>
      </c>
      <c r="I19" s="69"/>
      <c r="J19" s="70">
        <f t="shared" si="2"/>
        <v>0</v>
      </c>
      <c r="K19" s="69"/>
      <c r="L19" s="70">
        <f t="shared" si="3"/>
        <v>0</v>
      </c>
      <c r="M19" s="69"/>
      <c r="N19" s="70">
        <f t="shared" si="22"/>
        <v>0</v>
      </c>
      <c r="O19" s="69"/>
      <c r="P19" s="70">
        <f t="shared" si="4"/>
        <v>0</v>
      </c>
      <c r="Q19" s="69"/>
      <c r="R19" s="70">
        <f t="shared" si="5"/>
        <v>0</v>
      </c>
      <c r="S19" s="69"/>
      <c r="T19" s="70">
        <f t="shared" si="6"/>
        <v>0</v>
      </c>
      <c r="U19" s="69"/>
      <c r="V19" s="70">
        <f t="shared" si="7"/>
        <v>0</v>
      </c>
      <c r="W19" s="69"/>
      <c r="X19" s="70">
        <f t="shared" si="8"/>
        <v>0</v>
      </c>
      <c r="Y19" s="69"/>
      <c r="Z19" s="70">
        <f t="shared" si="9"/>
        <v>0</v>
      </c>
      <c r="AA19" s="69"/>
      <c r="AB19" s="71">
        <f t="shared" si="10"/>
        <v>0</v>
      </c>
      <c r="AC19" s="72">
        <v>1</v>
      </c>
      <c r="AD19" s="73">
        <f t="shared" si="23"/>
        <v>106</v>
      </c>
      <c r="AE19" s="74">
        <v>1</v>
      </c>
      <c r="AF19" s="75">
        <f t="shared" si="24"/>
        <v>106</v>
      </c>
      <c r="AG19" s="76">
        <v>1</v>
      </c>
      <c r="AH19" s="73">
        <f t="shared" si="11"/>
        <v>106</v>
      </c>
      <c r="AI19" s="77">
        <v>1</v>
      </c>
      <c r="AJ19" s="75">
        <f t="shared" si="12"/>
        <v>106</v>
      </c>
      <c r="AK19" s="78">
        <v>1</v>
      </c>
      <c r="AL19" s="73">
        <f t="shared" si="13"/>
        <v>106</v>
      </c>
      <c r="AM19" s="79">
        <v>1</v>
      </c>
      <c r="AN19" s="73">
        <f t="shared" si="14"/>
        <v>106</v>
      </c>
      <c r="AO19" s="80">
        <v>1</v>
      </c>
      <c r="AP19" s="73">
        <f t="shared" si="15"/>
        <v>106</v>
      </c>
      <c r="AQ19" s="81">
        <v>1</v>
      </c>
      <c r="AR19" s="75">
        <f t="shared" si="16"/>
        <v>106</v>
      </c>
      <c r="AS19" s="82">
        <v>1</v>
      </c>
      <c r="AT19" s="73">
        <f t="shared" si="17"/>
        <v>106</v>
      </c>
      <c r="AU19" s="83">
        <v>1</v>
      </c>
      <c r="AV19" s="75">
        <f t="shared" si="18"/>
        <v>106</v>
      </c>
      <c r="AW19" s="94">
        <f>[1]calendrier!N15</f>
        <v>44296</v>
      </c>
      <c r="AX19" s="86"/>
      <c r="AY19" s="87"/>
      <c r="AZ19" s="88"/>
      <c r="BA19" s="89"/>
      <c r="BB19" s="90">
        <f t="shared" si="25"/>
        <v>0</v>
      </c>
      <c r="BC19" s="89"/>
      <c r="BD19" s="91">
        <f t="shared" si="26"/>
        <v>0</v>
      </c>
      <c r="BE19" s="72">
        <v>1</v>
      </c>
      <c r="BF19" s="73"/>
      <c r="BG19" s="74">
        <v>1</v>
      </c>
      <c r="BH19" s="75"/>
      <c r="BI19" s="76">
        <v>1</v>
      </c>
      <c r="BJ19" s="73"/>
      <c r="BK19" s="77">
        <v>1</v>
      </c>
      <c r="BL19" s="75"/>
      <c r="BM19" s="78">
        <v>1</v>
      </c>
      <c r="BN19" s="73"/>
      <c r="BO19" s="79">
        <v>1</v>
      </c>
      <c r="BP19" s="73"/>
      <c r="BQ19" s="80">
        <v>1</v>
      </c>
      <c r="BR19" s="73"/>
      <c r="BS19" s="81">
        <v>1</v>
      </c>
      <c r="BT19" s="75"/>
      <c r="BU19" s="82">
        <v>1</v>
      </c>
      <c r="BV19" s="73"/>
      <c r="BW19" s="83">
        <v>1</v>
      </c>
      <c r="BX19" s="75">
        <f t="shared" si="19"/>
        <v>81</v>
      </c>
      <c r="BY19" s="92">
        <f t="shared" si="27"/>
        <v>10</v>
      </c>
      <c r="BZ19" s="93" t="str">
        <f t="shared" si="20"/>
        <v>44292e</v>
      </c>
      <c r="CA19" s="93" t="str">
        <f t="shared" si="28"/>
        <v>44296e</v>
      </c>
      <c r="CB19" s="1" t="b">
        <f t="shared" si="29"/>
        <v>0</v>
      </c>
      <c r="CC19" s="1" t="b">
        <f t="shared" si="30"/>
        <v>0</v>
      </c>
    </row>
    <row r="20" spans="1:81" ht="20.25" customHeight="1">
      <c r="A20" s="64">
        <f t="shared" si="21"/>
        <v>44299</v>
      </c>
      <c r="B20" s="27">
        <f>INDEX(Tab_salle_A_B,MATCH('[1]Sujets élèves'!$W$10,Tab_salle_A_B_lig,0),MATCH(F20,Tab_salle_A_B_col,0))</f>
        <v>2</v>
      </c>
      <c r="C20" s="65">
        <f>INDEX(tab_vcm_annee,MATCH('[1]Titre des sujets'!$C$149,tab_vcm_annee_col,0),MATCH(F20,tab_vcm_annee_lig,0))</f>
        <v>3</v>
      </c>
      <c r="D20" s="66"/>
      <c r="E20" s="67" t="str">
        <f t="shared" si="32"/>
        <v/>
      </c>
      <c r="F20" s="68">
        <f t="shared" si="31"/>
        <v>44299</v>
      </c>
      <c r="G20" s="69"/>
      <c r="H20" s="70">
        <f t="shared" si="1"/>
        <v>0</v>
      </c>
      <c r="I20" s="69"/>
      <c r="J20" s="70">
        <f t="shared" si="2"/>
        <v>0</v>
      </c>
      <c r="K20" s="69"/>
      <c r="L20" s="70">
        <f t="shared" si="3"/>
        <v>0</v>
      </c>
      <c r="M20" s="69"/>
      <c r="N20" s="70">
        <f t="shared" si="22"/>
        <v>0</v>
      </c>
      <c r="O20" s="69"/>
      <c r="P20" s="70">
        <f t="shared" si="4"/>
        <v>0</v>
      </c>
      <c r="Q20" s="69"/>
      <c r="R20" s="70">
        <f t="shared" si="5"/>
        <v>0</v>
      </c>
      <c r="S20" s="69"/>
      <c r="T20" s="70">
        <f t="shared" si="6"/>
        <v>0</v>
      </c>
      <c r="U20" s="69"/>
      <c r="V20" s="70">
        <f t="shared" si="7"/>
        <v>0</v>
      </c>
      <c r="W20" s="69"/>
      <c r="X20" s="70">
        <f t="shared" si="8"/>
        <v>0</v>
      </c>
      <c r="Y20" s="69"/>
      <c r="Z20" s="70">
        <f t="shared" si="9"/>
        <v>0</v>
      </c>
      <c r="AA20" s="69"/>
      <c r="AB20" s="71">
        <f t="shared" si="10"/>
        <v>0</v>
      </c>
      <c r="AC20" s="72">
        <v>1</v>
      </c>
      <c r="AD20" s="73">
        <f t="shared" si="23"/>
        <v>106</v>
      </c>
      <c r="AE20" s="74">
        <v>1</v>
      </c>
      <c r="AF20" s="75">
        <f t="shared" si="24"/>
        <v>106</v>
      </c>
      <c r="AG20" s="76">
        <v>1</v>
      </c>
      <c r="AH20" s="73">
        <f t="shared" si="11"/>
        <v>106</v>
      </c>
      <c r="AI20" s="77">
        <v>1</v>
      </c>
      <c r="AJ20" s="75">
        <f t="shared" si="12"/>
        <v>106</v>
      </c>
      <c r="AK20" s="78">
        <v>1</v>
      </c>
      <c r="AL20" s="73">
        <f t="shared" si="13"/>
        <v>106</v>
      </c>
      <c r="AM20" s="79">
        <v>1</v>
      </c>
      <c r="AN20" s="73">
        <f t="shared" si="14"/>
        <v>106</v>
      </c>
      <c r="AO20" s="80">
        <v>1</v>
      </c>
      <c r="AP20" s="73">
        <f t="shared" si="15"/>
        <v>106</v>
      </c>
      <c r="AQ20" s="81">
        <v>1</v>
      </c>
      <c r="AR20" s="75">
        <f t="shared" si="16"/>
        <v>106</v>
      </c>
      <c r="AS20" s="82">
        <v>1</v>
      </c>
      <c r="AT20" s="73">
        <f t="shared" si="17"/>
        <v>106</v>
      </c>
      <c r="AU20" s="83">
        <v>1</v>
      </c>
      <c r="AV20" s="75">
        <f t="shared" si="18"/>
        <v>106</v>
      </c>
      <c r="AW20" s="94">
        <f>[1]calendrier!N16</f>
        <v>44303</v>
      </c>
      <c r="AX20" s="86"/>
      <c r="AY20" s="87"/>
      <c r="AZ20" s="88"/>
      <c r="BA20" s="89"/>
      <c r="BB20" s="90">
        <f t="shared" si="25"/>
        <v>0</v>
      </c>
      <c r="BC20" s="89"/>
      <c r="BD20" s="91">
        <f t="shared" si="26"/>
        <v>0</v>
      </c>
      <c r="BE20" s="72">
        <v>1</v>
      </c>
      <c r="BF20" s="73"/>
      <c r="BG20" s="74">
        <v>1</v>
      </c>
      <c r="BH20" s="75"/>
      <c r="BI20" s="76">
        <v>1</v>
      </c>
      <c r="BJ20" s="73"/>
      <c r="BK20" s="77">
        <v>1</v>
      </c>
      <c r="BL20" s="75"/>
      <c r="BM20" s="78">
        <v>1</v>
      </c>
      <c r="BN20" s="73"/>
      <c r="BO20" s="79">
        <v>1</v>
      </c>
      <c r="BP20" s="73"/>
      <c r="BQ20" s="80">
        <v>1</v>
      </c>
      <c r="BR20" s="73"/>
      <c r="BS20" s="81">
        <v>1</v>
      </c>
      <c r="BT20" s="75"/>
      <c r="BU20" s="82">
        <v>1</v>
      </c>
      <c r="BV20" s="73"/>
      <c r="BW20" s="83">
        <v>1</v>
      </c>
      <c r="BX20" s="75">
        <f t="shared" si="19"/>
        <v>81</v>
      </c>
      <c r="BY20" s="92">
        <f t="shared" si="27"/>
        <v>10</v>
      </c>
      <c r="BZ20" s="93" t="str">
        <f t="shared" si="20"/>
        <v>44299e</v>
      </c>
      <c r="CA20" s="93" t="str">
        <f t="shared" si="28"/>
        <v>44303e</v>
      </c>
      <c r="CB20" s="1" t="b">
        <f t="shared" si="29"/>
        <v>0</v>
      </c>
      <c r="CC20" s="1" t="b">
        <f t="shared" si="30"/>
        <v>0</v>
      </c>
    </row>
    <row r="21" spans="1:81" ht="20.25" customHeight="1">
      <c r="A21" s="64">
        <f t="shared" si="21"/>
        <v>44306</v>
      </c>
      <c r="B21" s="27">
        <f>INDEX(Tab_salle_A_B,MATCH('[1]Sujets élèves'!$W$10,Tab_salle_A_B_lig,0),MATCH(F21,Tab_salle_A_B_col,0))</f>
        <v>2</v>
      </c>
      <c r="C21" s="65">
        <f>INDEX(tab_vcm_annee,MATCH('[1]Titre des sujets'!$C$149,tab_vcm_annee_col,0),MATCH(F21,tab_vcm_annee_lig,0))</f>
        <v>2</v>
      </c>
      <c r="D21" s="66"/>
      <c r="E21" s="67" t="str">
        <f t="shared" si="32"/>
        <v/>
      </c>
      <c r="F21" s="68">
        <f t="shared" si="31"/>
        <v>44306</v>
      </c>
      <c r="G21" s="69"/>
      <c r="H21" s="70">
        <f t="shared" si="1"/>
        <v>0</v>
      </c>
      <c r="I21" s="69"/>
      <c r="J21" s="70">
        <f t="shared" si="2"/>
        <v>0</v>
      </c>
      <c r="K21" s="69"/>
      <c r="L21" s="70">
        <f t="shared" si="3"/>
        <v>0</v>
      </c>
      <c r="M21" s="69"/>
      <c r="N21" s="70">
        <f t="shared" si="22"/>
        <v>0</v>
      </c>
      <c r="O21" s="69"/>
      <c r="P21" s="70">
        <f t="shared" si="4"/>
        <v>0</v>
      </c>
      <c r="Q21" s="69"/>
      <c r="R21" s="70">
        <f t="shared" si="5"/>
        <v>0</v>
      </c>
      <c r="S21" s="69"/>
      <c r="T21" s="70">
        <f t="shared" si="6"/>
        <v>0</v>
      </c>
      <c r="U21" s="69"/>
      <c r="V21" s="70">
        <f t="shared" si="7"/>
        <v>0</v>
      </c>
      <c r="W21" s="69"/>
      <c r="X21" s="70">
        <f t="shared" si="8"/>
        <v>0</v>
      </c>
      <c r="Y21" s="69"/>
      <c r="Z21" s="70">
        <f t="shared" si="9"/>
        <v>0</v>
      </c>
      <c r="AA21" s="69"/>
      <c r="AB21" s="71">
        <f t="shared" si="10"/>
        <v>0</v>
      </c>
      <c r="AC21" s="72">
        <v>1</v>
      </c>
      <c r="AD21" s="73">
        <f t="shared" si="23"/>
        <v>106</v>
      </c>
      <c r="AE21" s="74">
        <v>1</v>
      </c>
      <c r="AF21" s="75">
        <f t="shared" si="24"/>
        <v>106</v>
      </c>
      <c r="AG21" s="76">
        <v>1</v>
      </c>
      <c r="AH21" s="73">
        <f t="shared" si="11"/>
        <v>106</v>
      </c>
      <c r="AI21" s="77">
        <v>1</v>
      </c>
      <c r="AJ21" s="75">
        <f t="shared" si="12"/>
        <v>106</v>
      </c>
      <c r="AK21" s="78">
        <v>1</v>
      </c>
      <c r="AL21" s="73">
        <f t="shared" si="13"/>
        <v>106</v>
      </c>
      <c r="AM21" s="79">
        <v>1</v>
      </c>
      <c r="AN21" s="73">
        <f t="shared" si="14"/>
        <v>106</v>
      </c>
      <c r="AO21" s="80">
        <v>1</v>
      </c>
      <c r="AP21" s="73">
        <f t="shared" si="15"/>
        <v>106</v>
      </c>
      <c r="AQ21" s="81">
        <v>1</v>
      </c>
      <c r="AR21" s="75">
        <f t="shared" si="16"/>
        <v>106</v>
      </c>
      <c r="AS21" s="82">
        <v>1</v>
      </c>
      <c r="AT21" s="73">
        <f t="shared" si="17"/>
        <v>106</v>
      </c>
      <c r="AU21" s="83">
        <v>1</v>
      </c>
      <c r="AV21" s="75">
        <f t="shared" si="18"/>
        <v>106</v>
      </c>
      <c r="AW21" s="94">
        <f>[1]calendrier!N17</f>
        <v>44310</v>
      </c>
      <c r="AX21" s="86"/>
      <c r="AY21" s="87"/>
      <c r="AZ21" s="88"/>
      <c r="BA21" s="89"/>
      <c r="BB21" s="90">
        <f t="shared" si="25"/>
        <v>0</v>
      </c>
      <c r="BC21" s="89"/>
      <c r="BD21" s="91">
        <f t="shared" si="26"/>
        <v>0</v>
      </c>
      <c r="BE21" s="72">
        <v>1</v>
      </c>
      <c r="BF21" s="73"/>
      <c r="BG21" s="74">
        <v>1</v>
      </c>
      <c r="BH21" s="75"/>
      <c r="BI21" s="76">
        <v>1</v>
      </c>
      <c r="BJ21" s="73"/>
      <c r="BK21" s="77">
        <v>1</v>
      </c>
      <c r="BL21" s="75"/>
      <c r="BM21" s="78">
        <v>1</v>
      </c>
      <c r="BN21" s="73"/>
      <c r="BO21" s="79">
        <v>1</v>
      </c>
      <c r="BP21" s="73"/>
      <c r="BQ21" s="80">
        <v>1</v>
      </c>
      <c r="BR21" s="73"/>
      <c r="BS21" s="81">
        <v>1</v>
      </c>
      <c r="BT21" s="75"/>
      <c r="BU21" s="82">
        <v>1</v>
      </c>
      <c r="BV21" s="73"/>
      <c r="BW21" s="83">
        <v>1</v>
      </c>
      <c r="BX21" s="75">
        <f t="shared" si="19"/>
        <v>81</v>
      </c>
      <c r="BY21" s="92">
        <f t="shared" si="27"/>
        <v>10</v>
      </c>
      <c r="BZ21" s="93" t="str">
        <f t="shared" si="20"/>
        <v>44306e</v>
      </c>
      <c r="CA21" s="93" t="str">
        <f t="shared" si="28"/>
        <v>44310e</v>
      </c>
      <c r="CB21" s="1" t="b">
        <f t="shared" si="29"/>
        <v>0</v>
      </c>
      <c r="CC21" s="1" t="b">
        <f t="shared" si="30"/>
        <v>0</v>
      </c>
    </row>
    <row r="22" spans="1:81" ht="20.25" customHeight="1">
      <c r="A22" s="64">
        <f t="shared" si="21"/>
        <v>44313</v>
      </c>
      <c r="B22" s="27">
        <f>INDEX(Tab_salle_A_B,MATCH('[1]Sujets élèves'!$W$10,Tab_salle_A_B_lig,0),MATCH(F22,Tab_salle_A_B_col,0))</f>
        <v>2</v>
      </c>
      <c r="C22" s="65">
        <f>INDEX(tab_vcm_annee,MATCH('[1]Titre des sujets'!$C$149,tab_vcm_annee_col,0),MATCH(F22,tab_vcm_annee_lig,0))</f>
        <v>2</v>
      </c>
      <c r="D22" s="66"/>
      <c r="E22" s="67" t="str">
        <f t="shared" si="32"/>
        <v/>
      </c>
      <c r="F22" s="68">
        <f t="shared" si="31"/>
        <v>44313</v>
      </c>
      <c r="G22" s="69"/>
      <c r="H22" s="70">
        <f t="shared" si="1"/>
        <v>0</v>
      </c>
      <c r="I22" s="69"/>
      <c r="J22" s="70">
        <f t="shared" si="2"/>
        <v>0</v>
      </c>
      <c r="K22" s="69"/>
      <c r="L22" s="70">
        <f t="shared" si="3"/>
        <v>0</v>
      </c>
      <c r="M22" s="69"/>
      <c r="N22" s="70">
        <f t="shared" si="22"/>
        <v>0</v>
      </c>
      <c r="O22" s="69"/>
      <c r="P22" s="70">
        <f t="shared" si="4"/>
        <v>0</v>
      </c>
      <c r="Q22" s="69"/>
      <c r="R22" s="70">
        <f t="shared" si="5"/>
        <v>0</v>
      </c>
      <c r="S22" s="69"/>
      <c r="T22" s="70">
        <f t="shared" si="6"/>
        <v>0</v>
      </c>
      <c r="U22" s="69"/>
      <c r="V22" s="70">
        <f t="shared" si="7"/>
        <v>0</v>
      </c>
      <c r="W22" s="69"/>
      <c r="X22" s="70">
        <f t="shared" si="8"/>
        <v>0</v>
      </c>
      <c r="Y22" s="69"/>
      <c r="Z22" s="70">
        <f t="shared" si="9"/>
        <v>0</v>
      </c>
      <c r="AA22" s="69"/>
      <c r="AB22" s="71">
        <f t="shared" si="10"/>
        <v>0</v>
      </c>
      <c r="AC22" s="72">
        <v>1</v>
      </c>
      <c r="AD22" s="73">
        <f t="shared" si="23"/>
        <v>106</v>
      </c>
      <c r="AE22" s="74">
        <v>1</v>
      </c>
      <c r="AF22" s="75">
        <f t="shared" si="24"/>
        <v>106</v>
      </c>
      <c r="AG22" s="76">
        <v>1</v>
      </c>
      <c r="AH22" s="73">
        <f t="shared" si="11"/>
        <v>106</v>
      </c>
      <c r="AI22" s="77">
        <v>1</v>
      </c>
      <c r="AJ22" s="75">
        <f t="shared" si="12"/>
        <v>106</v>
      </c>
      <c r="AK22" s="78">
        <v>1</v>
      </c>
      <c r="AL22" s="73">
        <f t="shared" si="13"/>
        <v>106</v>
      </c>
      <c r="AM22" s="79">
        <v>1</v>
      </c>
      <c r="AN22" s="73">
        <f t="shared" si="14"/>
        <v>106</v>
      </c>
      <c r="AO22" s="80">
        <v>1</v>
      </c>
      <c r="AP22" s="73">
        <f t="shared" si="15"/>
        <v>106</v>
      </c>
      <c r="AQ22" s="81">
        <v>1</v>
      </c>
      <c r="AR22" s="75">
        <f t="shared" si="16"/>
        <v>106</v>
      </c>
      <c r="AS22" s="82">
        <v>1</v>
      </c>
      <c r="AT22" s="73">
        <f t="shared" si="17"/>
        <v>106</v>
      </c>
      <c r="AU22" s="83">
        <v>1</v>
      </c>
      <c r="AV22" s="75">
        <f t="shared" si="18"/>
        <v>106</v>
      </c>
      <c r="AW22" s="94">
        <f>[1]calendrier!N18</f>
        <v>44317</v>
      </c>
      <c r="AX22" s="86"/>
      <c r="AY22" s="87"/>
      <c r="AZ22" s="88"/>
      <c r="BA22" s="89"/>
      <c r="BB22" s="90">
        <f t="shared" si="25"/>
        <v>0</v>
      </c>
      <c r="BC22" s="89"/>
      <c r="BD22" s="91">
        <f t="shared" si="26"/>
        <v>0</v>
      </c>
      <c r="BE22" s="72">
        <v>1</v>
      </c>
      <c r="BF22" s="73"/>
      <c r="BG22" s="74">
        <v>1</v>
      </c>
      <c r="BH22" s="75"/>
      <c r="BI22" s="76">
        <v>1</v>
      </c>
      <c r="BJ22" s="73"/>
      <c r="BK22" s="77">
        <v>1</v>
      </c>
      <c r="BL22" s="75"/>
      <c r="BM22" s="78">
        <v>1</v>
      </c>
      <c r="BN22" s="73"/>
      <c r="BO22" s="79">
        <v>1</v>
      </c>
      <c r="BP22" s="73"/>
      <c r="BQ22" s="80">
        <v>1</v>
      </c>
      <c r="BR22" s="73"/>
      <c r="BS22" s="81">
        <v>1</v>
      </c>
      <c r="BT22" s="75"/>
      <c r="BU22" s="82">
        <v>1</v>
      </c>
      <c r="BV22" s="73"/>
      <c r="BW22" s="83">
        <v>1</v>
      </c>
      <c r="BX22" s="75">
        <f t="shared" si="19"/>
        <v>81</v>
      </c>
      <c r="BY22" s="92">
        <f t="shared" si="27"/>
        <v>10</v>
      </c>
      <c r="BZ22" s="93" t="str">
        <f t="shared" si="20"/>
        <v>44313e</v>
      </c>
      <c r="CA22" s="93" t="str">
        <f t="shared" si="28"/>
        <v>44317e</v>
      </c>
      <c r="CB22" s="1" t="b">
        <f t="shared" si="29"/>
        <v>0</v>
      </c>
      <c r="CC22" s="1" t="b">
        <f t="shared" si="30"/>
        <v>0</v>
      </c>
    </row>
    <row r="23" spans="1:81" ht="20.25" customHeight="1">
      <c r="A23" s="64">
        <f t="shared" si="21"/>
        <v>44320</v>
      </c>
      <c r="B23" s="27">
        <f>INDEX(Tab_salle_A_B,MATCH('[1]Sujets élèves'!$W$10,Tab_salle_A_B_lig,0),MATCH(F23,Tab_salle_A_B_col,0))</f>
        <v>2</v>
      </c>
      <c r="C23" s="65">
        <f>INDEX(tab_vcm_annee,MATCH('[1]Titre des sujets'!$C$149,tab_vcm_annee_col,0),MATCH(F23,tab_vcm_annee_lig,0))</f>
        <v>3</v>
      </c>
      <c r="D23" s="66"/>
      <c r="E23" s="67" t="str">
        <f t="shared" si="32"/>
        <v/>
      </c>
      <c r="F23" s="68">
        <f t="shared" si="31"/>
        <v>44320</v>
      </c>
      <c r="G23" s="69"/>
      <c r="H23" s="70">
        <f t="shared" si="1"/>
        <v>0</v>
      </c>
      <c r="I23" s="69"/>
      <c r="J23" s="70">
        <f t="shared" si="2"/>
        <v>0</v>
      </c>
      <c r="K23" s="69"/>
      <c r="L23" s="70">
        <f t="shared" si="3"/>
        <v>0</v>
      </c>
      <c r="M23" s="69"/>
      <c r="N23" s="70">
        <f t="shared" si="22"/>
        <v>0</v>
      </c>
      <c r="O23" s="69"/>
      <c r="P23" s="70">
        <f t="shared" si="4"/>
        <v>0</v>
      </c>
      <c r="Q23" s="69"/>
      <c r="R23" s="70">
        <f t="shared" si="5"/>
        <v>0</v>
      </c>
      <c r="S23" s="69"/>
      <c r="T23" s="70">
        <f t="shared" si="6"/>
        <v>0</v>
      </c>
      <c r="U23" s="69"/>
      <c r="V23" s="70">
        <f t="shared" si="7"/>
        <v>0</v>
      </c>
      <c r="W23" s="69"/>
      <c r="X23" s="70">
        <f t="shared" si="8"/>
        <v>0</v>
      </c>
      <c r="Y23" s="69"/>
      <c r="Z23" s="70">
        <f t="shared" si="9"/>
        <v>0</v>
      </c>
      <c r="AA23" s="69"/>
      <c r="AB23" s="71">
        <f t="shared" si="10"/>
        <v>0</v>
      </c>
      <c r="AC23" s="72">
        <v>1</v>
      </c>
      <c r="AD23" s="73">
        <f t="shared" si="23"/>
        <v>106</v>
      </c>
      <c r="AE23" s="74">
        <v>1</v>
      </c>
      <c r="AF23" s="75">
        <f t="shared" si="24"/>
        <v>106</v>
      </c>
      <c r="AG23" s="76">
        <v>1</v>
      </c>
      <c r="AH23" s="73">
        <f t="shared" si="11"/>
        <v>106</v>
      </c>
      <c r="AI23" s="77">
        <v>1</v>
      </c>
      <c r="AJ23" s="75">
        <f t="shared" si="12"/>
        <v>106</v>
      </c>
      <c r="AK23" s="78">
        <v>1</v>
      </c>
      <c r="AL23" s="73">
        <f t="shared" si="13"/>
        <v>106</v>
      </c>
      <c r="AM23" s="79">
        <v>1</v>
      </c>
      <c r="AN23" s="73">
        <f t="shared" si="14"/>
        <v>106</v>
      </c>
      <c r="AO23" s="80">
        <v>1</v>
      </c>
      <c r="AP23" s="73">
        <f t="shared" si="15"/>
        <v>106</v>
      </c>
      <c r="AQ23" s="81">
        <v>1</v>
      </c>
      <c r="AR23" s="75">
        <f t="shared" si="16"/>
        <v>106</v>
      </c>
      <c r="AS23" s="82">
        <v>1</v>
      </c>
      <c r="AT23" s="73">
        <f t="shared" si="17"/>
        <v>106</v>
      </c>
      <c r="AU23" s="83">
        <v>1</v>
      </c>
      <c r="AV23" s="75">
        <f t="shared" si="18"/>
        <v>106</v>
      </c>
      <c r="AW23" s="94">
        <f>[1]calendrier!N19</f>
        <v>44324</v>
      </c>
      <c r="AX23" s="86"/>
      <c r="AY23" s="87"/>
      <c r="AZ23" s="88"/>
      <c r="BA23" s="89"/>
      <c r="BB23" s="90">
        <f t="shared" si="25"/>
        <v>0</v>
      </c>
      <c r="BC23" s="89"/>
      <c r="BD23" s="91">
        <f t="shared" si="26"/>
        <v>0</v>
      </c>
      <c r="BE23" s="72">
        <v>1</v>
      </c>
      <c r="BF23" s="73"/>
      <c r="BG23" s="74">
        <v>1</v>
      </c>
      <c r="BH23" s="75"/>
      <c r="BI23" s="76">
        <v>1</v>
      </c>
      <c r="BJ23" s="73"/>
      <c r="BK23" s="77">
        <v>1</v>
      </c>
      <c r="BL23" s="75"/>
      <c r="BM23" s="78">
        <v>1</v>
      </c>
      <c r="BN23" s="73"/>
      <c r="BO23" s="79">
        <v>1</v>
      </c>
      <c r="BP23" s="73"/>
      <c r="BQ23" s="80">
        <v>1</v>
      </c>
      <c r="BR23" s="73"/>
      <c r="BS23" s="81">
        <v>1</v>
      </c>
      <c r="BT23" s="75"/>
      <c r="BU23" s="82">
        <v>1</v>
      </c>
      <c r="BV23" s="73"/>
      <c r="BW23" s="83">
        <v>1</v>
      </c>
      <c r="BX23" s="75">
        <f t="shared" si="19"/>
        <v>81</v>
      </c>
      <c r="BY23" s="92">
        <f t="shared" si="27"/>
        <v>10</v>
      </c>
      <c r="BZ23" s="93" t="str">
        <f t="shared" si="20"/>
        <v>44320e</v>
      </c>
      <c r="CA23" s="93" t="str">
        <f t="shared" si="28"/>
        <v>44324e</v>
      </c>
      <c r="CB23" s="1" t="b">
        <f t="shared" si="29"/>
        <v>0</v>
      </c>
      <c r="CC23" s="1" t="b">
        <f t="shared" si="30"/>
        <v>0</v>
      </c>
    </row>
    <row r="24" spans="1:81" ht="20.25" customHeight="1">
      <c r="A24" s="64">
        <f t="shared" si="21"/>
        <v>44327</v>
      </c>
      <c r="B24" s="27">
        <f>INDEX(Tab_salle_A_B,MATCH('[1]Sujets élèves'!$W$10,Tab_salle_A_B_lig,0),MATCH(F24,Tab_salle_A_B_col,0))</f>
        <v>2</v>
      </c>
      <c r="C24" s="65">
        <f>INDEX(tab_vcm_annee,MATCH('[1]Titre des sujets'!$C$149,tab_vcm_annee_col,0),MATCH(F24,tab_vcm_annee_lig,0))</f>
        <v>2</v>
      </c>
      <c r="D24" s="66"/>
      <c r="E24" s="67" t="str">
        <f t="shared" si="32"/>
        <v/>
      </c>
      <c r="F24" s="68">
        <f t="shared" si="31"/>
        <v>44327</v>
      </c>
      <c r="G24" s="69"/>
      <c r="H24" s="70">
        <f t="shared" si="1"/>
        <v>0</v>
      </c>
      <c r="I24" s="69"/>
      <c r="J24" s="70">
        <f t="shared" si="2"/>
        <v>0</v>
      </c>
      <c r="K24" s="69"/>
      <c r="L24" s="70">
        <f t="shared" si="3"/>
        <v>0</v>
      </c>
      <c r="M24" s="69"/>
      <c r="N24" s="70">
        <f t="shared" si="22"/>
        <v>0</v>
      </c>
      <c r="O24" s="69"/>
      <c r="P24" s="70">
        <f t="shared" si="4"/>
        <v>0</v>
      </c>
      <c r="Q24" s="69"/>
      <c r="R24" s="70">
        <f t="shared" si="5"/>
        <v>0</v>
      </c>
      <c r="S24" s="69"/>
      <c r="T24" s="70">
        <f t="shared" si="6"/>
        <v>0</v>
      </c>
      <c r="U24" s="69"/>
      <c r="V24" s="70">
        <f t="shared" si="7"/>
        <v>0</v>
      </c>
      <c r="W24" s="69"/>
      <c r="X24" s="70">
        <f t="shared" si="8"/>
        <v>0</v>
      </c>
      <c r="Y24" s="69"/>
      <c r="Z24" s="70">
        <f t="shared" si="9"/>
        <v>0</v>
      </c>
      <c r="AA24" s="69"/>
      <c r="AB24" s="71">
        <f t="shared" si="10"/>
        <v>0</v>
      </c>
      <c r="AC24" s="72">
        <v>1</v>
      </c>
      <c r="AD24" s="73">
        <f t="shared" si="23"/>
        <v>106</v>
      </c>
      <c r="AE24" s="74">
        <v>1</v>
      </c>
      <c r="AF24" s="75">
        <f t="shared" si="24"/>
        <v>106</v>
      </c>
      <c r="AG24" s="76">
        <v>1</v>
      </c>
      <c r="AH24" s="73">
        <f t="shared" si="11"/>
        <v>106</v>
      </c>
      <c r="AI24" s="77">
        <v>1</v>
      </c>
      <c r="AJ24" s="75">
        <f t="shared" si="12"/>
        <v>106</v>
      </c>
      <c r="AK24" s="78">
        <v>1</v>
      </c>
      <c r="AL24" s="73">
        <f t="shared" si="13"/>
        <v>106</v>
      </c>
      <c r="AM24" s="79">
        <v>1</v>
      </c>
      <c r="AN24" s="73">
        <f t="shared" si="14"/>
        <v>106</v>
      </c>
      <c r="AO24" s="80">
        <v>1</v>
      </c>
      <c r="AP24" s="73">
        <f t="shared" si="15"/>
        <v>106</v>
      </c>
      <c r="AQ24" s="81">
        <v>1</v>
      </c>
      <c r="AR24" s="75">
        <f t="shared" si="16"/>
        <v>106</v>
      </c>
      <c r="AS24" s="82">
        <v>1</v>
      </c>
      <c r="AT24" s="73">
        <f t="shared" si="17"/>
        <v>106</v>
      </c>
      <c r="AU24" s="83">
        <v>1</v>
      </c>
      <c r="AV24" s="75">
        <f t="shared" si="18"/>
        <v>106</v>
      </c>
      <c r="AW24" s="94">
        <f>[1]calendrier!N20</f>
        <v>44331</v>
      </c>
      <c r="AX24" s="86"/>
      <c r="AY24" s="87"/>
      <c r="AZ24" s="88"/>
      <c r="BA24" s="89"/>
      <c r="BB24" s="90">
        <f t="shared" si="25"/>
        <v>0</v>
      </c>
      <c r="BC24" s="89"/>
      <c r="BD24" s="91">
        <f t="shared" si="26"/>
        <v>0</v>
      </c>
      <c r="BE24" s="72">
        <v>1</v>
      </c>
      <c r="BF24" s="73"/>
      <c r="BG24" s="74">
        <v>1</v>
      </c>
      <c r="BH24" s="75"/>
      <c r="BI24" s="76">
        <v>1</v>
      </c>
      <c r="BJ24" s="73"/>
      <c r="BK24" s="77">
        <v>1</v>
      </c>
      <c r="BL24" s="75"/>
      <c r="BM24" s="78">
        <v>1</v>
      </c>
      <c r="BN24" s="73"/>
      <c r="BO24" s="79">
        <v>1</v>
      </c>
      <c r="BP24" s="73"/>
      <c r="BQ24" s="80">
        <v>1</v>
      </c>
      <c r="BR24" s="73"/>
      <c r="BS24" s="81">
        <v>1</v>
      </c>
      <c r="BT24" s="75"/>
      <c r="BU24" s="82">
        <v>1</v>
      </c>
      <c r="BV24" s="73"/>
      <c r="BW24" s="83">
        <v>1</v>
      </c>
      <c r="BX24" s="75">
        <f t="shared" si="19"/>
        <v>81</v>
      </c>
      <c r="BY24" s="92">
        <f t="shared" si="27"/>
        <v>10</v>
      </c>
      <c r="BZ24" s="93" t="str">
        <f t="shared" si="20"/>
        <v>44327e</v>
      </c>
      <c r="CA24" s="93" t="str">
        <f t="shared" si="28"/>
        <v>44331e</v>
      </c>
      <c r="CB24" s="1" t="b">
        <f t="shared" si="29"/>
        <v>0</v>
      </c>
      <c r="CC24" s="1" t="b">
        <f t="shared" si="30"/>
        <v>0</v>
      </c>
    </row>
    <row r="25" spans="1:81" ht="20.25" customHeight="1">
      <c r="A25" s="64">
        <f t="shared" si="21"/>
        <v>44334</v>
      </c>
      <c r="B25" s="27">
        <f>INDEX(Tab_salle_A_B,MATCH('[1]Sujets élèves'!$W$10,Tab_salle_A_B_lig,0),MATCH(F25,Tab_salle_A_B_col,0))</f>
        <v>2</v>
      </c>
      <c r="C25" s="65">
        <f>INDEX(tab_vcm_annee,MATCH('[1]Titre des sujets'!$C$149,tab_vcm_annee_col,0),MATCH(F25,tab_vcm_annee_lig,0))</f>
        <v>2</v>
      </c>
      <c r="D25" s="66"/>
      <c r="E25" s="67" t="str">
        <f t="shared" si="32"/>
        <v/>
      </c>
      <c r="F25" s="68">
        <f t="shared" si="31"/>
        <v>44334</v>
      </c>
      <c r="G25" s="69"/>
      <c r="H25" s="70">
        <f t="shared" si="1"/>
        <v>0</v>
      </c>
      <c r="I25" s="69"/>
      <c r="J25" s="70">
        <f t="shared" si="2"/>
        <v>0</v>
      </c>
      <c r="K25" s="69"/>
      <c r="L25" s="70">
        <f t="shared" si="3"/>
        <v>0</v>
      </c>
      <c r="M25" s="69"/>
      <c r="N25" s="70">
        <f t="shared" si="22"/>
        <v>0</v>
      </c>
      <c r="O25" s="69"/>
      <c r="P25" s="70">
        <f t="shared" si="4"/>
        <v>0</v>
      </c>
      <c r="Q25" s="69"/>
      <c r="R25" s="70">
        <f t="shared" si="5"/>
        <v>0</v>
      </c>
      <c r="S25" s="69"/>
      <c r="T25" s="70">
        <f t="shared" si="6"/>
        <v>0</v>
      </c>
      <c r="U25" s="69"/>
      <c r="V25" s="70">
        <f t="shared" si="7"/>
        <v>0</v>
      </c>
      <c r="W25" s="69"/>
      <c r="X25" s="70">
        <f t="shared" si="8"/>
        <v>0</v>
      </c>
      <c r="Y25" s="69"/>
      <c r="Z25" s="70">
        <f t="shared" si="9"/>
        <v>0</v>
      </c>
      <c r="AA25" s="69"/>
      <c r="AB25" s="71">
        <f t="shared" si="10"/>
        <v>0</v>
      </c>
      <c r="AC25" s="72">
        <v>1</v>
      </c>
      <c r="AD25" s="73">
        <f t="shared" si="23"/>
        <v>106</v>
      </c>
      <c r="AE25" s="74">
        <v>1</v>
      </c>
      <c r="AF25" s="75">
        <f t="shared" si="24"/>
        <v>106</v>
      </c>
      <c r="AG25" s="76">
        <v>1</v>
      </c>
      <c r="AH25" s="73">
        <f t="shared" si="11"/>
        <v>106</v>
      </c>
      <c r="AI25" s="77">
        <v>1</v>
      </c>
      <c r="AJ25" s="75">
        <f t="shared" si="12"/>
        <v>106</v>
      </c>
      <c r="AK25" s="78">
        <v>1</v>
      </c>
      <c r="AL25" s="73">
        <f t="shared" si="13"/>
        <v>106</v>
      </c>
      <c r="AM25" s="79">
        <v>1</v>
      </c>
      <c r="AN25" s="73">
        <f t="shared" si="14"/>
        <v>106</v>
      </c>
      <c r="AO25" s="80">
        <v>1</v>
      </c>
      <c r="AP25" s="73">
        <f t="shared" si="15"/>
        <v>106</v>
      </c>
      <c r="AQ25" s="81">
        <v>1</v>
      </c>
      <c r="AR25" s="75">
        <f t="shared" si="16"/>
        <v>106</v>
      </c>
      <c r="AS25" s="82">
        <v>1</v>
      </c>
      <c r="AT25" s="73">
        <f t="shared" si="17"/>
        <v>106</v>
      </c>
      <c r="AU25" s="83">
        <v>1</v>
      </c>
      <c r="AV25" s="75">
        <f t="shared" si="18"/>
        <v>106</v>
      </c>
      <c r="AW25" s="94">
        <f>[1]calendrier!N21</f>
        <v>44338</v>
      </c>
      <c r="AX25" s="86"/>
      <c r="AY25" s="87"/>
      <c r="AZ25" s="88"/>
      <c r="BA25" s="89"/>
      <c r="BB25" s="90">
        <f t="shared" si="25"/>
        <v>0</v>
      </c>
      <c r="BC25" s="89"/>
      <c r="BD25" s="91">
        <f t="shared" si="26"/>
        <v>0</v>
      </c>
      <c r="BE25" s="72">
        <v>1</v>
      </c>
      <c r="BF25" s="73"/>
      <c r="BG25" s="74">
        <v>1</v>
      </c>
      <c r="BH25" s="75"/>
      <c r="BI25" s="76">
        <v>1</v>
      </c>
      <c r="BJ25" s="73"/>
      <c r="BK25" s="77">
        <v>1</v>
      </c>
      <c r="BL25" s="75"/>
      <c r="BM25" s="78">
        <v>1</v>
      </c>
      <c r="BN25" s="73"/>
      <c r="BO25" s="79">
        <v>1</v>
      </c>
      <c r="BP25" s="73"/>
      <c r="BQ25" s="80">
        <v>1</v>
      </c>
      <c r="BR25" s="73"/>
      <c r="BS25" s="81">
        <v>1</v>
      </c>
      <c r="BT25" s="75"/>
      <c r="BU25" s="82">
        <v>1</v>
      </c>
      <c r="BV25" s="73"/>
      <c r="BW25" s="83">
        <v>1</v>
      </c>
      <c r="BX25" s="75">
        <f t="shared" si="19"/>
        <v>81</v>
      </c>
      <c r="BY25" s="92">
        <f t="shared" si="27"/>
        <v>10</v>
      </c>
      <c r="BZ25" s="93" t="str">
        <f t="shared" si="20"/>
        <v>44334e</v>
      </c>
      <c r="CA25" s="93" t="str">
        <f t="shared" si="28"/>
        <v>44338e</v>
      </c>
      <c r="CB25" s="1" t="b">
        <f t="shared" si="29"/>
        <v>0</v>
      </c>
      <c r="CC25" s="1" t="b">
        <f t="shared" si="30"/>
        <v>0</v>
      </c>
    </row>
    <row r="26" spans="1:81" ht="20.25" customHeight="1">
      <c r="A26" s="64">
        <f t="shared" si="21"/>
        <v>44341</v>
      </c>
      <c r="B26" s="27">
        <f>INDEX(Tab_salle_A_B,MATCH('[1]Sujets élèves'!$W$10,Tab_salle_A_B_lig,0),MATCH(F26,Tab_salle_A_B_col,0))</f>
        <v>2</v>
      </c>
      <c r="C26" s="65">
        <f>INDEX(tab_vcm_annee,MATCH('[1]Titre des sujets'!$C$149,tab_vcm_annee_col,0),MATCH(F26,tab_vcm_annee_lig,0))</f>
        <v>3</v>
      </c>
      <c r="D26" s="66"/>
      <c r="E26" s="67" t="str">
        <f t="shared" si="32"/>
        <v/>
      </c>
      <c r="F26" s="68">
        <f t="shared" si="31"/>
        <v>44341</v>
      </c>
      <c r="G26" s="69"/>
      <c r="H26" s="70">
        <f t="shared" si="1"/>
        <v>0</v>
      </c>
      <c r="I26" s="69"/>
      <c r="J26" s="70">
        <f t="shared" si="2"/>
        <v>0</v>
      </c>
      <c r="K26" s="69"/>
      <c r="L26" s="70">
        <f t="shared" si="3"/>
        <v>0</v>
      </c>
      <c r="M26" s="69"/>
      <c r="N26" s="70">
        <f t="shared" si="22"/>
        <v>0</v>
      </c>
      <c r="O26" s="69"/>
      <c r="P26" s="70">
        <f t="shared" si="4"/>
        <v>0</v>
      </c>
      <c r="Q26" s="69"/>
      <c r="R26" s="70">
        <f t="shared" si="5"/>
        <v>0</v>
      </c>
      <c r="S26" s="69"/>
      <c r="T26" s="70">
        <f t="shared" si="6"/>
        <v>0</v>
      </c>
      <c r="U26" s="69"/>
      <c r="V26" s="70">
        <f t="shared" si="7"/>
        <v>0</v>
      </c>
      <c r="W26" s="69"/>
      <c r="X26" s="70">
        <f t="shared" si="8"/>
        <v>0</v>
      </c>
      <c r="Y26" s="69"/>
      <c r="Z26" s="70">
        <f t="shared" si="9"/>
        <v>0</v>
      </c>
      <c r="AA26" s="69"/>
      <c r="AB26" s="71">
        <f t="shared" si="10"/>
        <v>0</v>
      </c>
      <c r="AC26" s="72">
        <v>1</v>
      </c>
      <c r="AD26" s="73">
        <f t="shared" si="23"/>
        <v>106</v>
      </c>
      <c r="AE26" s="74">
        <v>1</v>
      </c>
      <c r="AF26" s="75">
        <f t="shared" si="24"/>
        <v>106</v>
      </c>
      <c r="AG26" s="76">
        <v>1</v>
      </c>
      <c r="AH26" s="73">
        <f t="shared" si="11"/>
        <v>106</v>
      </c>
      <c r="AI26" s="77">
        <v>1</v>
      </c>
      <c r="AJ26" s="75">
        <f t="shared" si="12"/>
        <v>106</v>
      </c>
      <c r="AK26" s="78">
        <v>1</v>
      </c>
      <c r="AL26" s="73">
        <f t="shared" si="13"/>
        <v>106</v>
      </c>
      <c r="AM26" s="79">
        <v>1</v>
      </c>
      <c r="AN26" s="73">
        <f t="shared" si="14"/>
        <v>106</v>
      </c>
      <c r="AO26" s="80">
        <v>1</v>
      </c>
      <c r="AP26" s="73">
        <f t="shared" si="15"/>
        <v>106</v>
      </c>
      <c r="AQ26" s="81">
        <v>1</v>
      </c>
      <c r="AR26" s="75">
        <f t="shared" si="16"/>
        <v>106</v>
      </c>
      <c r="AS26" s="82">
        <v>1</v>
      </c>
      <c r="AT26" s="73">
        <f t="shared" si="17"/>
        <v>106</v>
      </c>
      <c r="AU26" s="83">
        <v>1</v>
      </c>
      <c r="AV26" s="75">
        <f t="shared" si="18"/>
        <v>106</v>
      </c>
      <c r="AW26" s="94">
        <f>[1]calendrier!N22</f>
        <v>44345</v>
      </c>
      <c r="AX26" s="86"/>
      <c r="AY26" s="87"/>
      <c r="AZ26" s="88"/>
      <c r="BA26" s="89"/>
      <c r="BB26" s="90">
        <f t="shared" si="25"/>
        <v>0</v>
      </c>
      <c r="BC26" s="89"/>
      <c r="BD26" s="91">
        <f t="shared" si="26"/>
        <v>0</v>
      </c>
      <c r="BE26" s="72">
        <v>1</v>
      </c>
      <c r="BF26" s="73"/>
      <c r="BG26" s="74">
        <v>1</v>
      </c>
      <c r="BH26" s="75"/>
      <c r="BI26" s="76">
        <v>1</v>
      </c>
      <c r="BJ26" s="73"/>
      <c r="BK26" s="77">
        <v>1</v>
      </c>
      <c r="BL26" s="75"/>
      <c r="BM26" s="78">
        <v>1</v>
      </c>
      <c r="BN26" s="73"/>
      <c r="BO26" s="79">
        <v>1</v>
      </c>
      <c r="BP26" s="73"/>
      <c r="BQ26" s="80">
        <v>1</v>
      </c>
      <c r="BR26" s="73"/>
      <c r="BS26" s="81">
        <v>1</v>
      </c>
      <c r="BT26" s="75"/>
      <c r="BU26" s="82">
        <v>1</v>
      </c>
      <c r="BV26" s="73"/>
      <c r="BW26" s="83">
        <v>1</v>
      </c>
      <c r="BX26" s="75">
        <f t="shared" si="19"/>
        <v>81</v>
      </c>
      <c r="BY26" s="92">
        <f t="shared" si="27"/>
        <v>10</v>
      </c>
      <c r="BZ26" s="93" t="str">
        <f t="shared" si="20"/>
        <v>44341e</v>
      </c>
      <c r="CA26" s="93" t="str">
        <f t="shared" si="28"/>
        <v>44345e</v>
      </c>
      <c r="CB26" s="1" t="b">
        <f t="shared" si="29"/>
        <v>0</v>
      </c>
      <c r="CC26" s="1" t="b">
        <f t="shared" si="30"/>
        <v>0</v>
      </c>
    </row>
    <row r="27" spans="1:81" ht="20.25" customHeight="1">
      <c r="A27" s="64">
        <f t="shared" si="21"/>
        <v>44348</v>
      </c>
      <c r="B27" s="27">
        <f>INDEX(Tab_salle_A_B,MATCH('[1]Sujets élèves'!$W$10,Tab_salle_A_B_lig,0),MATCH(F27,Tab_salle_A_B_col,0))</f>
        <v>2</v>
      </c>
      <c r="C27" s="65">
        <f>INDEX(tab_vcm_annee,MATCH('[1]Titre des sujets'!$C$149,tab_vcm_annee_col,0),MATCH(F27,tab_vcm_annee_lig,0))</f>
        <v>2</v>
      </c>
      <c r="D27" s="66"/>
      <c r="E27" s="67" t="str">
        <f t="shared" si="32"/>
        <v/>
      </c>
      <c r="F27" s="68">
        <f t="shared" si="31"/>
        <v>44348</v>
      </c>
      <c r="G27" s="69"/>
      <c r="H27" s="70">
        <f t="shared" si="1"/>
        <v>0</v>
      </c>
      <c r="I27" s="69"/>
      <c r="J27" s="70">
        <f t="shared" si="2"/>
        <v>0</v>
      </c>
      <c r="K27" s="69"/>
      <c r="L27" s="70">
        <f t="shared" si="3"/>
        <v>0</v>
      </c>
      <c r="M27" s="69"/>
      <c r="N27" s="70">
        <f t="shared" si="22"/>
        <v>0</v>
      </c>
      <c r="O27" s="69"/>
      <c r="P27" s="70">
        <f t="shared" si="4"/>
        <v>0</v>
      </c>
      <c r="Q27" s="69"/>
      <c r="R27" s="70">
        <f t="shared" si="5"/>
        <v>0</v>
      </c>
      <c r="S27" s="69"/>
      <c r="T27" s="70">
        <f t="shared" si="6"/>
        <v>0</v>
      </c>
      <c r="U27" s="69"/>
      <c r="V27" s="70">
        <f t="shared" si="7"/>
        <v>0</v>
      </c>
      <c r="W27" s="69"/>
      <c r="X27" s="70">
        <f t="shared" si="8"/>
        <v>0</v>
      </c>
      <c r="Y27" s="69"/>
      <c r="Z27" s="70">
        <f t="shared" si="9"/>
        <v>0</v>
      </c>
      <c r="AA27" s="69"/>
      <c r="AB27" s="71">
        <f t="shared" si="10"/>
        <v>0</v>
      </c>
      <c r="AC27" s="72">
        <v>1</v>
      </c>
      <c r="AD27" s="73">
        <f t="shared" si="23"/>
        <v>106</v>
      </c>
      <c r="AE27" s="74">
        <v>1</v>
      </c>
      <c r="AF27" s="75">
        <f t="shared" si="24"/>
        <v>106</v>
      </c>
      <c r="AG27" s="76">
        <v>1</v>
      </c>
      <c r="AH27" s="73">
        <f t="shared" si="11"/>
        <v>106</v>
      </c>
      <c r="AI27" s="77">
        <v>1</v>
      </c>
      <c r="AJ27" s="75">
        <f t="shared" si="12"/>
        <v>106</v>
      </c>
      <c r="AK27" s="78">
        <v>1</v>
      </c>
      <c r="AL27" s="73">
        <f t="shared" si="13"/>
        <v>106</v>
      </c>
      <c r="AM27" s="79">
        <v>1</v>
      </c>
      <c r="AN27" s="73">
        <f t="shared" si="14"/>
        <v>106</v>
      </c>
      <c r="AO27" s="80">
        <v>1</v>
      </c>
      <c r="AP27" s="73">
        <f t="shared" si="15"/>
        <v>106</v>
      </c>
      <c r="AQ27" s="81">
        <v>1</v>
      </c>
      <c r="AR27" s="75">
        <f t="shared" si="16"/>
        <v>106</v>
      </c>
      <c r="AS27" s="82">
        <v>1</v>
      </c>
      <c r="AT27" s="73">
        <f t="shared" si="17"/>
        <v>106</v>
      </c>
      <c r="AU27" s="83">
        <v>1</v>
      </c>
      <c r="AV27" s="75">
        <f t="shared" si="18"/>
        <v>106</v>
      </c>
      <c r="AW27" s="94">
        <f>[1]calendrier!N23</f>
        <v>44352</v>
      </c>
      <c r="AX27" s="86"/>
      <c r="AY27" s="87"/>
      <c r="AZ27" s="88"/>
      <c r="BA27" s="89"/>
      <c r="BB27" s="90">
        <f t="shared" si="25"/>
        <v>0</v>
      </c>
      <c r="BC27" s="89"/>
      <c r="BD27" s="91">
        <f t="shared" si="26"/>
        <v>0</v>
      </c>
      <c r="BE27" s="72">
        <v>1</v>
      </c>
      <c r="BF27" s="73"/>
      <c r="BG27" s="74" t="s">
        <v>73</v>
      </c>
      <c r="BH27" s="75"/>
      <c r="BI27" s="76">
        <v>1</v>
      </c>
      <c r="BJ27" s="73"/>
      <c r="BK27" s="77" t="s">
        <v>71</v>
      </c>
      <c r="BL27" s="75"/>
      <c r="BM27" s="78">
        <v>1</v>
      </c>
      <c r="BN27" s="73"/>
      <c r="BO27" s="79">
        <v>1</v>
      </c>
      <c r="BP27" s="73"/>
      <c r="BQ27" s="80">
        <v>1</v>
      </c>
      <c r="BR27" s="73"/>
      <c r="BS27" s="81">
        <v>1</v>
      </c>
      <c r="BT27" s="75"/>
      <c r="BU27" s="82">
        <v>1</v>
      </c>
      <c r="BV27" s="73"/>
      <c r="BW27" s="83">
        <v>1</v>
      </c>
      <c r="BX27" s="75">
        <f t="shared" si="19"/>
        <v>81</v>
      </c>
      <c r="BY27" s="92">
        <f t="shared" si="27"/>
        <v>10</v>
      </c>
      <c r="BZ27" s="93" t="str">
        <f t="shared" si="20"/>
        <v>44348e</v>
      </c>
      <c r="CA27" s="93" t="str">
        <f t="shared" si="28"/>
        <v>44352e</v>
      </c>
      <c r="CB27" s="1" t="b">
        <f t="shared" si="29"/>
        <v>0</v>
      </c>
      <c r="CC27" s="1" t="b">
        <f t="shared" si="30"/>
        <v>0</v>
      </c>
    </row>
    <row r="28" spans="1:81" ht="20.25" customHeight="1">
      <c r="A28" s="64">
        <f t="shared" si="21"/>
        <v>44355</v>
      </c>
      <c r="B28" s="27">
        <f>INDEX(Tab_salle_A_B,MATCH('[1]Sujets élèves'!$W$10,Tab_salle_A_B_lig,0),MATCH(F28,Tab_salle_A_B_col,0))</f>
        <v>2</v>
      </c>
      <c r="C28" s="65">
        <f>INDEX(tab_vcm_annee,MATCH('[1]Titre des sujets'!$C$149,tab_vcm_annee_col,0),MATCH(F28,tab_vcm_annee_lig,0))</f>
        <v>2</v>
      </c>
      <c r="D28" s="66"/>
      <c r="E28" s="67" t="str">
        <f t="shared" si="32"/>
        <v/>
      </c>
      <c r="F28" s="68">
        <f t="shared" si="31"/>
        <v>44355</v>
      </c>
      <c r="G28" s="69"/>
      <c r="H28" s="70">
        <f t="shared" si="1"/>
        <v>0</v>
      </c>
      <c r="I28" s="69"/>
      <c r="J28" s="70">
        <f t="shared" si="2"/>
        <v>0</v>
      </c>
      <c r="K28" s="69"/>
      <c r="L28" s="70">
        <f t="shared" si="3"/>
        <v>0</v>
      </c>
      <c r="M28" s="69"/>
      <c r="N28" s="70">
        <f t="shared" si="22"/>
        <v>0</v>
      </c>
      <c r="O28" s="69"/>
      <c r="P28" s="70">
        <f t="shared" si="4"/>
        <v>0</v>
      </c>
      <c r="Q28" s="69"/>
      <c r="R28" s="70">
        <f t="shared" si="5"/>
        <v>0</v>
      </c>
      <c r="S28" s="69"/>
      <c r="T28" s="70">
        <f t="shared" si="6"/>
        <v>0</v>
      </c>
      <c r="U28" s="69"/>
      <c r="V28" s="70">
        <f t="shared" si="7"/>
        <v>0</v>
      </c>
      <c r="W28" s="69"/>
      <c r="X28" s="70">
        <f t="shared" si="8"/>
        <v>0</v>
      </c>
      <c r="Y28" s="69"/>
      <c r="Z28" s="70">
        <f t="shared" si="9"/>
        <v>0</v>
      </c>
      <c r="AA28" s="69"/>
      <c r="AB28" s="71">
        <f t="shared" si="10"/>
        <v>0</v>
      </c>
      <c r="AC28" s="72">
        <v>1</v>
      </c>
      <c r="AD28" s="73">
        <f t="shared" si="23"/>
        <v>106</v>
      </c>
      <c r="AE28" s="74">
        <v>1</v>
      </c>
      <c r="AF28" s="75">
        <f t="shared" si="24"/>
        <v>106</v>
      </c>
      <c r="AG28" s="76">
        <v>1</v>
      </c>
      <c r="AH28" s="73">
        <f t="shared" si="11"/>
        <v>106</v>
      </c>
      <c r="AI28" s="77">
        <v>1</v>
      </c>
      <c r="AJ28" s="75">
        <f t="shared" si="12"/>
        <v>106</v>
      </c>
      <c r="AK28" s="78">
        <v>1</v>
      </c>
      <c r="AL28" s="73">
        <f t="shared" si="13"/>
        <v>106</v>
      </c>
      <c r="AM28" s="79">
        <v>1</v>
      </c>
      <c r="AN28" s="73">
        <f t="shared" si="14"/>
        <v>106</v>
      </c>
      <c r="AO28" s="80">
        <v>1</v>
      </c>
      <c r="AP28" s="73">
        <f t="shared" si="15"/>
        <v>106</v>
      </c>
      <c r="AQ28" s="81">
        <v>1</v>
      </c>
      <c r="AR28" s="75">
        <f t="shared" si="16"/>
        <v>106</v>
      </c>
      <c r="AS28" s="82">
        <v>1</v>
      </c>
      <c r="AT28" s="73">
        <f t="shared" si="17"/>
        <v>106</v>
      </c>
      <c r="AU28" s="83">
        <v>1</v>
      </c>
      <c r="AV28" s="75">
        <f t="shared" si="18"/>
        <v>106</v>
      </c>
      <c r="AW28" s="94">
        <f>[1]calendrier!N24</f>
        <v>44359</v>
      </c>
      <c r="AX28" s="86"/>
      <c r="AY28" s="87"/>
      <c r="AZ28" s="88"/>
      <c r="BA28" s="89"/>
      <c r="BB28" s="90">
        <f t="shared" si="25"/>
        <v>0</v>
      </c>
      <c r="BC28" s="89"/>
      <c r="BD28" s="91">
        <f t="shared" si="26"/>
        <v>0</v>
      </c>
      <c r="BE28" s="72">
        <v>1</v>
      </c>
      <c r="BF28" s="73"/>
      <c r="BG28" s="74">
        <v>1</v>
      </c>
      <c r="BH28" s="75"/>
      <c r="BI28" s="76">
        <v>1</v>
      </c>
      <c r="BJ28" s="73"/>
      <c r="BK28" s="77">
        <v>1</v>
      </c>
      <c r="BL28" s="75"/>
      <c r="BM28" s="78">
        <v>1</v>
      </c>
      <c r="BN28" s="73"/>
      <c r="BO28" s="79">
        <v>1</v>
      </c>
      <c r="BP28" s="73"/>
      <c r="BQ28" s="80">
        <v>1</v>
      </c>
      <c r="BR28" s="73"/>
      <c r="BS28" s="81">
        <v>1</v>
      </c>
      <c r="BT28" s="75"/>
      <c r="BU28" s="82">
        <v>1</v>
      </c>
      <c r="BV28" s="73"/>
      <c r="BW28" s="83">
        <v>1</v>
      </c>
      <c r="BX28" s="75">
        <f t="shared" si="19"/>
        <v>81</v>
      </c>
      <c r="BY28" s="92">
        <f t="shared" si="27"/>
        <v>10</v>
      </c>
      <c r="BZ28" s="93" t="str">
        <f t="shared" si="20"/>
        <v>44355e</v>
      </c>
      <c r="CA28" s="93" t="str">
        <f t="shared" si="28"/>
        <v>44359e</v>
      </c>
      <c r="CB28" s="1" t="b">
        <f t="shared" si="29"/>
        <v>0</v>
      </c>
      <c r="CC28" s="1" t="b">
        <f t="shared" si="30"/>
        <v>0</v>
      </c>
    </row>
    <row r="29" spans="1:81" ht="20.25" customHeight="1">
      <c r="A29" s="64">
        <f t="shared" si="21"/>
        <v>44362</v>
      </c>
      <c r="B29" s="27">
        <f>INDEX(Tab_salle_A_B,MATCH('[1]Sujets élèves'!$W$10,Tab_salle_A_B_lig,0),MATCH(F29,Tab_salle_A_B_col,0))</f>
        <v>2</v>
      </c>
      <c r="C29" s="65">
        <f>INDEX(tab_vcm_annee,MATCH('[1]Titre des sujets'!$C$149,tab_vcm_annee_col,0),MATCH(F29,tab_vcm_annee_lig,0))</f>
        <v>2</v>
      </c>
      <c r="D29" s="66"/>
      <c r="E29" s="67" t="str">
        <f t="shared" si="32"/>
        <v/>
      </c>
      <c r="F29" s="68">
        <f t="shared" si="31"/>
        <v>44362</v>
      </c>
      <c r="G29" s="69"/>
      <c r="H29" s="70">
        <f t="shared" si="1"/>
        <v>0</v>
      </c>
      <c r="I29" s="69"/>
      <c r="J29" s="70">
        <f t="shared" si="2"/>
        <v>0</v>
      </c>
      <c r="K29" s="69"/>
      <c r="L29" s="70">
        <f t="shared" si="3"/>
        <v>0</v>
      </c>
      <c r="M29" s="69"/>
      <c r="N29" s="70">
        <f t="shared" si="22"/>
        <v>0</v>
      </c>
      <c r="O29" s="69"/>
      <c r="P29" s="70">
        <f t="shared" si="4"/>
        <v>0</v>
      </c>
      <c r="Q29" s="69"/>
      <c r="R29" s="70">
        <f t="shared" si="5"/>
        <v>0</v>
      </c>
      <c r="S29" s="69"/>
      <c r="T29" s="70">
        <f t="shared" si="6"/>
        <v>0</v>
      </c>
      <c r="U29" s="69"/>
      <c r="V29" s="70">
        <f t="shared" si="7"/>
        <v>0</v>
      </c>
      <c r="W29" s="69"/>
      <c r="X29" s="70">
        <f t="shared" si="8"/>
        <v>0</v>
      </c>
      <c r="Y29" s="69"/>
      <c r="Z29" s="70">
        <f t="shared" si="9"/>
        <v>0</v>
      </c>
      <c r="AA29" s="69"/>
      <c r="AB29" s="71">
        <f t="shared" si="10"/>
        <v>0</v>
      </c>
      <c r="AC29" s="72">
        <v>1</v>
      </c>
      <c r="AD29" s="73">
        <f t="shared" si="23"/>
        <v>106</v>
      </c>
      <c r="AE29" s="74">
        <v>1</v>
      </c>
      <c r="AF29" s="75">
        <f t="shared" si="24"/>
        <v>106</v>
      </c>
      <c r="AG29" s="76">
        <v>1</v>
      </c>
      <c r="AH29" s="73">
        <f t="shared" si="11"/>
        <v>106</v>
      </c>
      <c r="AI29" s="77">
        <v>1</v>
      </c>
      <c r="AJ29" s="75">
        <f t="shared" si="12"/>
        <v>106</v>
      </c>
      <c r="AK29" s="78">
        <v>1</v>
      </c>
      <c r="AL29" s="73">
        <f t="shared" si="13"/>
        <v>106</v>
      </c>
      <c r="AM29" s="79">
        <v>1</v>
      </c>
      <c r="AN29" s="73">
        <f t="shared" si="14"/>
        <v>106</v>
      </c>
      <c r="AO29" s="80">
        <v>1</v>
      </c>
      <c r="AP29" s="73">
        <f t="shared" si="15"/>
        <v>106</v>
      </c>
      <c r="AQ29" s="81">
        <v>1</v>
      </c>
      <c r="AR29" s="75">
        <f t="shared" si="16"/>
        <v>106</v>
      </c>
      <c r="AS29" s="82">
        <v>1</v>
      </c>
      <c r="AT29" s="73">
        <f t="shared" si="17"/>
        <v>106</v>
      </c>
      <c r="AU29" s="83">
        <v>1</v>
      </c>
      <c r="AV29" s="75">
        <f t="shared" si="18"/>
        <v>106</v>
      </c>
      <c r="AW29" s="94">
        <f>[1]calendrier!N25</f>
        <v>44366</v>
      </c>
      <c r="AX29" s="86"/>
      <c r="AY29" s="87"/>
      <c r="AZ29" s="88"/>
      <c r="BA29" s="89"/>
      <c r="BB29" s="90">
        <f t="shared" si="25"/>
        <v>0</v>
      </c>
      <c r="BC29" s="89"/>
      <c r="BD29" s="91">
        <f t="shared" si="26"/>
        <v>0</v>
      </c>
      <c r="BE29" s="72">
        <v>1</v>
      </c>
      <c r="BF29" s="73"/>
      <c r="BG29" s="74">
        <v>1</v>
      </c>
      <c r="BH29" s="75"/>
      <c r="BI29" s="76">
        <v>1</v>
      </c>
      <c r="BJ29" s="73"/>
      <c r="BK29" s="77">
        <v>1</v>
      </c>
      <c r="BL29" s="75"/>
      <c r="BM29" s="78">
        <v>1</v>
      </c>
      <c r="BN29" s="73"/>
      <c r="BO29" s="79">
        <v>1</v>
      </c>
      <c r="BP29" s="73"/>
      <c r="BQ29" s="80">
        <v>1</v>
      </c>
      <c r="BR29" s="73"/>
      <c r="BS29" s="81">
        <v>1</v>
      </c>
      <c r="BT29" s="75"/>
      <c r="BU29" s="82">
        <v>1</v>
      </c>
      <c r="BV29" s="73"/>
      <c r="BW29" s="83">
        <v>1</v>
      </c>
      <c r="BX29" s="75">
        <f t="shared" si="19"/>
        <v>81</v>
      </c>
      <c r="BY29" s="92">
        <f t="shared" si="27"/>
        <v>10</v>
      </c>
      <c r="BZ29" s="93" t="str">
        <f t="shared" si="20"/>
        <v>44362e</v>
      </c>
      <c r="CA29" s="93" t="str">
        <f t="shared" si="28"/>
        <v>44366e</v>
      </c>
      <c r="CB29" s="1" t="b">
        <f t="shared" si="29"/>
        <v>0</v>
      </c>
      <c r="CC29" s="1" t="b">
        <f t="shared" si="30"/>
        <v>0</v>
      </c>
    </row>
    <row r="30" spans="1:81" ht="20.25" customHeight="1">
      <c r="A30" s="64">
        <f t="shared" si="21"/>
        <v>44369</v>
      </c>
      <c r="B30" s="27">
        <f>INDEX(Tab_salle_A_B,MATCH('[1]Sujets élèves'!$W$10,Tab_salle_A_B_lig,0),MATCH(F30,Tab_salle_A_B_col,0))</f>
        <v>3</v>
      </c>
      <c r="C30" s="65">
        <f>INDEX(tab_vcm_annee,MATCH('[1]Titre des sujets'!$C$149,tab_vcm_annee_col,0),MATCH(F30,tab_vcm_annee_lig,0))</f>
        <v>3</v>
      </c>
      <c r="D30" s="66"/>
      <c r="E30" s="67" t="str">
        <f t="shared" si="32"/>
        <v/>
      </c>
      <c r="F30" s="68">
        <f t="shared" si="31"/>
        <v>44369</v>
      </c>
      <c r="G30" s="69"/>
      <c r="H30" s="70">
        <f t="shared" si="1"/>
        <v>0</v>
      </c>
      <c r="I30" s="69"/>
      <c r="J30" s="70">
        <f t="shared" si="2"/>
        <v>0</v>
      </c>
      <c r="K30" s="69"/>
      <c r="L30" s="70">
        <f t="shared" si="3"/>
        <v>0</v>
      </c>
      <c r="M30" s="69"/>
      <c r="N30" s="70">
        <f t="shared" si="22"/>
        <v>0</v>
      </c>
      <c r="O30" s="69"/>
      <c r="P30" s="70">
        <f t="shared" si="4"/>
        <v>0</v>
      </c>
      <c r="Q30" s="69"/>
      <c r="R30" s="70">
        <f t="shared" si="5"/>
        <v>0</v>
      </c>
      <c r="S30" s="69"/>
      <c r="T30" s="70">
        <f t="shared" si="6"/>
        <v>0</v>
      </c>
      <c r="U30" s="69"/>
      <c r="V30" s="70">
        <f t="shared" si="7"/>
        <v>0</v>
      </c>
      <c r="W30" s="69"/>
      <c r="X30" s="70">
        <f t="shared" si="8"/>
        <v>0</v>
      </c>
      <c r="Y30" s="69"/>
      <c r="Z30" s="70">
        <f t="shared" si="9"/>
        <v>0</v>
      </c>
      <c r="AA30" s="69"/>
      <c r="AB30" s="71">
        <f t="shared" si="10"/>
        <v>0</v>
      </c>
      <c r="AC30" s="72">
        <v>1</v>
      </c>
      <c r="AD30" s="73">
        <f t="shared" si="23"/>
        <v>106</v>
      </c>
      <c r="AE30" s="74">
        <v>1</v>
      </c>
      <c r="AF30" s="75">
        <f t="shared" si="24"/>
        <v>106</v>
      </c>
      <c r="AG30" s="76">
        <v>1</v>
      </c>
      <c r="AH30" s="73">
        <f t="shared" si="11"/>
        <v>106</v>
      </c>
      <c r="AI30" s="77">
        <v>1</v>
      </c>
      <c r="AJ30" s="75">
        <f t="shared" si="12"/>
        <v>106</v>
      </c>
      <c r="AK30" s="78">
        <v>1</v>
      </c>
      <c r="AL30" s="73">
        <f t="shared" si="13"/>
        <v>106</v>
      </c>
      <c r="AM30" s="79">
        <v>1</v>
      </c>
      <c r="AN30" s="73">
        <f t="shared" si="14"/>
        <v>106</v>
      </c>
      <c r="AO30" s="80">
        <v>1</v>
      </c>
      <c r="AP30" s="73">
        <f t="shared" si="15"/>
        <v>106</v>
      </c>
      <c r="AQ30" s="81">
        <v>1</v>
      </c>
      <c r="AR30" s="75">
        <f t="shared" si="16"/>
        <v>106</v>
      </c>
      <c r="AS30" s="82">
        <v>1</v>
      </c>
      <c r="AT30" s="73">
        <f t="shared" si="17"/>
        <v>106</v>
      </c>
      <c r="AU30" s="83">
        <v>1</v>
      </c>
      <c r="AV30" s="75">
        <f t="shared" si="18"/>
        <v>106</v>
      </c>
      <c r="AW30" s="94">
        <f>[1]calendrier!N26</f>
        <v>44373</v>
      </c>
      <c r="AX30" s="86"/>
      <c r="AY30" s="87"/>
      <c r="AZ30" s="88"/>
      <c r="BA30" s="89"/>
      <c r="BB30" s="90">
        <f t="shared" si="25"/>
        <v>0</v>
      </c>
      <c r="BC30" s="89"/>
      <c r="BD30" s="91">
        <f t="shared" si="26"/>
        <v>0</v>
      </c>
      <c r="BE30" s="72">
        <v>1</v>
      </c>
      <c r="BF30" s="73"/>
      <c r="BG30" s="74">
        <v>1</v>
      </c>
      <c r="BH30" s="75"/>
      <c r="BI30" s="76">
        <v>1</v>
      </c>
      <c r="BJ30" s="73"/>
      <c r="BK30" s="77">
        <v>1</v>
      </c>
      <c r="BL30" s="75"/>
      <c r="BM30" s="78">
        <v>1</v>
      </c>
      <c r="BN30" s="73"/>
      <c r="BO30" s="79">
        <v>1</v>
      </c>
      <c r="BP30" s="73"/>
      <c r="BQ30" s="80">
        <v>1</v>
      </c>
      <c r="BR30" s="73"/>
      <c r="BS30" s="81">
        <v>1</v>
      </c>
      <c r="BT30" s="75"/>
      <c r="BU30" s="82">
        <v>1</v>
      </c>
      <c r="BV30" s="73"/>
      <c r="BW30" s="83">
        <v>1</v>
      </c>
      <c r="BX30" s="75">
        <f t="shared" si="19"/>
        <v>81</v>
      </c>
      <c r="BY30" s="92">
        <f t="shared" si="27"/>
        <v>10</v>
      </c>
      <c r="BZ30" s="93" t="str">
        <f t="shared" si="20"/>
        <v>44369e</v>
      </c>
      <c r="CA30" s="93" t="str">
        <f t="shared" si="28"/>
        <v>44373e</v>
      </c>
      <c r="CB30" s="1" t="b">
        <f t="shared" si="29"/>
        <v>0</v>
      </c>
      <c r="CC30" s="1" t="b">
        <f t="shared" si="30"/>
        <v>0</v>
      </c>
    </row>
    <row r="31" spans="1:81" ht="20.25" customHeight="1">
      <c r="A31" s="64">
        <f t="shared" si="21"/>
        <v>44376</v>
      </c>
      <c r="B31" s="27">
        <f>INDEX(Tab_salle_A_B,MATCH('[1]Sujets élèves'!$W$10,Tab_salle_A_B_lig,0),MATCH(F31,Tab_salle_A_B_col,0))</f>
        <v>3</v>
      </c>
      <c r="C31" s="65">
        <f>INDEX(tab_vcm_annee,MATCH('[1]Titre des sujets'!$C$149,tab_vcm_annee_col,0),MATCH(F31,tab_vcm_annee_lig,0))</f>
        <v>3</v>
      </c>
      <c r="D31" s="66"/>
      <c r="E31" s="67" t="str">
        <f t="shared" si="32"/>
        <v/>
      </c>
      <c r="F31" s="68">
        <f t="shared" si="31"/>
        <v>44376</v>
      </c>
      <c r="G31" s="69"/>
      <c r="H31" s="70">
        <f t="shared" si="1"/>
        <v>0</v>
      </c>
      <c r="I31" s="69"/>
      <c r="J31" s="70">
        <f t="shared" si="2"/>
        <v>0</v>
      </c>
      <c r="K31" s="69"/>
      <c r="L31" s="70">
        <f t="shared" si="3"/>
        <v>0</v>
      </c>
      <c r="M31" s="69"/>
      <c r="N31" s="70">
        <f t="shared" si="22"/>
        <v>0</v>
      </c>
      <c r="O31" s="69"/>
      <c r="P31" s="70">
        <f t="shared" si="4"/>
        <v>0</v>
      </c>
      <c r="Q31" s="69"/>
      <c r="R31" s="70">
        <f t="shared" si="5"/>
        <v>0</v>
      </c>
      <c r="S31" s="69"/>
      <c r="T31" s="70">
        <f t="shared" si="6"/>
        <v>0</v>
      </c>
      <c r="U31" s="69"/>
      <c r="V31" s="70">
        <f t="shared" si="7"/>
        <v>0</v>
      </c>
      <c r="W31" s="69"/>
      <c r="X31" s="70">
        <f t="shared" si="8"/>
        <v>0</v>
      </c>
      <c r="Y31" s="69"/>
      <c r="Z31" s="70">
        <f t="shared" si="9"/>
        <v>0</v>
      </c>
      <c r="AA31" s="69"/>
      <c r="AB31" s="71">
        <f t="shared" si="10"/>
        <v>0</v>
      </c>
      <c r="AC31" s="72">
        <v>1</v>
      </c>
      <c r="AD31" s="73">
        <f t="shared" si="23"/>
        <v>106</v>
      </c>
      <c r="AE31" s="74">
        <v>1</v>
      </c>
      <c r="AF31" s="75">
        <f t="shared" si="24"/>
        <v>106</v>
      </c>
      <c r="AG31" s="76">
        <v>1</v>
      </c>
      <c r="AH31" s="73">
        <f t="shared" si="11"/>
        <v>106</v>
      </c>
      <c r="AI31" s="77">
        <v>1</v>
      </c>
      <c r="AJ31" s="75">
        <f t="shared" si="12"/>
        <v>106</v>
      </c>
      <c r="AK31" s="78">
        <v>1</v>
      </c>
      <c r="AL31" s="73">
        <f t="shared" si="13"/>
        <v>106</v>
      </c>
      <c r="AM31" s="79">
        <v>1</v>
      </c>
      <c r="AN31" s="73">
        <f t="shared" si="14"/>
        <v>106</v>
      </c>
      <c r="AO31" s="80">
        <v>1</v>
      </c>
      <c r="AP31" s="73">
        <f t="shared" si="15"/>
        <v>106</v>
      </c>
      <c r="AQ31" s="81">
        <v>1</v>
      </c>
      <c r="AR31" s="75">
        <f t="shared" si="16"/>
        <v>106</v>
      </c>
      <c r="AS31" s="82">
        <v>1</v>
      </c>
      <c r="AT31" s="73">
        <f t="shared" si="17"/>
        <v>106</v>
      </c>
      <c r="AU31" s="83">
        <v>1</v>
      </c>
      <c r="AV31" s="75">
        <f t="shared" si="18"/>
        <v>106</v>
      </c>
      <c r="AW31" s="94">
        <f>[1]calendrier!N27</f>
        <v>44380</v>
      </c>
      <c r="AX31" s="86"/>
      <c r="AY31" s="87"/>
      <c r="AZ31" s="88"/>
      <c r="BA31" s="89"/>
      <c r="BB31" s="90">
        <f t="shared" si="25"/>
        <v>0</v>
      </c>
      <c r="BC31" s="89"/>
      <c r="BD31" s="91">
        <f t="shared" si="26"/>
        <v>0</v>
      </c>
      <c r="BE31" s="72">
        <v>1</v>
      </c>
      <c r="BF31" s="73"/>
      <c r="BG31" s="74">
        <v>1</v>
      </c>
      <c r="BH31" s="75"/>
      <c r="BI31" s="76">
        <v>1</v>
      </c>
      <c r="BJ31" s="73"/>
      <c r="BK31" s="77">
        <v>1</v>
      </c>
      <c r="BL31" s="75"/>
      <c r="BM31" s="78">
        <v>1</v>
      </c>
      <c r="BN31" s="73"/>
      <c r="BO31" s="79">
        <v>1</v>
      </c>
      <c r="BP31" s="73"/>
      <c r="BQ31" s="80">
        <v>1</v>
      </c>
      <c r="BR31" s="73"/>
      <c r="BS31" s="81">
        <v>1</v>
      </c>
      <c r="BT31" s="75"/>
      <c r="BU31" s="82">
        <v>1</v>
      </c>
      <c r="BV31" s="73"/>
      <c r="BW31" s="83">
        <v>1</v>
      </c>
      <c r="BX31" s="75">
        <f t="shared" si="19"/>
        <v>81</v>
      </c>
      <c r="BY31" s="92">
        <f t="shared" si="27"/>
        <v>10</v>
      </c>
      <c r="BZ31" s="93" t="str">
        <f t="shared" si="20"/>
        <v>44376e</v>
      </c>
      <c r="CA31" s="93" t="str">
        <f t="shared" si="28"/>
        <v>44380e</v>
      </c>
      <c r="CB31" s="1" t="b">
        <f t="shared" si="29"/>
        <v>0</v>
      </c>
      <c r="CC31" s="1" t="b">
        <f t="shared" si="30"/>
        <v>0</v>
      </c>
    </row>
    <row r="32" spans="1:81" ht="20.25" customHeight="1">
      <c r="A32" s="64">
        <f t="shared" si="21"/>
        <v>44383</v>
      </c>
      <c r="B32" s="27">
        <f>INDEX(Tab_salle_A_B,MATCH('[1]Sujets élèves'!$W$10,Tab_salle_A_B_lig,0),MATCH(F32,Tab_salle_A_B_col,0))</f>
        <v>3</v>
      </c>
      <c r="C32" s="65">
        <f>INDEX(tab_vcm_annee,MATCH('[1]Titre des sujets'!$C$149,tab_vcm_annee_col,0),MATCH(F32,tab_vcm_annee_lig,0))</f>
        <v>2</v>
      </c>
      <c r="D32" s="66"/>
      <c r="E32" s="67" t="str">
        <f t="shared" si="32"/>
        <v/>
      </c>
      <c r="F32" s="68">
        <f t="shared" si="31"/>
        <v>44383</v>
      </c>
      <c r="G32" s="69"/>
      <c r="H32" s="70">
        <f t="shared" si="1"/>
        <v>0</v>
      </c>
      <c r="I32" s="69"/>
      <c r="J32" s="70">
        <f t="shared" si="2"/>
        <v>0</v>
      </c>
      <c r="K32" s="69"/>
      <c r="L32" s="70">
        <f t="shared" si="3"/>
        <v>0</v>
      </c>
      <c r="M32" s="69"/>
      <c r="N32" s="70">
        <f t="shared" si="22"/>
        <v>0</v>
      </c>
      <c r="O32" s="69"/>
      <c r="P32" s="70">
        <f t="shared" si="4"/>
        <v>0</v>
      </c>
      <c r="Q32" s="69"/>
      <c r="R32" s="70">
        <f t="shared" si="5"/>
        <v>0</v>
      </c>
      <c r="S32" s="69"/>
      <c r="T32" s="70">
        <f t="shared" si="6"/>
        <v>0</v>
      </c>
      <c r="U32" s="69"/>
      <c r="V32" s="70">
        <f t="shared" si="7"/>
        <v>0</v>
      </c>
      <c r="W32" s="69"/>
      <c r="X32" s="70">
        <f t="shared" si="8"/>
        <v>0</v>
      </c>
      <c r="Y32" s="69"/>
      <c r="Z32" s="70">
        <f t="shared" si="9"/>
        <v>0</v>
      </c>
      <c r="AA32" s="69"/>
      <c r="AB32" s="71">
        <f t="shared" si="10"/>
        <v>0</v>
      </c>
      <c r="AC32" s="72">
        <v>1</v>
      </c>
      <c r="AD32" s="73">
        <f t="shared" si="23"/>
        <v>106</v>
      </c>
      <c r="AE32" s="74">
        <v>1</v>
      </c>
      <c r="AF32" s="75">
        <f t="shared" si="24"/>
        <v>106</v>
      </c>
      <c r="AG32" s="76">
        <v>1</v>
      </c>
      <c r="AH32" s="73">
        <f t="shared" si="11"/>
        <v>106</v>
      </c>
      <c r="AI32" s="77">
        <v>1</v>
      </c>
      <c r="AJ32" s="75">
        <f t="shared" si="12"/>
        <v>106</v>
      </c>
      <c r="AK32" s="78">
        <v>1</v>
      </c>
      <c r="AL32" s="73">
        <f t="shared" si="13"/>
        <v>106</v>
      </c>
      <c r="AM32" s="79">
        <v>1</v>
      </c>
      <c r="AN32" s="73">
        <f t="shared" si="14"/>
        <v>106</v>
      </c>
      <c r="AO32" s="80">
        <v>1</v>
      </c>
      <c r="AP32" s="73">
        <f t="shared" si="15"/>
        <v>106</v>
      </c>
      <c r="AQ32" s="81">
        <v>1</v>
      </c>
      <c r="AR32" s="75">
        <f t="shared" si="16"/>
        <v>106</v>
      </c>
      <c r="AS32" s="82">
        <v>1</v>
      </c>
      <c r="AT32" s="73">
        <f t="shared" si="17"/>
        <v>106</v>
      </c>
      <c r="AU32" s="83">
        <v>1</v>
      </c>
      <c r="AV32" s="75">
        <f t="shared" si="18"/>
        <v>106</v>
      </c>
      <c r="AW32" s="94">
        <f>[1]calendrier!N28</f>
        <v>44387</v>
      </c>
      <c r="AX32" s="86"/>
      <c r="AY32" s="87"/>
      <c r="AZ32" s="88"/>
      <c r="BA32" s="89"/>
      <c r="BB32" s="90">
        <f t="shared" si="25"/>
        <v>0</v>
      </c>
      <c r="BC32" s="89"/>
      <c r="BD32" s="91">
        <f t="shared" si="26"/>
        <v>0</v>
      </c>
      <c r="BE32" s="72">
        <v>1</v>
      </c>
      <c r="BF32" s="73"/>
      <c r="BG32" s="74">
        <v>1</v>
      </c>
      <c r="BH32" s="75"/>
      <c r="BI32" s="76">
        <v>1</v>
      </c>
      <c r="BJ32" s="73"/>
      <c r="BK32" s="77">
        <v>1</v>
      </c>
      <c r="BL32" s="75"/>
      <c r="BM32" s="78">
        <v>1</v>
      </c>
      <c r="BN32" s="73"/>
      <c r="BO32" s="79">
        <v>1</v>
      </c>
      <c r="BP32" s="73"/>
      <c r="BQ32" s="80">
        <v>1</v>
      </c>
      <c r="BR32" s="73"/>
      <c r="BS32" s="81">
        <v>1</v>
      </c>
      <c r="BT32" s="75"/>
      <c r="BU32" s="82">
        <v>1</v>
      </c>
      <c r="BV32" s="73"/>
      <c r="BW32" s="83">
        <v>1</v>
      </c>
      <c r="BX32" s="75">
        <f t="shared" si="19"/>
        <v>81</v>
      </c>
      <c r="BY32" s="92">
        <f t="shared" si="27"/>
        <v>10</v>
      </c>
      <c r="BZ32" s="93" t="str">
        <f t="shared" si="20"/>
        <v>44383e</v>
      </c>
      <c r="CA32" s="93" t="str">
        <f t="shared" si="28"/>
        <v>44387e</v>
      </c>
      <c r="CB32" s="1" t="b">
        <f t="shared" si="29"/>
        <v>0</v>
      </c>
      <c r="CC32" s="1" t="b">
        <f t="shared" si="30"/>
        <v>0</v>
      </c>
    </row>
    <row r="33" spans="1:81" ht="20.25" customHeight="1">
      <c r="A33" s="64">
        <f t="shared" si="21"/>
        <v>44390</v>
      </c>
      <c r="B33" s="27">
        <f>INDEX(Tab_salle_A_B,MATCH('[1]Sujets élèves'!$W$10,Tab_salle_A_B_lig,0),MATCH(F33,Tab_salle_A_B_col,0))</f>
        <v>3</v>
      </c>
      <c r="C33" s="65">
        <f>INDEX(tab_vcm_annee,MATCH('[1]Titre des sujets'!$C$149,tab_vcm_annee_col,0),MATCH(F33,tab_vcm_annee_lig,0))</f>
        <v>2</v>
      </c>
      <c r="D33" s="66"/>
      <c r="E33" s="67" t="str">
        <f t="shared" si="32"/>
        <v/>
      </c>
      <c r="F33" s="68">
        <f t="shared" si="31"/>
        <v>44390</v>
      </c>
      <c r="G33" s="69"/>
      <c r="H33" s="70">
        <f t="shared" si="1"/>
        <v>0</v>
      </c>
      <c r="I33" s="69"/>
      <c r="J33" s="70">
        <f t="shared" si="2"/>
        <v>0</v>
      </c>
      <c r="K33" s="69"/>
      <c r="L33" s="70">
        <f t="shared" si="3"/>
        <v>0</v>
      </c>
      <c r="M33" s="69"/>
      <c r="N33" s="70">
        <f t="shared" si="22"/>
        <v>0</v>
      </c>
      <c r="O33" s="69"/>
      <c r="P33" s="70">
        <f t="shared" si="4"/>
        <v>0</v>
      </c>
      <c r="Q33" s="69"/>
      <c r="R33" s="70">
        <f t="shared" si="5"/>
        <v>0</v>
      </c>
      <c r="S33" s="69"/>
      <c r="T33" s="70">
        <f t="shared" si="6"/>
        <v>0</v>
      </c>
      <c r="U33" s="69"/>
      <c r="V33" s="70">
        <f t="shared" si="7"/>
        <v>0</v>
      </c>
      <c r="W33" s="69"/>
      <c r="X33" s="70">
        <f t="shared" si="8"/>
        <v>0</v>
      </c>
      <c r="Y33" s="69"/>
      <c r="Z33" s="70">
        <f t="shared" si="9"/>
        <v>0</v>
      </c>
      <c r="AA33" s="69"/>
      <c r="AB33" s="71">
        <f t="shared" si="10"/>
        <v>0</v>
      </c>
      <c r="AC33" s="72">
        <v>1</v>
      </c>
      <c r="AD33" s="73">
        <f t="shared" si="23"/>
        <v>106</v>
      </c>
      <c r="AE33" s="74">
        <v>1</v>
      </c>
      <c r="AF33" s="75">
        <f t="shared" si="24"/>
        <v>106</v>
      </c>
      <c r="AG33" s="76">
        <v>1</v>
      </c>
      <c r="AH33" s="73">
        <f t="shared" si="11"/>
        <v>106</v>
      </c>
      <c r="AI33" s="77">
        <v>1</v>
      </c>
      <c r="AJ33" s="75">
        <f t="shared" si="12"/>
        <v>106</v>
      </c>
      <c r="AK33" s="78">
        <v>1</v>
      </c>
      <c r="AL33" s="73">
        <f t="shared" si="13"/>
        <v>106</v>
      </c>
      <c r="AM33" s="79">
        <v>1</v>
      </c>
      <c r="AN33" s="73">
        <f t="shared" si="14"/>
        <v>106</v>
      </c>
      <c r="AO33" s="80">
        <v>1</v>
      </c>
      <c r="AP33" s="73">
        <f t="shared" si="15"/>
        <v>106</v>
      </c>
      <c r="AQ33" s="81">
        <v>1</v>
      </c>
      <c r="AR33" s="75">
        <f t="shared" si="16"/>
        <v>106</v>
      </c>
      <c r="AS33" s="82">
        <v>1</v>
      </c>
      <c r="AT33" s="73">
        <f t="shared" si="17"/>
        <v>106</v>
      </c>
      <c r="AU33" s="83">
        <v>1</v>
      </c>
      <c r="AV33" s="75">
        <f t="shared" si="18"/>
        <v>106</v>
      </c>
      <c r="AW33" s="94">
        <f>[1]calendrier!N29</f>
        <v>44394</v>
      </c>
      <c r="AX33" s="86"/>
      <c r="AY33" s="87"/>
      <c r="AZ33" s="88"/>
      <c r="BA33" s="89"/>
      <c r="BB33" s="90">
        <f t="shared" si="25"/>
        <v>0</v>
      </c>
      <c r="BC33" s="89"/>
      <c r="BD33" s="91">
        <f t="shared" si="26"/>
        <v>0</v>
      </c>
      <c r="BE33" s="72">
        <v>1</v>
      </c>
      <c r="BF33" s="73"/>
      <c r="BG33" s="74">
        <v>1</v>
      </c>
      <c r="BH33" s="75"/>
      <c r="BI33" s="76">
        <v>1</v>
      </c>
      <c r="BJ33" s="73"/>
      <c r="BK33" s="77">
        <v>1</v>
      </c>
      <c r="BL33" s="75"/>
      <c r="BM33" s="78">
        <v>1</v>
      </c>
      <c r="BN33" s="73"/>
      <c r="BO33" s="79">
        <v>1</v>
      </c>
      <c r="BP33" s="73"/>
      <c r="BQ33" s="80">
        <v>1</v>
      </c>
      <c r="BR33" s="73"/>
      <c r="BS33" s="81">
        <v>1</v>
      </c>
      <c r="BT33" s="75"/>
      <c r="BU33" s="82">
        <v>1</v>
      </c>
      <c r="BV33" s="73"/>
      <c r="BW33" s="83">
        <v>1</v>
      </c>
      <c r="BX33" s="75">
        <f t="shared" si="19"/>
        <v>81</v>
      </c>
      <c r="BY33" s="92">
        <f t="shared" si="27"/>
        <v>10</v>
      </c>
      <c r="BZ33" s="93" t="str">
        <f t="shared" si="20"/>
        <v>44390e</v>
      </c>
      <c r="CA33" s="93" t="str">
        <f t="shared" si="28"/>
        <v>44394e</v>
      </c>
      <c r="CB33" s="1" t="b">
        <f t="shared" si="29"/>
        <v>0</v>
      </c>
      <c r="CC33" s="1" t="b">
        <f t="shared" si="30"/>
        <v>0</v>
      </c>
    </row>
    <row r="34" spans="1:81" ht="20.25" customHeight="1">
      <c r="A34" s="64">
        <f t="shared" si="21"/>
        <v>44397</v>
      </c>
      <c r="B34" s="27">
        <f>INDEX(Tab_salle_A_B,MATCH('[1]Sujets élèves'!$W$10,Tab_salle_A_B_lig,0),MATCH(F34,Tab_salle_A_B_col,0))</f>
        <v>3</v>
      </c>
      <c r="C34" s="65">
        <f>INDEX(tab_vcm_annee,MATCH('[1]Titre des sujets'!$C$149,tab_vcm_annee_col,0),MATCH(F34,tab_vcm_annee_lig,0))</f>
        <v>3</v>
      </c>
      <c r="D34" s="66"/>
      <c r="E34" s="67" t="str">
        <f t="shared" si="32"/>
        <v/>
      </c>
      <c r="F34" s="68">
        <f t="shared" si="31"/>
        <v>44397</v>
      </c>
      <c r="G34" s="69"/>
      <c r="H34" s="70">
        <f t="shared" si="1"/>
        <v>0</v>
      </c>
      <c r="I34" s="69"/>
      <c r="J34" s="70">
        <f t="shared" si="2"/>
        <v>0</v>
      </c>
      <c r="K34" s="69"/>
      <c r="L34" s="70">
        <f t="shared" si="3"/>
        <v>0</v>
      </c>
      <c r="M34" s="69"/>
      <c r="N34" s="70">
        <f t="shared" si="22"/>
        <v>0</v>
      </c>
      <c r="O34" s="69"/>
      <c r="P34" s="70">
        <f t="shared" si="4"/>
        <v>0</v>
      </c>
      <c r="Q34" s="69"/>
      <c r="R34" s="70">
        <f t="shared" si="5"/>
        <v>0</v>
      </c>
      <c r="S34" s="69"/>
      <c r="T34" s="70">
        <f t="shared" si="6"/>
        <v>0</v>
      </c>
      <c r="U34" s="69"/>
      <c r="V34" s="70">
        <f t="shared" si="7"/>
        <v>0</v>
      </c>
      <c r="W34" s="69"/>
      <c r="X34" s="70">
        <f t="shared" si="8"/>
        <v>0</v>
      </c>
      <c r="Y34" s="69"/>
      <c r="Z34" s="70">
        <f t="shared" si="9"/>
        <v>0</v>
      </c>
      <c r="AA34" s="69"/>
      <c r="AB34" s="71">
        <f t="shared" si="10"/>
        <v>0</v>
      </c>
      <c r="AC34" s="72">
        <v>1</v>
      </c>
      <c r="AD34" s="73">
        <f t="shared" si="23"/>
        <v>106</v>
      </c>
      <c r="AE34" s="74">
        <v>1</v>
      </c>
      <c r="AF34" s="75">
        <f t="shared" si="24"/>
        <v>106</v>
      </c>
      <c r="AG34" s="76">
        <v>1</v>
      </c>
      <c r="AH34" s="73">
        <f t="shared" si="11"/>
        <v>106</v>
      </c>
      <c r="AI34" s="77">
        <v>1</v>
      </c>
      <c r="AJ34" s="75">
        <f t="shared" si="12"/>
        <v>106</v>
      </c>
      <c r="AK34" s="78">
        <v>1</v>
      </c>
      <c r="AL34" s="73">
        <f t="shared" si="13"/>
        <v>106</v>
      </c>
      <c r="AM34" s="79">
        <v>1</v>
      </c>
      <c r="AN34" s="73">
        <f t="shared" si="14"/>
        <v>106</v>
      </c>
      <c r="AO34" s="80">
        <v>1</v>
      </c>
      <c r="AP34" s="73">
        <f t="shared" si="15"/>
        <v>106</v>
      </c>
      <c r="AQ34" s="81">
        <v>1</v>
      </c>
      <c r="AR34" s="75">
        <f t="shared" si="16"/>
        <v>106</v>
      </c>
      <c r="AS34" s="82">
        <v>1</v>
      </c>
      <c r="AT34" s="73">
        <f t="shared" si="17"/>
        <v>106</v>
      </c>
      <c r="AU34" s="83">
        <v>1</v>
      </c>
      <c r="AV34" s="75">
        <f t="shared" si="18"/>
        <v>106</v>
      </c>
      <c r="AW34" s="94">
        <f>[1]calendrier!N30</f>
        <v>44401</v>
      </c>
      <c r="AX34" s="86"/>
      <c r="AY34" s="87"/>
      <c r="AZ34" s="88"/>
      <c r="BA34" s="89"/>
      <c r="BB34" s="90">
        <f t="shared" si="25"/>
        <v>0</v>
      </c>
      <c r="BC34" s="89"/>
      <c r="BD34" s="91">
        <f t="shared" si="26"/>
        <v>0</v>
      </c>
      <c r="BE34" s="72">
        <v>1</v>
      </c>
      <c r="BF34" s="73"/>
      <c r="BG34" s="74">
        <v>1</v>
      </c>
      <c r="BH34" s="75"/>
      <c r="BI34" s="76">
        <v>1</v>
      </c>
      <c r="BJ34" s="73"/>
      <c r="BK34" s="77">
        <v>1</v>
      </c>
      <c r="BL34" s="75"/>
      <c r="BM34" s="78">
        <v>1</v>
      </c>
      <c r="BN34" s="73"/>
      <c r="BO34" s="79">
        <v>1</v>
      </c>
      <c r="BP34" s="73"/>
      <c r="BQ34" s="80">
        <v>1</v>
      </c>
      <c r="BR34" s="73"/>
      <c r="BS34" s="81">
        <v>1</v>
      </c>
      <c r="BT34" s="75"/>
      <c r="BU34" s="82">
        <v>1</v>
      </c>
      <c r="BV34" s="73"/>
      <c r="BW34" s="83">
        <v>1</v>
      </c>
      <c r="BX34" s="75">
        <f t="shared" si="19"/>
        <v>81</v>
      </c>
      <c r="BY34" s="92">
        <f t="shared" si="27"/>
        <v>10</v>
      </c>
      <c r="BZ34" s="93" t="str">
        <f t="shared" si="20"/>
        <v>44397e</v>
      </c>
      <c r="CA34" s="93" t="str">
        <f t="shared" si="28"/>
        <v>44401e</v>
      </c>
      <c r="CB34" s="1" t="b">
        <f t="shared" si="29"/>
        <v>0</v>
      </c>
      <c r="CC34" s="1" t="b">
        <f t="shared" si="30"/>
        <v>0</v>
      </c>
    </row>
    <row r="35" spans="1:81" ht="20.25" customHeight="1">
      <c r="A35" s="64">
        <f t="shared" si="21"/>
        <v>44404</v>
      </c>
      <c r="B35" s="27">
        <f>INDEX(Tab_salle_A_B,MATCH('[1]Sujets élèves'!$W$10,Tab_salle_A_B_lig,0),MATCH(F35,Tab_salle_A_B_col,0))</f>
        <v>3</v>
      </c>
      <c r="C35" s="65">
        <f>INDEX(tab_vcm_annee,MATCH('[1]Titre des sujets'!$C$149,tab_vcm_annee_col,0),MATCH(F35,tab_vcm_annee_lig,0))</f>
        <v>2</v>
      </c>
      <c r="D35" s="66"/>
      <c r="E35" s="67" t="str">
        <f t="shared" si="32"/>
        <v/>
      </c>
      <c r="F35" s="68">
        <f t="shared" si="31"/>
        <v>44404</v>
      </c>
      <c r="G35" s="69"/>
      <c r="H35" s="70">
        <f t="shared" si="1"/>
        <v>0</v>
      </c>
      <c r="I35" s="69"/>
      <c r="J35" s="70">
        <f t="shared" si="2"/>
        <v>0</v>
      </c>
      <c r="K35" s="69"/>
      <c r="L35" s="70">
        <f t="shared" si="3"/>
        <v>0</v>
      </c>
      <c r="M35" s="69"/>
      <c r="N35" s="70">
        <f t="shared" si="22"/>
        <v>0</v>
      </c>
      <c r="O35" s="69"/>
      <c r="P35" s="70">
        <f t="shared" si="4"/>
        <v>0</v>
      </c>
      <c r="Q35" s="69"/>
      <c r="R35" s="70">
        <f t="shared" si="5"/>
        <v>0</v>
      </c>
      <c r="S35" s="69"/>
      <c r="T35" s="70">
        <f t="shared" si="6"/>
        <v>0</v>
      </c>
      <c r="U35" s="69"/>
      <c r="V35" s="70">
        <f t="shared" si="7"/>
        <v>0</v>
      </c>
      <c r="W35" s="69"/>
      <c r="X35" s="70">
        <f t="shared" si="8"/>
        <v>0</v>
      </c>
      <c r="Y35" s="69"/>
      <c r="Z35" s="70">
        <f t="shared" si="9"/>
        <v>0</v>
      </c>
      <c r="AA35" s="69"/>
      <c r="AB35" s="71">
        <f t="shared" si="10"/>
        <v>0</v>
      </c>
      <c r="AC35" s="72">
        <v>1</v>
      </c>
      <c r="AD35" s="73">
        <f t="shared" si="23"/>
        <v>106</v>
      </c>
      <c r="AE35" s="74">
        <v>1</v>
      </c>
      <c r="AF35" s="75">
        <f t="shared" si="24"/>
        <v>106</v>
      </c>
      <c r="AG35" s="76">
        <v>1</v>
      </c>
      <c r="AH35" s="73">
        <f t="shared" si="11"/>
        <v>106</v>
      </c>
      <c r="AI35" s="77">
        <v>1</v>
      </c>
      <c r="AJ35" s="75">
        <f t="shared" si="12"/>
        <v>106</v>
      </c>
      <c r="AK35" s="78">
        <v>1</v>
      </c>
      <c r="AL35" s="73">
        <f t="shared" si="13"/>
        <v>106</v>
      </c>
      <c r="AM35" s="79">
        <v>1</v>
      </c>
      <c r="AN35" s="73">
        <f t="shared" si="14"/>
        <v>106</v>
      </c>
      <c r="AO35" s="80">
        <v>1</v>
      </c>
      <c r="AP35" s="73">
        <f t="shared" si="15"/>
        <v>106</v>
      </c>
      <c r="AQ35" s="81">
        <v>1</v>
      </c>
      <c r="AR35" s="75">
        <f t="shared" si="16"/>
        <v>106</v>
      </c>
      <c r="AS35" s="82">
        <v>1</v>
      </c>
      <c r="AT35" s="73">
        <f t="shared" si="17"/>
        <v>106</v>
      </c>
      <c r="AU35" s="83">
        <v>1</v>
      </c>
      <c r="AV35" s="75">
        <f t="shared" si="18"/>
        <v>106</v>
      </c>
      <c r="AW35" s="94">
        <f>[1]calendrier!N31</f>
        <v>44408</v>
      </c>
      <c r="AX35" s="86"/>
      <c r="AY35" s="87"/>
      <c r="AZ35" s="88"/>
      <c r="BA35" s="89"/>
      <c r="BB35" s="90">
        <f t="shared" si="25"/>
        <v>0</v>
      </c>
      <c r="BC35" s="89"/>
      <c r="BD35" s="91">
        <f t="shared" si="26"/>
        <v>0</v>
      </c>
      <c r="BE35" s="72">
        <v>1</v>
      </c>
      <c r="BF35" s="73"/>
      <c r="BG35" s="74">
        <v>1</v>
      </c>
      <c r="BH35" s="75"/>
      <c r="BI35" s="76">
        <v>1</v>
      </c>
      <c r="BJ35" s="73"/>
      <c r="BK35" s="77">
        <v>1</v>
      </c>
      <c r="BL35" s="75"/>
      <c r="BM35" s="78">
        <v>1</v>
      </c>
      <c r="BN35" s="73"/>
      <c r="BO35" s="79">
        <v>1</v>
      </c>
      <c r="BP35" s="73"/>
      <c r="BQ35" s="80">
        <v>1</v>
      </c>
      <c r="BR35" s="73"/>
      <c r="BS35" s="81">
        <v>1</v>
      </c>
      <c r="BT35" s="75"/>
      <c r="BU35" s="82">
        <v>1</v>
      </c>
      <c r="BV35" s="73"/>
      <c r="BW35" s="83">
        <v>1</v>
      </c>
      <c r="BX35" s="75">
        <f t="shared" si="19"/>
        <v>81</v>
      </c>
      <c r="BY35" s="92">
        <f t="shared" si="27"/>
        <v>10</v>
      </c>
      <c r="BZ35" s="93" t="str">
        <f t="shared" si="20"/>
        <v>44404e</v>
      </c>
      <c r="CA35" s="93" t="str">
        <f t="shared" si="28"/>
        <v>44408e</v>
      </c>
      <c r="CB35" s="1" t="b">
        <f t="shared" si="29"/>
        <v>0</v>
      </c>
      <c r="CC35" s="1" t="b">
        <f t="shared" si="30"/>
        <v>0</v>
      </c>
    </row>
    <row r="36" spans="1:81" ht="20.25" customHeight="1">
      <c r="A36" s="64">
        <f t="shared" si="21"/>
        <v>44411</v>
      </c>
      <c r="B36" s="27">
        <f>INDEX(Tab_salle_A_B,MATCH('[1]Sujets élèves'!$W$10,Tab_salle_A_B_lig,0),MATCH(F36,Tab_salle_A_B_col,0))</f>
        <v>3</v>
      </c>
      <c r="C36" s="65">
        <f>INDEX(tab_vcm_annee,MATCH('[1]Titre des sujets'!$C$149,tab_vcm_annee_col,0),MATCH(F36,tab_vcm_annee_lig,0))</f>
        <v>2</v>
      </c>
      <c r="D36" s="66"/>
      <c r="E36" s="67" t="str">
        <f t="shared" si="32"/>
        <v/>
      </c>
      <c r="F36" s="68">
        <f t="shared" si="31"/>
        <v>44411</v>
      </c>
      <c r="G36" s="69"/>
      <c r="H36" s="70">
        <f t="shared" si="1"/>
        <v>0</v>
      </c>
      <c r="I36" s="69"/>
      <c r="J36" s="70">
        <f t="shared" si="2"/>
        <v>0</v>
      </c>
      <c r="K36" s="69"/>
      <c r="L36" s="70">
        <f t="shared" si="3"/>
        <v>0</v>
      </c>
      <c r="M36" s="69"/>
      <c r="N36" s="70">
        <f t="shared" si="22"/>
        <v>0</v>
      </c>
      <c r="O36" s="69"/>
      <c r="P36" s="70">
        <f t="shared" si="4"/>
        <v>0</v>
      </c>
      <c r="Q36" s="69"/>
      <c r="R36" s="70">
        <f t="shared" si="5"/>
        <v>0</v>
      </c>
      <c r="S36" s="69"/>
      <c r="T36" s="70">
        <f t="shared" si="6"/>
        <v>0</v>
      </c>
      <c r="U36" s="69"/>
      <c r="V36" s="70">
        <f t="shared" si="7"/>
        <v>0</v>
      </c>
      <c r="W36" s="69"/>
      <c r="X36" s="70">
        <f t="shared" si="8"/>
        <v>0</v>
      </c>
      <c r="Y36" s="69"/>
      <c r="Z36" s="70">
        <f t="shared" si="9"/>
        <v>0</v>
      </c>
      <c r="AA36" s="69"/>
      <c r="AB36" s="71">
        <f t="shared" si="10"/>
        <v>0</v>
      </c>
      <c r="AC36" s="72">
        <v>1</v>
      </c>
      <c r="AD36" s="73">
        <f t="shared" si="23"/>
        <v>106</v>
      </c>
      <c r="AE36" s="74">
        <v>1</v>
      </c>
      <c r="AF36" s="75">
        <f t="shared" si="24"/>
        <v>106</v>
      </c>
      <c r="AG36" s="76">
        <v>1</v>
      </c>
      <c r="AH36" s="73">
        <f t="shared" si="11"/>
        <v>106</v>
      </c>
      <c r="AI36" s="77">
        <v>1</v>
      </c>
      <c r="AJ36" s="75">
        <f t="shared" si="12"/>
        <v>106</v>
      </c>
      <c r="AK36" s="78">
        <v>1</v>
      </c>
      <c r="AL36" s="73">
        <f t="shared" si="13"/>
        <v>106</v>
      </c>
      <c r="AM36" s="79">
        <v>1</v>
      </c>
      <c r="AN36" s="73">
        <f t="shared" si="14"/>
        <v>106</v>
      </c>
      <c r="AO36" s="80">
        <v>1</v>
      </c>
      <c r="AP36" s="73">
        <f t="shared" si="15"/>
        <v>106</v>
      </c>
      <c r="AQ36" s="81">
        <v>1</v>
      </c>
      <c r="AR36" s="75">
        <f t="shared" si="16"/>
        <v>106</v>
      </c>
      <c r="AS36" s="82">
        <v>1</v>
      </c>
      <c r="AT36" s="73">
        <f t="shared" si="17"/>
        <v>106</v>
      </c>
      <c r="AU36" s="83">
        <v>1</v>
      </c>
      <c r="AV36" s="75">
        <f t="shared" si="18"/>
        <v>106</v>
      </c>
      <c r="AW36" s="94">
        <f>[1]calendrier!N32</f>
        <v>44415</v>
      </c>
      <c r="AX36" s="86"/>
      <c r="AY36" s="87"/>
      <c r="AZ36" s="88"/>
      <c r="BA36" s="89"/>
      <c r="BB36" s="90">
        <f t="shared" si="25"/>
        <v>0</v>
      </c>
      <c r="BC36" s="89"/>
      <c r="BD36" s="91">
        <f t="shared" si="26"/>
        <v>0</v>
      </c>
      <c r="BE36" s="72">
        <v>1</v>
      </c>
      <c r="BF36" s="73"/>
      <c r="BG36" s="74">
        <v>1</v>
      </c>
      <c r="BH36" s="75"/>
      <c r="BI36" s="76">
        <v>1</v>
      </c>
      <c r="BJ36" s="73"/>
      <c r="BK36" s="77">
        <v>1</v>
      </c>
      <c r="BL36" s="75"/>
      <c r="BM36" s="78">
        <v>1</v>
      </c>
      <c r="BN36" s="73"/>
      <c r="BO36" s="79">
        <v>1</v>
      </c>
      <c r="BP36" s="73"/>
      <c r="BQ36" s="80">
        <v>1</v>
      </c>
      <c r="BR36" s="73"/>
      <c r="BS36" s="81">
        <v>1</v>
      </c>
      <c r="BT36" s="75"/>
      <c r="BU36" s="82">
        <v>1</v>
      </c>
      <c r="BV36" s="73"/>
      <c r="BW36" s="83">
        <v>1</v>
      </c>
      <c r="BX36" s="75">
        <f t="shared" si="19"/>
        <v>81</v>
      </c>
      <c r="BY36" s="92">
        <f t="shared" si="27"/>
        <v>10</v>
      </c>
      <c r="BZ36" s="93" t="str">
        <f t="shared" si="20"/>
        <v>44411e</v>
      </c>
      <c r="CA36" s="93" t="str">
        <f t="shared" si="28"/>
        <v>44415e</v>
      </c>
      <c r="CB36" s="1" t="b">
        <f t="shared" si="29"/>
        <v>0</v>
      </c>
      <c r="CC36" s="1" t="b">
        <f t="shared" si="30"/>
        <v>0</v>
      </c>
    </row>
    <row r="37" spans="1:81" ht="20.25" customHeight="1">
      <c r="A37" s="64">
        <f t="shared" si="21"/>
        <v>44418</v>
      </c>
      <c r="B37" s="27">
        <f>INDEX(Tab_salle_A_B,MATCH('[1]Sujets élèves'!$W$10,Tab_salle_A_B_lig,0),MATCH(F37,Tab_salle_A_B_col,0))</f>
        <v>3</v>
      </c>
      <c r="C37" s="65">
        <f>INDEX(tab_vcm_annee,MATCH('[1]Titre des sujets'!$C$149,tab_vcm_annee_col,0),MATCH(F37,tab_vcm_annee_lig,0))</f>
        <v>2</v>
      </c>
      <c r="D37" s="66"/>
      <c r="E37" s="67" t="str">
        <f t="shared" si="32"/>
        <v/>
      </c>
      <c r="F37" s="68">
        <f t="shared" si="31"/>
        <v>44418</v>
      </c>
      <c r="G37" s="69"/>
      <c r="H37" s="70">
        <f t="shared" si="1"/>
        <v>0</v>
      </c>
      <c r="I37" s="69"/>
      <c r="J37" s="70">
        <f t="shared" si="2"/>
        <v>0</v>
      </c>
      <c r="K37" s="69"/>
      <c r="L37" s="70">
        <f t="shared" si="3"/>
        <v>0</v>
      </c>
      <c r="M37" s="69"/>
      <c r="N37" s="70">
        <f t="shared" si="22"/>
        <v>0</v>
      </c>
      <c r="O37" s="69"/>
      <c r="P37" s="70">
        <f t="shared" si="4"/>
        <v>0</v>
      </c>
      <c r="Q37" s="69"/>
      <c r="R37" s="70">
        <f t="shared" si="5"/>
        <v>0</v>
      </c>
      <c r="S37" s="69"/>
      <c r="T37" s="70">
        <f t="shared" si="6"/>
        <v>0</v>
      </c>
      <c r="U37" s="69"/>
      <c r="V37" s="70">
        <f t="shared" si="7"/>
        <v>0</v>
      </c>
      <c r="W37" s="69"/>
      <c r="X37" s="70">
        <f t="shared" si="8"/>
        <v>0</v>
      </c>
      <c r="Y37" s="69"/>
      <c r="Z37" s="70">
        <f t="shared" si="9"/>
        <v>0</v>
      </c>
      <c r="AA37" s="69"/>
      <c r="AB37" s="71">
        <f t="shared" si="10"/>
        <v>0</v>
      </c>
      <c r="AC37" s="72">
        <v>1</v>
      </c>
      <c r="AD37" s="73">
        <f t="shared" si="23"/>
        <v>106</v>
      </c>
      <c r="AE37" s="74">
        <v>1</v>
      </c>
      <c r="AF37" s="75">
        <f t="shared" si="24"/>
        <v>106</v>
      </c>
      <c r="AG37" s="76">
        <v>1</v>
      </c>
      <c r="AH37" s="73">
        <f t="shared" si="11"/>
        <v>106</v>
      </c>
      <c r="AI37" s="77">
        <v>1</v>
      </c>
      <c r="AJ37" s="75">
        <f t="shared" si="12"/>
        <v>106</v>
      </c>
      <c r="AK37" s="78">
        <v>1</v>
      </c>
      <c r="AL37" s="73">
        <f t="shared" si="13"/>
        <v>106</v>
      </c>
      <c r="AM37" s="79">
        <v>1</v>
      </c>
      <c r="AN37" s="73">
        <f t="shared" si="14"/>
        <v>106</v>
      </c>
      <c r="AO37" s="80">
        <v>1</v>
      </c>
      <c r="AP37" s="73">
        <f t="shared" si="15"/>
        <v>106</v>
      </c>
      <c r="AQ37" s="81">
        <v>1</v>
      </c>
      <c r="AR37" s="75">
        <f t="shared" si="16"/>
        <v>106</v>
      </c>
      <c r="AS37" s="82">
        <v>1</v>
      </c>
      <c r="AT37" s="73">
        <f t="shared" si="17"/>
        <v>106</v>
      </c>
      <c r="AU37" s="83">
        <v>1</v>
      </c>
      <c r="AV37" s="75">
        <f t="shared" si="18"/>
        <v>106</v>
      </c>
      <c r="AW37" s="94">
        <f>[1]calendrier!N33</f>
        <v>44422</v>
      </c>
      <c r="AX37" s="86"/>
      <c r="AY37" s="87"/>
      <c r="AZ37" s="88"/>
      <c r="BA37" s="89"/>
      <c r="BB37" s="90">
        <f t="shared" si="25"/>
        <v>0</v>
      </c>
      <c r="BC37" s="89"/>
      <c r="BD37" s="91">
        <f t="shared" si="26"/>
        <v>0</v>
      </c>
      <c r="BE37" s="72">
        <v>1</v>
      </c>
      <c r="BF37" s="73"/>
      <c r="BG37" s="74">
        <v>1</v>
      </c>
      <c r="BH37" s="75"/>
      <c r="BI37" s="76">
        <v>1</v>
      </c>
      <c r="BJ37" s="73"/>
      <c r="BK37" s="77">
        <v>1</v>
      </c>
      <c r="BL37" s="75"/>
      <c r="BM37" s="78">
        <v>1</v>
      </c>
      <c r="BN37" s="73"/>
      <c r="BO37" s="79">
        <v>1</v>
      </c>
      <c r="BP37" s="73"/>
      <c r="BQ37" s="80">
        <v>1</v>
      </c>
      <c r="BR37" s="73"/>
      <c r="BS37" s="81">
        <v>1</v>
      </c>
      <c r="BT37" s="75"/>
      <c r="BU37" s="82">
        <v>1</v>
      </c>
      <c r="BV37" s="73"/>
      <c r="BW37" s="83">
        <v>1</v>
      </c>
      <c r="BX37" s="75">
        <f t="shared" si="19"/>
        <v>81</v>
      </c>
      <c r="BY37" s="92">
        <f t="shared" si="27"/>
        <v>10</v>
      </c>
      <c r="BZ37" s="93" t="str">
        <f t="shared" si="20"/>
        <v>44418e</v>
      </c>
      <c r="CA37" s="93" t="str">
        <f t="shared" si="28"/>
        <v>44422e</v>
      </c>
      <c r="CB37" s="1" t="b">
        <f t="shared" si="29"/>
        <v>0</v>
      </c>
      <c r="CC37" s="1" t="b">
        <f t="shared" si="30"/>
        <v>0</v>
      </c>
    </row>
    <row r="38" spans="1:81" ht="20.25" customHeight="1">
      <c r="A38" s="64">
        <f t="shared" si="21"/>
        <v>44425</v>
      </c>
      <c r="B38" s="27">
        <f>INDEX(Tab_salle_A_B,MATCH('[1]Sujets élèves'!$W$10,Tab_salle_A_B_lig,0),MATCH(F38,Tab_salle_A_B_col,0))</f>
        <v>3</v>
      </c>
      <c r="C38" s="65">
        <f>INDEX(tab_vcm_annee,MATCH('[1]Titre des sujets'!$C$149,tab_vcm_annee_col,0),MATCH(F38,tab_vcm_annee_lig,0))</f>
        <v>2</v>
      </c>
      <c r="D38" s="66"/>
      <c r="E38" s="67" t="str">
        <f t="shared" si="32"/>
        <v/>
      </c>
      <c r="F38" s="68">
        <f t="shared" si="31"/>
        <v>44425</v>
      </c>
      <c r="G38" s="69"/>
      <c r="H38" s="70">
        <f t="shared" si="1"/>
        <v>0</v>
      </c>
      <c r="I38" s="69"/>
      <c r="J38" s="70">
        <f t="shared" si="2"/>
        <v>0</v>
      </c>
      <c r="K38" s="69"/>
      <c r="L38" s="70">
        <f t="shared" si="3"/>
        <v>0</v>
      </c>
      <c r="M38" s="69"/>
      <c r="N38" s="70">
        <f t="shared" si="22"/>
        <v>0</v>
      </c>
      <c r="O38" s="69"/>
      <c r="P38" s="70">
        <f t="shared" si="4"/>
        <v>0</v>
      </c>
      <c r="Q38" s="69"/>
      <c r="R38" s="70">
        <f t="shared" si="5"/>
        <v>0</v>
      </c>
      <c r="S38" s="69"/>
      <c r="T38" s="70">
        <f t="shared" si="6"/>
        <v>0</v>
      </c>
      <c r="U38" s="69"/>
      <c r="V38" s="70">
        <f t="shared" si="7"/>
        <v>0</v>
      </c>
      <c r="W38" s="69"/>
      <c r="X38" s="70">
        <f t="shared" si="8"/>
        <v>0</v>
      </c>
      <c r="Y38" s="69"/>
      <c r="Z38" s="70">
        <f t="shared" si="9"/>
        <v>0</v>
      </c>
      <c r="AA38" s="69"/>
      <c r="AB38" s="71">
        <f t="shared" si="10"/>
        <v>0</v>
      </c>
      <c r="AC38" s="72">
        <v>1</v>
      </c>
      <c r="AD38" s="73">
        <f t="shared" si="23"/>
        <v>106</v>
      </c>
      <c r="AE38" s="74">
        <v>1</v>
      </c>
      <c r="AF38" s="75">
        <f t="shared" si="24"/>
        <v>106</v>
      </c>
      <c r="AG38" s="76">
        <v>1</v>
      </c>
      <c r="AH38" s="73">
        <f t="shared" si="11"/>
        <v>106</v>
      </c>
      <c r="AI38" s="77">
        <v>1</v>
      </c>
      <c r="AJ38" s="75">
        <f t="shared" si="12"/>
        <v>106</v>
      </c>
      <c r="AK38" s="78">
        <v>1</v>
      </c>
      <c r="AL38" s="73">
        <f t="shared" si="13"/>
        <v>106</v>
      </c>
      <c r="AM38" s="79">
        <v>1</v>
      </c>
      <c r="AN38" s="73">
        <f t="shared" si="14"/>
        <v>106</v>
      </c>
      <c r="AO38" s="80">
        <v>1</v>
      </c>
      <c r="AP38" s="73">
        <f t="shared" si="15"/>
        <v>106</v>
      </c>
      <c r="AQ38" s="81">
        <v>1</v>
      </c>
      <c r="AR38" s="75">
        <f t="shared" si="16"/>
        <v>106</v>
      </c>
      <c r="AS38" s="82">
        <v>1</v>
      </c>
      <c r="AT38" s="73">
        <f t="shared" si="17"/>
        <v>106</v>
      </c>
      <c r="AU38" s="83">
        <v>1</v>
      </c>
      <c r="AV38" s="75">
        <f t="shared" si="18"/>
        <v>106</v>
      </c>
      <c r="AW38" s="94">
        <f>[1]calendrier!N34</f>
        <v>44429</v>
      </c>
      <c r="AX38" s="86"/>
      <c r="AY38" s="87"/>
      <c r="AZ38" s="88"/>
      <c r="BA38" s="89"/>
      <c r="BB38" s="90">
        <f t="shared" si="25"/>
        <v>0</v>
      </c>
      <c r="BC38" s="89"/>
      <c r="BD38" s="91">
        <f t="shared" si="26"/>
        <v>0</v>
      </c>
      <c r="BE38" s="72">
        <v>1</v>
      </c>
      <c r="BF38" s="73"/>
      <c r="BG38" s="74">
        <v>1</v>
      </c>
      <c r="BH38" s="75"/>
      <c r="BI38" s="76">
        <v>1</v>
      </c>
      <c r="BJ38" s="73"/>
      <c r="BK38" s="77">
        <v>1</v>
      </c>
      <c r="BL38" s="75"/>
      <c r="BM38" s="78">
        <v>1</v>
      </c>
      <c r="BN38" s="73"/>
      <c r="BO38" s="79">
        <v>1</v>
      </c>
      <c r="BP38" s="73"/>
      <c r="BQ38" s="80">
        <v>1</v>
      </c>
      <c r="BR38" s="73"/>
      <c r="BS38" s="81">
        <v>1</v>
      </c>
      <c r="BT38" s="75"/>
      <c r="BU38" s="82">
        <v>1</v>
      </c>
      <c r="BV38" s="73"/>
      <c r="BW38" s="83">
        <v>1</v>
      </c>
      <c r="BX38" s="75">
        <f t="shared" si="19"/>
        <v>81</v>
      </c>
      <c r="BY38" s="92">
        <f t="shared" si="27"/>
        <v>10</v>
      </c>
      <c r="BZ38" s="93" t="str">
        <f t="shared" si="20"/>
        <v>44425e</v>
      </c>
      <c r="CA38" s="93" t="str">
        <f t="shared" si="28"/>
        <v>44429e</v>
      </c>
      <c r="CB38" s="1" t="b">
        <f t="shared" si="29"/>
        <v>0</v>
      </c>
      <c r="CC38" s="1" t="b">
        <f t="shared" si="30"/>
        <v>0</v>
      </c>
    </row>
    <row r="39" spans="1:81" ht="20.25" customHeight="1">
      <c r="A39" s="64">
        <f t="shared" si="21"/>
        <v>44432</v>
      </c>
      <c r="B39" s="27">
        <f>INDEX(Tab_salle_A_B,MATCH('[1]Sujets élèves'!$W$10,Tab_salle_A_B_lig,0),MATCH(F39,Tab_salle_A_B_col,0))</f>
        <v>3</v>
      </c>
      <c r="C39" s="65">
        <f>INDEX(tab_vcm_annee,MATCH('[1]Titre des sujets'!$C$149,tab_vcm_annee_col,0),MATCH(F39,tab_vcm_annee_lig,0))</f>
        <v>2</v>
      </c>
      <c r="D39" s="66"/>
      <c r="E39" s="67" t="str">
        <f t="shared" si="32"/>
        <v/>
      </c>
      <c r="F39" s="68">
        <f t="shared" si="31"/>
        <v>44432</v>
      </c>
      <c r="G39" s="69"/>
      <c r="H39" s="70">
        <f t="shared" si="1"/>
        <v>0</v>
      </c>
      <c r="I39" s="69"/>
      <c r="J39" s="70">
        <f t="shared" si="2"/>
        <v>0</v>
      </c>
      <c r="K39" s="69"/>
      <c r="L39" s="70">
        <f t="shared" si="3"/>
        <v>0</v>
      </c>
      <c r="M39" s="69"/>
      <c r="N39" s="70">
        <f t="shared" si="22"/>
        <v>0</v>
      </c>
      <c r="O39" s="69"/>
      <c r="P39" s="70">
        <f t="shared" si="4"/>
        <v>0</v>
      </c>
      <c r="Q39" s="69"/>
      <c r="R39" s="70">
        <f t="shared" si="5"/>
        <v>0</v>
      </c>
      <c r="S39" s="69"/>
      <c r="T39" s="70">
        <f t="shared" si="6"/>
        <v>0</v>
      </c>
      <c r="U39" s="69"/>
      <c r="V39" s="70">
        <f t="shared" si="7"/>
        <v>0</v>
      </c>
      <c r="W39" s="69"/>
      <c r="X39" s="70">
        <f t="shared" si="8"/>
        <v>0</v>
      </c>
      <c r="Y39" s="69"/>
      <c r="Z39" s="70">
        <f t="shared" si="9"/>
        <v>0</v>
      </c>
      <c r="AA39" s="69"/>
      <c r="AB39" s="71">
        <f t="shared" si="10"/>
        <v>0</v>
      </c>
      <c r="AC39" s="72">
        <v>1</v>
      </c>
      <c r="AD39" s="73">
        <f t="shared" si="23"/>
        <v>106</v>
      </c>
      <c r="AE39" s="74">
        <v>1</v>
      </c>
      <c r="AF39" s="75">
        <f t="shared" si="24"/>
        <v>106</v>
      </c>
      <c r="AG39" s="76">
        <v>1</v>
      </c>
      <c r="AH39" s="73">
        <f t="shared" si="11"/>
        <v>106</v>
      </c>
      <c r="AI39" s="77">
        <v>1</v>
      </c>
      <c r="AJ39" s="75">
        <f t="shared" si="12"/>
        <v>106</v>
      </c>
      <c r="AK39" s="78">
        <v>1</v>
      </c>
      <c r="AL39" s="73">
        <f t="shared" si="13"/>
        <v>106</v>
      </c>
      <c r="AM39" s="79">
        <v>1</v>
      </c>
      <c r="AN39" s="73">
        <f t="shared" si="14"/>
        <v>106</v>
      </c>
      <c r="AO39" s="80">
        <v>1</v>
      </c>
      <c r="AP39" s="73">
        <f t="shared" si="15"/>
        <v>106</v>
      </c>
      <c r="AQ39" s="81">
        <v>1</v>
      </c>
      <c r="AR39" s="75">
        <f t="shared" si="16"/>
        <v>106</v>
      </c>
      <c r="AS39" s="82">
        <v>1</v>
      </c>
      <c r="AT39" s="73">
        <f t="shared" si="17"/>
        <v>106</v>
      </c>
      <c r="AU39" s="83">
        <v>1</v>
      </c>
      <c r="AV39" s="75">
        <f t="shared" si="18"/>
        <v>106</v>
      </c>
      <c r="AW39" s="94">
        <f>[1]calendrier!N35</f>
        <v>44436</v>
      </c>
      <c r="AX39" s="86"/>
      <c r="AY39" s="87"/>
      <c r="AZ39" s="88"/>
      <c r="BA39" s="89"/>
      <c r="BB39" s="90">
        <f t="shared" si="25"/>
        <v>0</v>
      </c>
      <c r="BC39" s="89"/>
      <c r="BD39" s="91">
        <f t="shared" si="26"/>
        <v>0</v>
      </c>
      <c r="BE39" s="72">
        <v>1</v>
      </c>
      <c r="BF39" s="73"/>
      <c r="BG39" s="74">
        <v>1</v>
      </c>
      <c r="BH39" s="75"/>
      <c r="BI39" s="76">
        <v>1</v>
      </c>
      <c r="BJ39" s="73"/>
      <c r="BK39" s="77">
        <v>1</v>
      </c>
      <c r="BL39" s="75"/>
      <c r="BM39" s="78">
        <v>1</v>
      </c>
      <c r="BN39" s="73"/>
      <c r="BO39" s="79">
        <v>1</v>
      </c>
      <c r="BP39" s="73"/>
      <c r="BQ39" s="80" t="s">
        <v>63</v>
      </c>
      <c r="BR39" s="73"/>
      <c r="BS39" s="81">
        <v>1</v>
      </c>
      <c r="BT39" s="75"/>
      <c r="BU39" s="82" t="s">
        <v>64</v>
      </c>
      <c r="BV39" s="73"/>
      <c r="BW39" s="83" t="s">
        <v>0</v>
      </c>
      <c r="BX39" s="75">
        <f t="shared" si="19"/>
        <v>12</v>
      </c>
      <c r="BY39" s="92">
        <f t="shared" si="27"/>
        <v>10</v>
      </c>
      <c r="BZ39" s="93" t="str">
        <f t="shared" si="20"/>
        <v>44432e</v>
      </c>
      <c r="CA39" s="93" t="str">
        <f t="shared" si="28"/>
        <v>44436e</v>
      </c>
      <c r="CB39" s="1" t="b">
        <f t="shared" si="29"/>
        <v>0</v>
      </c>
      <c r="CC39" s="1" t="b">
        <f t="shared" si="30"/>
        <v>0</v>
      </c>
    </row>
    <row r="40" spans="1:81" ht="20.25" customHeight="1">
      <c r="A40" s="64">
        <f t="shared" si="21"/>
        <v>44439</v>
      </c>
      <c r="B40" s="27">
        <f>INDEX(Tab_salle_A_B,MATCH('[1]Sujets élèves'!$W$10,Tab_salle_A_B_lig,0),MATCH(F40,Tab_salle_A_B_col,0))</f>
        <v>3</v>
      </c>
      <c r="C40" s="65">
        <f>INDEX(tab_vcm_annee,MATCH('[1]Titre des sujets'!$C$149,tab_vcm_annee_col,0),MATCH(F40,tab_vcm_annee_lig,0))</f>
        <v>2</v>
      </c>
      <c r="D40" s="66"/>
      <c r="E40" s="67" t="str">
        <f t="shared" si="32"/>
        <v/>
      </c>
      <c r="F40" s="68">
        <f t="shared" si="31"/>
        <v>44439</v>
      </c>
      <c r="G40" s="69"/>
      <c r="H40" s="70">
        <f t="shared" si="1"/>
        <v>0</v>
      </c>
      <c r="I40" s="69"/>
      <c r="J40" s="70">
        <f t="shared" si="2"/>
        <v>0</v>
      </c>
      <c r="K40" s="69"/>
      <c r="L40" s="70">
        <f t="shared" si="3"/>
        <v>0</v>
      </c>
      <c r="M40" s="69"/>
      <c r="N40" s="70">
        <f t="shared" si="22"/>
        <v>0</v>
      </c>
      <c r="O40" s="69"/>
      <c r="P40" s="70">
        <f t="shared" si="4"/>
        <v>0</v>
      </c>
      <c r="Q40" s="69"/>
      <c r="R40" s="70">
        <f t="shared" si="5"/>
        <v>0</v>
      </c>
      <c r="S40" s="69"/>
      <c r="T40" s="70">
        <f t="shared" si="6"/>
        <v>0</v>
      </c>
      <c r="U40" s="69"/>
      <c r="V40" s="70">
        <f t="shared" si="7"/>
        <v>0</v>
      </c>
      <c r="W40" s="69"/>
      <c r="X40" s="70">
        <f t="shared" si="8"/>
        <v>0</v>
      </c>
      <c r="Y40" s="69"/>
      <c r="Z40" s="70">
        <f t="shared" si="9"/>
        <v>0</v>
      </c>
      <c r="AA40" s="69"/>
      <c r="AB40" s="71">
        <f t="shared" si="10"/>
        <v>0</v>
      </c>
      <c r="AC40" s="72">
        <v>1</v>
      </c>
      <c r="AD40" s="73">
        <f t="shared" si="23"/>
        <v>106</v>
      </c>
      <c r="AE40" s="74">
        <v>1</v>
      </c>
      <c r="AF40" s="75">
        <f t="shared" si="24"/>
        <v>106</v>
      </c>
      <c r="AG40" s="76">
        <v>1</v>
      </c>
      <c r="AH40" s="73">
        <f t="shared" si="11"/>
        <v>106</v>
      </c>
      <c r="AI40" s="77">
        <v>1</v>
      </c>
      <c r="AJ40" s="75">
        <f t="shared" si="12"/>
        <v>106</v>
      </c>
      <c r="AK40" s="78">
        <v>1</v>
      </c>
      <c r="AL40" s="73">
        <f t="shared" si="13"/>
        <v>106</v>
      </c>
      <c r="AM40" s="79">
        <v>1</v>
      </c>
      <c r="AN40" s="73">
        <f t="shared" si="14"/>
        <v>106</v>
      </c>
      <c r="AO40" s="80">
        <v>1</v>
      </c>
      <c r="AP40" s="73">
        <f t="shared" si="15"/>
        <v>106</v>
      </c>
      <c r="AQ40" s="81">
        <v>1</v>
      </c>
      <c r="AR40" s="75">
        <f t="shared" si="16"/>
        <v>106</v>
      </c>
      <c r="AS40" s="82">
        <v>1</v>
      </c>
      <c r="AT40" s="73">
        <f t="shared" si="17"/>
        <v>106</v>
      </c>
      <c r="AU40" s="83">
        <v>1</v>
      </c>
      <c r="AV40" s="75">
        <f t="shared" si="18"/>
        <v>106</v>
      </c>
      <c r="AW40" s="94">
        <f>[1]calendrier!N36</f>
        <v>44443</v>
      </c>
      <c r="AX40" s="86"/>
      <c r="AY40" s="87"/>
      <c r="AZ40" s="88"/>
      <c r="BA40" s="89"/>
      <c r="BB40" s="90">
        <f t="shared" si="25"/>
        <v>0</v>
      </c>
      <c r="BC40" s="89"/>
      <c r="BD40" s="91">
        <f t="shared" si="26"/>
        <v>0</v>
      </c>
      <c r="BE40" s="72">
        <v>1</v>
      </c>
      <c r="BF40" s="73"/>
      <c r="BG40" s="74">
        <v>1</v>
      </c>
      <c r="BH40" s="75"/>
      <c r="BI40" s="76">
        <v>1</v>
      </c>
      <c r="BJ40" s="73"/>
      <c r="BK40" s="77">
        <v>1</v>
      </c>
      <c r="BL40" s="75"/>
      <c r="BM40" s="78">
        <v>1</v>
      </c>
      <c r="BN40" s="73"/>
      <c r="BO40" s="79">
        <v>1</v>
      </c>
      <c r="BP40" s="73"/>
      <c r="BQ40" s="80" t="s">
        <v>60</v>
      </c>
      <c r="BR40" s="73"/>
      <c r="BS40" s="81" t="s">
        <v>61</v>
      </c>
      <c r="BT40" s="75"/>
      <c r="BU40" s="82" t="s">
        <v>0</v>
      </c>
      <c r="BV40" s="73"/>
      <c r="BW40" s="83" t="s">
        <v>65</v>
      </c>
      <c r="BX40" s="75">
        <f t="shared" si="19"/>
        <v>1</v>
      </c>
      <c r="BY40" s="92">
        <f t="shared" si="27"/>
        <v>10</v>
      </c>
      <c r="BZ40" s="93" t="str">
        <f t="shared" si="20"/>
        <v>44439e</v>
      </c>
      <c r="CA40" s="93" t="str">
        <f t="shared" si="28"/>
        <v>44443e</v>
      </c>
      <c r="CB40" s="1" t="b">
        <f t="shared" si="29"/>
        <v>0</v>
      </c>
      <c r="CC40" s="1" t="b">
        <f t="shared" si="30"/>
        <v>0</v>
      </c>
    </row>
    <row r="41" spans="1:81" ht="20.25" customHeight="1">
      <c r="A41" s="64">
        <f t="shared" si="21"/>
        <v>44446</v>
      </c>
      <c r="B41" s="27">
        <f>INDEX(Tab_salle_A_B,MATCH('[1]Sujets élèves'!$W$10,Tab_salle_A_B_lig,0),MATCH(F41,Tab_salle_A_B_col,0))</f>
        <v>2</v>
      </c>
      <c r="C41" s="65">
        <f>INDEX(tab_vcm_annee,MATCH('[1]Titre des sujets'!$C$149,tab_vcm_annee_col,0),MATCH(F41,tab_vcm_annee_lig,0))</f>
        <v>1</v>
      </c>
      <c r="D41" s="66"/>
      <c r="E41" s="67" t="str">
        <f t="shared" si="32"/>
        <v/>
      </c>
      <c r="F41" s="68">
        <f t="shared" si="31"/>
        <v>44446</v>
      </c>
      <c r="G41" s="69"/>
      <c r="H41" s="70">
        <f t="shared" si="1"/>
        <v>0</v>
      </c>
      <c r="I41" s="69"/>
      <c r="J41" s="70">
        <f t="shared" si="2"/>
        <v>0</v>
      </c>
      <c r="K41" s="69"/>
      <c r="L41" s="70">
        <f t="shared" si="3"/>
        <v>0</v>
      </c>
      <c r="M41" s="69"/>
      <c r="N41" s="70">
        <f t="shared" si="22"/>
        <v>0</v>
      </c>
      <c r="O41" s="69"/>
      <c r="P41" s="70">
        <f t="shared" si="4"/>
        <v>0</v>
      </c>
      <c r="Q41" s="69"/>
      <c r="R41" s="70">
        <f t="shared" si="5"/>
        <v>0</v>
      </c>
      <c r="S41" s="69"/>
      <c r="T41" s="70">
        <f t="shared" si="6"/>
        <v>0</v>
      </c>
      <c r="U41" s="69"/>
      <c r="V41" s="70">
        <f t="shared" si="7"/>
        <v>0</v>
      </c>
      <c r="W41" s="69"/>
      <c r="X41" s="70">
        <f t="shared" si="8"/>
        <v>0</v>
      </c>
      <c r="Y41" s="69"/>
      <c r="Z41" s="70">
        <f t="shared" si="9"/>
        <v>0</v>
      </c>
      <c r="AA41" s="69"/>
      <c r="AB41" s="71">
        <f t="shared" si="10"/>
        <v>0</v>
      </c>
      <c r="AC41" s="72">
        <v>1</v>
      </c>
      <c r="AD41" s="73">
        <f t="shared" si="23"/>
        <v>106</v>
      </c>
      <c r="AE41" s="74">
        <v>1</v>
      </c>
      <c r="AF41" s="75">
        <f t="shared" si="24"/>
        <v>106</v>
      </c>
      <c r="AG41" s="76">
        <v>1</v>
      </c>
      <c r="AH41" s="73">
        <f t="shared" si="11"/>
        <v>106</v>
      </c>
      <c r="AI41" s="77">
        <v>1</v>
      </c>
      <c r="AJ41" s="75">
        <f t="shared" si="12"/>
        <v>106</v>
      </c>
      <c r="AK41" s="78">
        <v>1</v>
      </c>
      <c r="AL41" s="73">
        <f t="shared" si="13"/>
        <v>106</v>
      </c>
      <c r="AM41" s="79">
        <v>1</v>
      </c>
      <c r="AN41" s="73">
        <f t="shared" si="14"/>
        <v>106</v>
      </c>
      <c r="AO41" s="80">
        <v>1</v>
      </c>
      <c r="AP41" s="73">
        <f t="shared" si="15"/>
        <v>106</v>
      </c>
      <c r="AQ41" s="81">
        <v>1</v>
      </c>
      <c r="AR41" s="75">
        <f t="shared" si="16"/>
        <v>106</v>
      </c>
      <c r="AS41" s="82">
        <v>1</v>
      </c>
      <c r="AT41" s="73">
        <f t="shared" si="17"/>
        <v>106</v>
      </c>
      <c r="AU41" s="83">
        <v>1</v>
      </c>
      <c r="AV41" s="75">
        <f t="shared" si="18"/>
        <v>106</v>
      </c>
      <c r="AW41" s="94">
        <f>[1]calendrier!N37</f>
        <v>44450</v>
      </c>
      <c r="AX41" s="86"/>
      <c r="AY41" s="87"/>
      <c r="AZ41" s="88"/>
      <c r="BA41" s="89"/>
      <c r="BB41" s="90">
        <f t="shared" si="25"/>
        <v>0</v>
      </c>
      <c r="BC41" s="89"/>
      <c r="BD41" s="91">
        <f t="shared" si="26"/>
        <v>0</v>
      </c>
      <c r="BE41" s="72">
        <v>1</v>
      </c>
      <c r="BF41" s="73"/>
      <c r="BG41" s="74">
        <v>1</v>
      </c>
      <c r="BH41" s="75"/>
      <c r="BI41" s="76">
        <v>1</v>
      </c>
      <c r="BJ41" s="73"/>
      <c r="BK41" s="77">
        <v>1</v>
      </c>
      <c r="BL41" s="75"/>
      <c r="BM41" s="78">
        <v>1</v>
      </c>
      <c r="BN41" s="73"/>
      <c r="BO41" s="79">
        <v>1</v>
      </c>
      <c r="BP41" s="73"/>
      <c r="BQ41" s="80" t="s">
        <v>0</v>
      </c>
      <c r="BR41" s="73"/>
      <c r="BS41" s="81" t="s">
        <v>0</v>
      </c>
      <c r="BT41" s="75"/>
      <c r="BU41" s="82" t="s">
        <v>66</v>
      </c>
      <c r="BV41" s="73"/>
      <c r="BW41" s="83" t="s">
        <v>0</v>
      </c>
      <c r="BX41" s="75">
        <f t="shared" si="19"/>
        <v>12</v>
      </c>
      <c r="BY41" s="92">
        <f t="shared" si="27"/>
        <v>10</v>
      </c>
      <c r="BZ41" s="93" t="str">
        <f t="shared" si="20"/>
        <v>44446e</v>
      </c>
      <c r="CA41" s="93" t="str">
        <f t="shared" si="28"/>
        <v>44450e</v>
      </c>
      <c r="CB41" s="1" t="b">
        <f t="shared" si="29"/>
        <v>0</v>
      </c>
      <c r="CC41" s="1" t="b">
        <f t="shared" si="30"/>
        <v>0</v>
      </c>
    </row>
    <row r="42" spans="1:81" ht="20.25" customHeight="1">
      <c r="A42" s="64">
        <f t="shared" si="21"/>
        <v>44453</v>
      </c>
      <c r="B42" s="27">
        <f>INDEX(Tab_salle_A_B,MATCH('[1]Sujets élèves'!$W$10,Tab_salle_A_B_lig,0),MATCH(F42,Tab_salle_A_B_col,0))</f>
        <v>2</v>
      </c>
      <c r="C42" s="65">
        <f>INDEX(tab_vcm_annee,MATCH('[1]Titre des sujets'!$C$149,tab_vcm_annee_col,0),MATCH(F42,tab_vcm_annee_lig,0))</f>
        <v>1</v>
      </c>
      <c r="D42" s="66"/>
      <c r="E42" s="67" t="str">
        <f t="shared" si="32"/>
        <v/>
      </c>
      <c r="F42" s="68">
        <f t="shared" si="31"/>
        <v>44453</v>
      </c>
      <c r="G42" s="69"/>
      <c r="H42" s="70">
        <f t="shared" si="1"/>
        <v>0</v>
      </c>
      <c r="I42" s="69"/>
      <c r="J42" s="70">
        <f t="shared" si="2"/>
        <v>0</v>
      </c>
      <c r="K42" s="69"/>
      <c r="L42" s="70">
        <f t="shared" si="3"/>
        <v>0</v>
      </c>
      <c r="M42" s="69"/>
      <c r="N42" s="70">
        <f t="shared" si="22"/>
        <v>0</v>
      </c>
      <c r="O42" s="69"/>
      <c r="P42" s="70">
        <f t="shared" si="4"/>
        <v>0</v>
      </c>
      <c r="Q42" s="69"/>
      <c r="R42" s="70">
        <f t="shared" si="5"/>
        <v>0</v>
      </c>
      <c r="S42" s="69"/>
      <c r="T42" s="70">
        <f t="shared" si="6"/>
        <v>0</v>
      </c>
      <c r="U42" s="69"/>
      <c r="V42" s="70">
        <f t="shared" si="7"/>
        <v>0</v>
      </c>
      <c r="W42" s="69"/>
      <c r="X42" s="70">
        <f t="shared" si="8"/>
        <v>0</v>
      </c>
      <c r="Y42" s="69"/>
      <c r="Z42" s="70">
        <f t="shared" si="9"/>
        <v>0</v>
      </c>
      <c r="AA42" s="69"/>
      <c r="AB42" s="71">
        <f t="shared" si="10"/>
        <v>0</v>
      </c>
      <c r="AC42" s="72">
        <v>1</v>
      </c>
      <c r="AD42" s="73">
        <f t="shared" si="23"/>
        <v>106</v>
      </c>
      <c r="AE42" s="74">
        <v>1</v>
      </c>
      <c r="AF42" s="75">
        <f t="shared" si="24"/>
        <v>106</v>
      </c>
      <c r="AG42" s="76">
        <v>1</v>
      </c>
      <c r="AH42" s="73">
        <f t="shared" si="11"/>
        <v>106</v>
      </c>
      <c r="AI42" s="77">
        <v>1</v>
      </c>
      <c r="AJ42" s="75">
        <f t="shared" si="12"/>
        <v>106</v>
      </c>
      <c r="AK42" s="78">
        <v>1</v>
      </c>
      <c r="AL42" s="73">
        <f t="shared" si="13"/>
        <v>106</v>
      </c>
      <c r="AM42" s="79">
        <v>1</v>
      </c>
      <c r="AN42" s="73">
        <f t="shared" si="14"/>
        <v>106</v>
      </c>
      <c r="AO42" s="80">
        <v>1</v>
      </c>
      <c r="AP42" s="73">
        <f t="shared" si="15"/>
        <v>106</v>
      </c>
      <c r="AQ42" s="81">
        <v>1</v>
      </c>
      <c r="AR42" s="75">
        <f t="shared" si="16"/>
        <v>106</v>
      </c>
      <c r="AS42" s="82">
        <v>1</v>
      </c>
      <c r="AT42" s="73">
        <f t="shared" si="17"/>
        <v>106</v>
      </c>
      <c r="AU42" s="83">
        <v>1</v>
      </c>
      <c r="AV42" s="75">
        <f t="shared" si="18"/>
        <v>106</v>
      </c>
      <c r="AW42" s="94">
        <f>[1]calendrier!N38</f>
        <v>44457</v>
      </c>
      <c r="AX42" s="86"/>
      <c r="AY42" s="87"/>
      <c r="AZ42" s="88"/>
      <c r="BA42" s="89"/>
      <c r="BB42" s="90">
        <f t="shared" si="25"/>
        <v>0</v>
      </c>
      <c r="BC42" s="89"/>
      <c r="BD42" s="91">
        <f t="shared" si="26"/>
        <v>0</v>
      </c>
      <c r="BE42" s="72">
        <v>1</v>
      </c>
      <c r="BF42" s="73"/>
      <c r="BG42" s="74">
        <v>1</v>
      </c>
      <c r="BH42" s="75"/>
      <c r="BI42" s="76">
        <v>1</v>
      </c>
      <c r="BJ42" s="73"/>
      <c r="BK42" s="77">
        <v>1</v>
      </c>
      <c r="BL42" s="75"/>
      <c r="BM42" s="78">
        <v>1</v>
      </c>
      <c r="BN42" s="73"/>
      <c r="BO42" s="79">
        <v>1</v>
      </c>
      <c r="BP42" s="73"/>
      <c r="BQ42" s="80" t="s">
        <v>62</v>
      </c>
      <c r="BR42" s="73"/>
      <c r="BS42" s="81" t="s">
        <v>68</v>
      </c>
      <c r="BT42" s="75"/>
      <c r="BU42" s="82" t="s">
        <v>0</v>
      </c>
      <c r="BV42" s="73"/>
      <c r="BW42" s="83" t="s">
        <v>0</v>
      </c>
      <c r="BX42" s="75">
        <f t="shared" si="19"/>
        <v>12</v>
      </c>
      <c r="BY42" s="92">
        <f t="shared" si="27"/>
        <v>10</v>
      </c>
      <c r="BZ42" s="93" t="str">
        <f t="shared" si="20"/>
        <v>44453e</v>
      </c>
      <c r="CA42" s="93" t="str">
        <f t="shared" si="28"/>
        <v>44457e</v>
      </c>
      <c r="CB42" s="1" t="b">
        <f t="shared" si="29"/>
        <v>0</v>
      </c>
      <c r="CC42" s="1" t="b">
        <f t="shared" si="30"/>
        <v>0</v>
      </c>
    </row>
    <row r="43" spans="1:81" ht="20.25" customHeight="1">
      <c r="A43" s="64">
        <f t="shared" si="21"/>
        <v>44460</v>
      </c>
      <c r="B43" s="27">
        <f>INDEX(Tab_salle_A_B,MATCH('[1]Sujets élèves'!$W$10,Tab_salle_A_B_lig,0),MATCH(F43,Tab_salle_A_B_col,0))</f>
        <v>2</v>
      </c>
      <c r="C43" s="65">
        <f>INDEX(tab_vcm_annee,MATCH('[1]Titre des sujets'!$C$149,tab_vcm_annee_col,0),MATCH(F43,tab_vcm_annee_lig,0))</f>
        <v>1</v>
      </c>
      <c r="D43" s="66"/>
      <c r="E43" s="67" t="str">
        <f t="shared" si="32"/>
        <v/>
      </c>
      <c r="F43" s="68">
        <f t="shared" si="31"/>
        <v>44460</v>
      </c>
      <c r="G43" s="69"/>
      <c r="H43" s="70">
        <f t="shared" si="1"/>
        <v>0</v>
      </c>
      <c r="I43" s="69"/>
      <c r="J43" s="70">
        <f t="shared" si="2"/>
        <v>0</v>
      </c>
      <c r="K43" s="69"/>
      <c r="L43" s="70">
        <f t="shared" si="3"/>
        <v>0</v>
      </c>
      <c r="M43" s="69"/>
      <c r="N43" s="70">
        <f t="shared" si="22"/>
        <v>0</v>
      </c>
      <c r="O43" s="69"/>
      <c r="P43" s="70">
        <f t="shared" si="4"/>
        <v>0</v>
      </c>
      <c r="Q43" s="69"/>
      <c r="R43" s="70">
        <f t="shared" si="5"/>
        <v>0</v>
      </c>
      <c r="S43" s="69"/>
      <c r="T43" s="70">
        <f t="shared" si="6"/>
        <v>0</v>
      </c>
      <c r="U43" s="69"/>
      <c r="V43" s="70">
        <f t="shared" si="7"/>
        <v>0</v>
      </c>
      <c r="W43" s="69"/>
      <c r="X43" s="70">
        <f t="shared" si="8"/>
        <v>0</v>
      </c>
      <c r="Y43" s="69"/>
      <c r="Z43" s="70">
        <f t="shared" si="9"/>
        <v>0</v>
      </c>
      <c r="AA43" s="69"/>
      <c r="AB43" s="71">
        <f t="shared" si="10"/>
        <v>0</v>
      </c>
      <c r="AC43" s="72">
        <v>1</v>
      </c>
      <c r="AD43" s="73">
        <f t="shared" si="23"/>
        <v>106</v>
      </c>
      <c r="AE43" s="74">
        <v>1</v>
      </c>
      <c r="AF43" s="75">
        <f t="shared" si="24"/>
        <v>106</v>
      </c>
      <c r="AG43" s="76">
        <v>1</v>
      </c>
      <c r="AH43" s="73">
        <f t="shared" si="11"/>
        <v>106</v>
      </c>
      <c r="AI43" s="77">
        <v>1</v>
      </c>
      <c r="AJ43" s="75">
        <f t="shared" si="12"/>
        <v>106</v>
      </c>
      <c r="AK43" s="78">
        <v>1</v>
      </c>
      <c r="AL43" s="73">
        <f t="shared" si="13"/>
        <v>106</v>
      </c>
      <c r="AM43" s="79">
        <v>1</v>
      </c>
      <c r="AN43" s="73">
        <f t="shared" si="14"/>
        <v>106</v>
      </c>
      <c r="AO43" s="80">
        <v>1</v>
      </c>
      <c r="AP43" s="73">
        <f t="shared" si="15"/>
        <v>106</v>
      </c>
      <c r="AQ43" s="81">
        <v>1</v>
      </c>
      <c r="AR43" s="75">
        <f t="shared" si="16"/>
        <v>106</v>
      </c>
      <c r="AS43" s="82">
        <v>1</v>
      </c>
      <c r="AT43" s="73">
        <f t="shared" si="17"/>
        <v>106</v>
      </c>
      <c r="AU43" s="83">
        <v>1</v>
      </c>
      <c r="AV43" s="75">
        <f t="shared" si="18"/>
        <v>106</v>
      </c>
      <c r="AW43" s="94">
        <f>[1]calendrier!N39</f>
        <v>44464</v>
      </c>
      <c r="AX43" s="86"/>
      <c r="AY43" s="87"/>
      <c r="AZ43" s="88"/>
      <c r="BA43" s="89"/>
      <c r="BB43" s="90">
        <f t="shared" si="25"/>
        <v>0</v>
      </c>
      <c r="BC43" s="89"/>
      <c r="BD43" s="91">
        <f t="shared" si="26"/>
        <v>0</v>
      </c>
      <c r="BE43" s="72">
        <v>1</v>
      </c>
      <c r="BF43" s="73"/>
      <c r="BG43" s="74">
        <v>1</v>
      </c>
      <c r="BH43" s="75"/>
      <c r="BI43" s="76">
        <v>1</v>
      </c>
      <c r="BJ43" s="73"/>
      <c r="BK43" s="77">
        <v>1</v>
      </c>
      <c r="BL43" s="75"/>
      <c r="BM43" s="78">
        <v>1</v>
      </c>
      <c r="BN43" s="73"/>
      <c r="BO43" s="79">
        <v>1</v>
      </c>
      <c r="BP43" s="73"/>
      <c r="BQ43" s="80" t="s">
        <v>0</v>
      </c>
      <c r="BR43" s="73"/>
      <c r="BS43" s="81">
        <v>1</v>
      </c>
      <c r="BT43" s="75"/>
      <c r="BU43" s="82" t="s">
        <v>0</v>
      </c>
      <c r="BV43" s="73"/>
      <c r="BW43" s="83" t="s">
        <v>63</v>
      </c>
      <c r="BX43" s="75">
        <f t="shared" si="19"/>
        <v>2</v>
      </c>
      <c r="BY43" s="92">
        <f t="shared" si="27"/>
        <v>10</v>
      </c>
      <c r="BZ43" s="93" t="str">
        <f t="shared" si="20"/>
        <v>44460e</v>
      </c>
      <c r="CA43" s="93" t="str">
        <f t="shared" si="28"/>
        <v>44464e</v>
      </c>
      <c r="CB43" s="1" t="b">
        <f t="shared" si="29"/>
        <v>0</v>
      </c>
      <c r="CC43" s="1" t="b">
        <f t="shared" si="30"/>
        <v>0</v>
      </c>
    </row>
    <row r="44" spans="1:81" ht="20.25" customHeight="1">
      <c r="A44" s="64">
        <f t="shared" si="21"/>
        <v>44467</v>
      </c>
      <c r="B44" s="27">
        <f>INDEX(Tab_salle_A_B,MATCH('[1]Sujets élèves'!$W$10,Tab_salle_A_B_lig,0),MATCH(F44,Tab_salle_A_B_col,0))</f>
        <v>2</v>
      </c>
      <c r="C44" s="65">
        <f>INDEX(tab_vcm_annee,MATCH('[1]Titre des sujets'!$C$149,tab_vcm_annee_col,0),MATCH(F44,tab_vcm_annee_lig,0))</f>
        <v>1</v>
      </c>
      <c r="D44" s="66"/>
      <c r="E44" s="67" t="str">
        <f t="shared" si="32"/>
        <v/>
      </c>
      <c r="F44" s="68">
        <f t="shared" si="31"/>
        <v>44467</v>
      </c>
      <c r="G44" s="69"/>
      <c r="H44" s="70">
        <f t="shared" si="1"/>
        <v>0</v>
      </c>
      <c r="I44" s="69"/>
      <c r="J44" s="70">
        <f t="shared" si="2"/>
        <v>0</v>
      </c>
      <c r="K44" s="69"/>
      <c r="L44" s="70">
        <f t="shared" si="3"/>
        <v>0</v>
      </c>
      <c r="M44" s="69"/>
      <c r="N44" s="70">
        <f t="shared" si="22"/>
        <v>0</v>
      </c>
      <c r="O44" s="69"/>
      <c r="P44" s="70">
        <f t="shared" si="4"/>
        <v>0</v>
      </c>
      <c r="Q44" s="69"/>
      <c r="R44" s="70">
        <f t="shared" si="5"/>
        <v>0</v>
      </c>
      <c r="S44" s="69"/>
      <c r="T44" s="70">
        <f t="shared" si="6"/>
        <v>0</v>
      </c>
      <c r="U44" s="69"/>
      <c r="V44" s="70">
        <f t="shared" si="7"/>
        <v>0</v>
      </c>
      <c r="W44" s="69"/>
      <c r="X44" s="70">
        <f t="shared" si="8"/>
        <v>0</v>
      </c>
      <c r="Y44" s="69"/>
      <c r="Z44" s="70">
        <f t="shared" si="9"/>
        <v>0</v>
      </c>
      <c r="AA44" s="69"/>
      <c r="AB44" s="71">
        <f t="shared" si="10"/>
        <v>0</v>
      </c>
      <c r="AC44" s="72">
        <v>1</v>
      </c>
      <c r="AD44" s="73">
        <f t="shared" si="23"/>
        <v>106</v>
      </c>
      <c r="AE44" s="74">
        <v>1</v>
      </c>
      <c r="AF44" s="75">
        <f t="shared" si="24"/>
        <v>106</v>
      </c>
      <c r="AG44" s="76">
        <v>1</v>
      </c>
      <c r="AH44" s="73">
        <f t="shared" si="11"/>
        <v>106</v>
      </c>
      <c r="AI44" s="77">
        <v>1</v>
      </c>
      <c r="AJ44" s="75">
        <f t="shared" si="12"/>
        <v>106</v>
      </c>
      <c r="AK44" s="78">
        <v>1</v>
      </c>
      <c r="AL44" s="73">
        <f t="shared" si="13"/>
        <v>106</v>
      </c>
      <c r="AM44" s="79">
        <v>1</v>
      </c>
      <c r="AN44" s="73">
        <f t="shared" si="14"/>
        <v>106</v>
      </c>
      <c r="AO44" s="80">
        <v>1</v>
      </c>
      <c r="AP44" s="73">
        <f t="shared" si="15"/>
        <v>106</v>
      </c>
      <c r="AQ44" s="81">
        <v>1</v>
      </c>
      <c r="AR44" s="75">
        <f t="shared" si="16"/>
        <v>106</v>
      </c>
      <c r="AS44" s="82">
        <v>1</v>
      </c>
      <c r="AT44" s="73">
        <f t="shared" si="17"/>
        <v>106</v>
      </c>
      <c r="AU44" s="83">
        <v>1</v>
      </c>
      <c r="AV44" s="75">
        <f t="shared" si="18"/>
        <v>106</v>
      </c>
      <c r="AW44" s="94">
        <f>[1]calendrier!N40</f>
        <v>44471</v>
      </c>
      <c r="AX44" s="86"/>
      <c r="AY44" s="87"/>
      <c r="AZ44" s="88"/>
      <c r="BA44" s="89"/>
      <c r="BB44" s="90">
        <f t="shared" si="25"/>
        <v>0</v>
      </c>
      <c r="BC44" s="89"/>
      <c r="BD44" s="91">
        <f t="shared" si="26"/>
        <v>0</v>
      </c>
      <c r="BE44" s="72">
        <v>1</v>
      </c>
      <c r="BF44" s="73"/>
      <c r="BG44" s="74">
        <v>1</v>
      </c>
      <c r="BH44" s="75"/>
      <c r="BI44" s="76">
        <v>1</v>
      </c>
      <c r="BJ44" s="73"/>
      <c r="BK44" s="77">
        <v>1</v>
      </c>
      <c r="BL44" s="75"/>
      <c r="BM44" s="78">
        <v>1</v>
      </c>
      <c r="BN44" s="73"/>
      <c r="BO44" s="79">
        <v>1</v>
      </c>
      <c r="BP44" s="73"/>
      <c r="BQ44" s="80" t="s">
        <v>67</v>
      </c>
      <c r="BR44" s="73"/>
      <c r="BS44" s="81" t="s">
        <v>0</v>
      </c>
      <c r="BT44" s="75"/>
      <c r="BU44" s="82" t="s">
        <v>0</v>
      </c>
      <c r="BV44" s="73"/>
      <c r="BW44" s="83" t="s">
        <v>0</v>
      </c>
      <c r="BX44" s="75">
        <f t="shared" si="19"/>
        <v>12</v>
      </c>
      <c r="BY44" s="92">
        <f t="shared" si="27"/>
        <v>10</v>
      </c>
      <c r="BZ44" s="93" t="str">
        <f t="shared" si="20"/>
        <v>44467e</v>
      </c>
      <c r="CA44" s="93" t="str">
        <f t="shared" si="28"/>
        <v>44471e</v>
      </c>
      <c r="CB44" s="1" t="b">
        <f t="shared" si="29"/>
        <v>0</v>
      </c>
      <c r="CC44" s="1" t="b">
        <f t="shared" si="30"/>
        <v>0</v>
      </c>
    </row>
    <row r="45" spans="1:81" ht="20.25" customHeight="1">
      <c r="A45" s="64">
        <f t="shared" si="21"/>
        <v>44474</v>
      </c>
      <c r="B45" s="27">
        <f>INDEX(Tab_salle_A_B,MATCH('[1]Sujets élèves'!$W$10,Tab_salle_A_B_lig,0),MATCH(F45,Tab_salle_A_B_col,0))</f>
        <v>2</v>
      </c>
      <c r="C45" s="65">
        <f>INDEX(tab_vcm_annee,MATCH('[1]Titre des sujets'!$C$149,tab_vcm_annee_col,0),MATCH(F45,tab_vcm_annee_lig,0))</f>
        <v>1</v>
      </c>
      <c r="D45" s="66"/>
      <c r="E45" s="67" t="str">
        <f t="shared" si="32"/>
        <v/>
      </c>
      <c r="F45" s="68">
        <f t="shared" si="31"/>
        <v>44474</v>
      </c>
      <c r="G45" s="69"/>
      <c r="H45" s="70">
        <f t="shared" si="1"/>
        <v>0</v>
      </c>
      <c r="I45" s="69"/>
      <c r="J45" s="70">
        <f t="shared" si="2"/>
        <v>0</v>
      </c>
      <c r="K45" s="69"/>
      <c r="L45" s="70">
        <f t="shared" si="3"/>
        <v>0</v>
      </c>
      <c r="M45" s="69"/>
      <c r="N45" s="70">
        <f t="shared" si="22"/>
        <v>0</v>
      </c>
      <c r="O45" s="69"/>
      <c r="P45" s="70">
        <f t="shared" si="4"/>
        <v>0</v>
      </c>
      <c r="Q45" s="69"/>
      <c r="R45" s="70">
        <f t="shared" si="5"/>
        <v>0</v>
      </c>
      <c r="S45" s="69"/>
      <c r="T45" s="70">
        <f t="shared" si="6"/>
        <v>0</v>
      </c>
      <c r="U45" s="69"/>
      <c r="V45" s="70">
        <f t="shared" si="7"/>
        <v>0</v>
      </c>
      <c r="W45" s="69"/>
      <c r="X45" s="70">
        <f t="shared" si="8"/>
        <v>0</v>
      </c>
      <c r="Y45" s="69"/>
      <c r="Z45" s="70">
        <f t="shared" si="9"/>
        <v>0</v>
      </c>
      <c r="AA45" s="69"/>
      <c r="AB45" s="71">
        <f t="shared" si="10"/>
        <v>0</v>
      </c>
      <c r="AC45" s="72">
        <v>1</v>
      </c>
      <c r="AD45" s="73">
        <f t="shared" si="23"/>
        <v>106</v>
      </c>
      <c r="AE45" s="74">
        <v>1</v>
      </c>
      <c r="AF45" s="75">
        <f t="shared" si="24"/>
        <v>106</v>
      </c>
      <c r="AG45" s="76">
        <v>1</v>
      </c>
      <c r="AH45" s="73">
        <f t="shared" si="11"/>
        <v>106</v>
      </c>
      <c r="AI45" s="77">
        <v>1</v>
      </c>
      <c r="AJ45" s="75">
        <f t="shared" si="12"/>
        <v>106</v>
      </c>
      <c r="AK45" s="78">
        <v>1</v>
      </c>
      <c r="AL45" s="73">
        <f t="shared" si="13"/>
        <v>106</v>
      </c>
      <c r="AM45" s="79">
        <v>1</v>
      </c>
      <c r="AN45" s="73">
        <f t="shared" si="14"/>
        <v>106</v>
      </c>
      <c r="AO45" s="80">
        <v>1</v>
      </c>
      <c r="AP45" s="73">
        <f t="shared" si="15"/>
        <v>106</v>
      </c>
      <c r="AQ45" s="81">
        <v>1</v>
      </c>
      <c r="AR45" s="75">
        <f t="shared" si="16"/>
        <v>106</v>
      </c>
      <c r="AS45" s="82">
        <v>1</v>
      </c>
      <c r="AT45" s="73">
        <f t="shared" si="17"/>
        <v>106</v>
      </c>
      <c r="AU45" s="83">
        <v>1</v>
      </c>
      <c r="AV45" s="75">
        <f t="shared" si="18"/>
        <v>106</v>
      </c>
      <c r="AW45" s="94">
        <f>[1]calendrier!N41</f>
        <v>44478</v>
      </c>
      <c r="AX45" s="86"/>
      <c r="AY45" s="87"/>
      <c r="AZ45" s="88"/>
      <c r="BA45" s="89"/>
      <c r="BB45" s="90">
        <f t="shared" si="25"/>
        <v>0</v>
      </c>
      <c r="BC45" s="89"/>
      <c r="BD45" s="91">
        <f t="shared" si="26"/>
        <v>0</v>
      </c>
      <c r="BE45" s="72">
        <v>1</v>
      </c>
      <c r="BF45" s="73"/>
      <c r="BG45" s="74">
        <v>1</v>
      </c>
      <c r="BH45" s="75"/>
      <c r="BI45" s="76">
        <v>1</v>
      </c>
      <c r="BJ45" s="73"/>
      <c r="BK45" s="77">
        <v>1</v>
      </c>
      <c r="BL45" s="75"/>
      <c r="BM45" s="78">
        <v>1</v>
      </c>
      <c r="BN45" s="73"/>
      <c r="BO45" s="79">
        <v>1</v>
      </c>
      <c r="BP45" s="73"/>
      <c r="BQ45" s="80" t="s">
        <v>0</v>
      </c>
      <c r="BR45" s="73"/>
      <c r="BS45" s="81" t="s">
        <v>0</v>
      </c>
      <c r="BT45" s="75"/>
      <c r="BU45" s="82" t="s">
        <v>0</v>
      </c>
      <c r="BV45" s="73"/>
      <c r="BW45" s="83" t="s">
        <v>0</v>
      </c>
      <c r="BX45" s="75">
        <f t="shared" si="19"/>
        <v>12</v>
      </c>
      <c r="BY45" s="92">
        <f t="shared" si="27"/>
        <v>10</v>
      </c>
      <c r="BZ45" s="93" t="str">
        <f t="shared" si="20"/>
        <v>44474e</v>
      </c>
      <c r="CA45" s="93" t="str">
        <f t="shared" si="28"/>
        <v>44478e</v>
      </c>
      <c r="CB45" s="1" t="b">
        <f t="shared" si="29"/>
        <v>0</v>
      </c>
      <c r="CC45" s="1" t="b">
        <f t="shared" si="30"/>
        <v>0</v>
      </c>
    </row>
    <row r="46" spans="1:81" ht="20.25" customHeight="1">
      <c r="A46" s="64">
        <f t="shared" si="21"/>
        <v>44481</v>
      </c>
      <c r="B46" s="27">
        <f>INDEX(Tab_salle_A_B,MATCH('[1]Sujets élèves'!$W$10,Tab_salle_A_B_lig,0),MATCH(F46,Tab_salle_A_B_col,0))</f>
        <v>2</v>
      </c>
      <c r="C46" s="65">
        <f>INDEX(tab_vcm_annee,MATCH('[1]Titre des sujets'!$C$149,tab_vcm_annee_col,0),MATCH(F46,tab_vcm_annee_lig,0))</f>
        <v>1</v>
      </c>
      <c r="D46" s="66"/>
      <c r="E46" s="67" t="str">
        <f t="shared" si="32"/>
        <v/>
      </c>
      <c r="F46" s="68">
        <f t="shared" si="31"/>
        <v>44481</v>
      </c>
      <c r="G46" s="69"/>
      <c r="H46" s="70">
        <f t="shared" si="1"/>
        <v>0</v>
      </c>
      <c r="I46" s="69"/>
      <c r="J46" s="70">
        <f t="shared" si="2"/>
        <v>0</v>
      </c>
      <c r="K46" s="69"/>
      <c r="L46" s="70">
        <f t="shared" si="3"/>
        <v>0</v>
      </c>
      <c r="M46" s="69"/>
      <c r="N46" s="70">
        <f t="shared" si="22"/>
        <v>0</v>
      </c>
      <c r="O46" s="69"/>
      <c r="P46" s="70">
        <f t="shared" si="4"/>
        <v>0</v>
      </c>
      <c r="Q46" s="69"/>
      <c r="R46" s="70">
        <f t="shared" si="5"/>
        <v>0</v>
      </c>
      <c r="S46" s="69"/>
      <c r="T46" s="70">
        <f t="shared" si="6"/>
        <v>0</v>
      </c>
      <c r="U46" s="69"/>
      <c r="V46" s="70">
        <f t="shared" si="7"/>
        <v>0</v>
      </c>
      <c r="W46" s="69"/>
      <c r="X46" s="70">
        <f t="shared" si="8"/>
        <v>0</v>
      </c>
      <c r="Y46" s="69"/>
      <c r="Z46" s="70">
        <f t="shared" si="9"/>
        <v>0</v>
      </c>
      <c r="AA46" s="69"/>
      <c r="AB46" s="71">
        <f t="shared" si="10"/>
        <v>0</v>
      </c>
      <c r="AC46" s="72">
        <v>1</v>
      </c>
      <c r="AD46" s="73">
        <f t="shared" si="23"/>
        <v>106</v>
      </c>
      <c r="AE46" s="74">
        <v>1</v>
      </c>
      <c r="AF46" s="75">
        <f t="shared" si="24"/>
        <v>106</v>
      </c>
      <c r="AG46" s="76">
        <v>1</v>
      </c>
      <c r="AH46" s="73">
        <f t="shared" si="11"/>
        <v>106</v>
      </c>
      <c r="AI46" s="77">
        <v>1</v>
      </c>
      <c r="AJ46" s="75">
        <f t="shared" si="12"/>
        <v>106</v>
      </c>
      <c r="AK46" s="78">
        <v>1</v>
      </c>
      <c r="AL46" s="73">
        <f t="shared" si="13"/>
        <v>106</v>
      </c>
      <c r="AM46" s="79">
        <v>1</v>
      </c>
      <c r="AN46" s="73">
        <f t="shared" si="14"/>
        <v>106</v>
      </c>
      <c r="AO46" s="80">
        <v>1</v>
      </c>
      <c r="AP46" s="73">
        <f t="shared" si="15"/>
        <v>106</v>
      </c>
      <c r="AQ46" s="81">
        <v>1</v>
      </c>
      <c r="AR46" s="75">
        <f t="shared" si="16"/>
        <v>106</v>
      </c>
      <c r="AS46" s="82">
        <v>1</v>
      </c>
      <c r="AT46" s="73">
        <f t="shared" si="17"/>
        <v>106</v>
      </c>
      <c r="AU46" s="83">
        <v>1</v>
      </c>
      <c r="AV46" s="75">
        <f t="shared" si="18"/>
        <v>106</v>
      </c>
      <c r="AW46" s="94">
        <f>[1]calendrier!N42</f>
        <v>44485</v>
      </c>
      <c r="AX46" s="86"/>
      <c r="AY46" s="87"/>
      <c r="AZ46" s="88"/>
      <c r="BA46" s="89"/>
      <c r="BB46" s="90">
        <f t="shared" si="25"/>
        <v>0</v>
      </c>
      <c r="BC46" s="89"/>
      <c r="BD46" s="91">
        <f t="shared" si="26"/>
        <v>0</v>
      </c>
      <c r="BE46" s="72">
        <v>1</v>
      </c>
      <c r="BF46" s="73"/>
      <c r="BG46" s="74">
        <v>1</v>
      </c>
      <c r="BH46" s="75"/>
      <c r="BI46" s="76">
        <v>1</v>
      </c>
      <c r="BJ46" s="73"/>
      <c r="BK46" s="77">
        <v>1</v>
      </c>
      <c r="BL46" s="75"/>
      <c r="BM46" s="78">
        <v>1</v>
      </c>
      <c r="BN46" s="73"/>
      <c r="BO46" s="79">
        <v>1</v>
      </c>
      <c r="BP46" s="73"/>
      <c r="BQ46" s="80" t="s">
        <v>0</v>
      </c>
      <c r="BR46" s="73"/>
      <c r="BS46" s="81">
        <v>1</v>
      </c>
      <c r="BT46" s="75"/>
      <c r="BU46" s="82" t="s">
        <v>0</v>
      </c>
      <c r="BV46" s="73"/>
      <c r="BW46" s="83" t="s">
        <v>0</v>
      </c>
      <c r="BX46" s="75">
        <f t="shared" si="19"/>
        <v>12</v>
      </c>
      <c r="BY46" s="92">
        <f t="shared" si="27"/>
        <v>10</v>
      </c>
      <c r="BZ46" s="93" t="str">
        <f t="shared" si="20"/>
        <v>44481e</v>
      </c>
      <c r="CA46" s="93" t="str">
        <f t="shared" si="28"/>
        <v>44485e</v>
      </c>
      <c r="CB46" s="1" t="b">
        <f t="shared" si="29"/>
        <v>0</v>
      </c>
      <c r="CC46" s="1" t="b">
        <f t="shared" si="30"/>
        <v>0</v>
      </c>
    </row>
    <row r="47" spans="1:81" ht="20.25" customHeight="1">
      <c r="A47" s="64">
        <f t="shared" si="21"/>
        <v>44488</v>
      </c>
      <c r="B47" s="27">
        <f>INDEX(Tab_salle_A_B,MATCH('[1]Sujets élèves'!$W$10,Tab_salle_A_B_lig,0),MATCH(F47,Tab_salle_A_B_col,0))</f>
        <v>2</v>
      </c>
      <c r="C47" s="65">
        <f>INDEX(tab_vcm_annee,MATCH('[1]Titre des sujets'!$C$149,tab_vcm_annee_col,0),MATCH(F47,tab_vcm_annee_lig,0))</f>
        <v>1</v>
      </c>
      <c r="D47" s="66"/>
      <c r="E47" s="67" t="str">
        <f t="shared" si="32"/>
        <v/>
      </c>
      <c r="F47" s="68">
        <f t="shared" si="31"/>
        <v>44488</v>
      </c>
      <c r="G47" s="69"/>
      <c r="H47" s="70">
        <f t="shared" si="1"/>
        <v>0</v>
      </c>
      <c r="I47" s="69"/>
      <c r="J47" s="70">
        <f t="shared" si="2"/>
        <v>0</v>
      </c>
      <c r="K47" s="69"/>
      <c r="L47" s="70">
        <f t="shared" si="3"/>
        <v>0</v>
      </c>
      <c r="M47" s="69"/>
      <c r="N47" s="70">
        <f t="shared" si="22"/>
        <v>0</v>
      </c>
      <c r="O47" s="69"/>
      <c r="P47" s="70">
        <f t="shared" si="4"/>
        <v>0</v>
      </c>
      <c r="Q47" s="69"/>
      <c r="R47" s="70">
        <f t="shared" si="5"/>
        <v>0</v>
      </c>
      <c r="S47" s="69"/>
      <c r="T47" s="70">
        <f t="shared" si="6"/>
        <v>0</v>
      </c>
      <c r="U47" s="69"/>
      <c r="V47" s="70">
        <f t="shared" si="7"/>
        <v>0</v>
      </c>
      <c r="W47" s="69"/>
      <c r="X47" s="70">
        <f t="shared" si="8"/>
        <v>0</v>
      </c>
      <c r="Y47" s="69"/>
      <c r="Z47" s="70">
        <f t="shared" si="9"/>
        <v>0</v>
      </c>
      <c r="AA47" s="69"/>
      <c r="AB47" s="71">
        <f t="shared" si="10"/>
        <v>0</v>
      </c>
      <c r="AC47" s="72">
        <v>1</v>
      </c>
      <c r="AD47" s="73">
        <f t="shared" si="23"/>
        <v>106</v>
      </c>
      <c r="AE47" s="74">
        <v>1</v>
      </c>
      <c r="AF47" s="75">
        <f t="shared" si="24"/>
        <v>106</v>
      </c>
      <c r="AG47" s="76">
        <v>1</v>
      </c>
      <c r="AH47" s="73">
        <f t="shared" si="11"/>
        <v>106</v>
      </c>
      <c r="AI47" s="77">
        <v>1</v>
      </c>
      <c r="AJ47" s="75">
        <f t="shared" si="12"/>
        <v>106</v>
      </c>
      <c r="AK47" s="78">
        <v>1</v>
      </c>
      <c r="AL47" s="73">
        <f t="shared" si="13"/>
        <v>106</v>
      </c>
      <c r="AM47" s="79">
        <v>1</v>
      </c>
      <c r="AN47" s="73">
        <f t="shared" si="14"/>
        <v>106</v>
      </c>
      <c r="AO47" s="80">
        <v>1</v>
      </c>
      <c r="AP47" s="73">
        <f t="shared" si="15"/>
        <v>106</v>
      </c>
      <c r="AQ47" s="81">
        <v>1</v>
      </c>
      <c r="AR47" s="75">
        <f t="shared" si="16"/>
        <v>106</v>
      </c>
      <c r="AS47" s="82">
        <v>1</v>
      </c>
      <c r="AT47" s="73">
        <f t="shared" si="17"/>
        <v>106</v>
      </c>
      <c r="AU47" s="83">
        <v>1</v>
      </c>
      <c r="AV47" s="75">
        <f t="shared" si="18"/>
        <v>106</v>
      </c>
      <c r="AW47" s="94">
        <f>[1]calendrier!N43</f>
        <v>44492</v>
      </c>
      <c r="AX47" s="86"/>
      <c r="AY47" s="87"/>
      <c r="AZ47" s="88"/>
      <c r="BA47" s="89"/>
      <c r="BB47" s="90">
        <f t="shared" si="25"/>
        <v>0</v>
      </c>
      <c r="BC47" s="89"/>
      <c r="BD47" s="91">
        <f t="shared" si="26"/>
        <v>0</v>
      </c>
      <c r="BE47" s="72">
        <v>1</v>
      </c>
      <c r="BF47" s="73"/>
      <c r="BG47" s="74">
        <v>1</v>
      </c>
      <c r="BH47" s="75"/>
      <c r="BI47" s="76">
        <v>1</v>
      </c>
      <c r="BJ47" s="73"/>
      <c r="BK47" s="77">
        <v>1</v>
      </c>
      <c r="BL47" s="75"/>
      <c r="BM47" s="78">
        <v>1</v>
      </c>
      <c r="BN47" s="73"/>
      <c r="BO47" s="79">
        <v>1</v>
      </c>
      <c r="BP47" s="73"/>
      <c r="BQ47" s="80">
        <v>1</v>
      </c>
      <c r="BR47" s="73"/>
      <c r="BS47" s="81" t="s">
        <v>69</v>
      </c>
      <c r="BT47" s="75"/>
      <c r="BU47" s="82">
        <v>1</v>
      </c>
      <c r="BV47" s="73"/>
      <c r="BW47" s="83" t="s">
        <v>67</v>
      </c>
      <c r="BX47" s="75">
        <f t="shared" si="19"/>
        <v>1</v>
      </c>
      <c r="BY47" s="92">
        <f t="shared" si="27"/>
        <v>10</v>
      </c>
      <c r="BZ47" s="93" t="str">
        <f t="shared" si="20"/>
        <v>44488e</v>
      </c>
      <c r="CA47" s="93" t="str">
        <f t="shared" si="28"/>
        <v>44492e</v>
      </c>
      <c r="CB47" s="1" t="b">
        <f t="shared" si="29"/>
        <v>0</v>
      </c>
      <c r="CC47" s="1" t="b">
        <f t="shared" si="30"/>
        <v>0</v>
      </c>
    </row>
    <row r="48" spans="1:81" ht="20.25" customHeight="1">
      <c r="A48" s="64">
        <f t="shared" si="21"/>
        <v>44495</v>
      </c>
      <c r="B48" s="27">
        <f>INDEX(Tab_salle_A_B,MATCH('[1]Sujets élèves'!$W$10,Tab_salle_A_B_lig,0),MATCH(F48,Tab_salle_A_B_col,0))</f>
        <v>1</v>
      </c>
      <c r="C48" s="65">
        <f>INDEX(tab_vcm_annee,MATCH('[1]Titre des sujets'!$C$149,tab_vcm_annee_col,0),MATCH(F48,tab_vcm_annee_lig,0))</f>
        <v>1</v>
      </c>
      <c r="D48" s="66"/>
      <c r="E48" s="67" t="str">
        <f t="shared" si="32"/>
        <v/>
      </c>
      <c r="F48" s="68">
        <f t="shared" si="31"/>
        <v>44495</v>
      </c>
      <c r="G48" s="69"/>
      <c r="H48" s="70">
        <f t="shared" si="1"/>
        <v>0</v>
      </c>
      <c r="I48" s="69"/>
      <c r="J48" s="70">
        <f t="shared" si="2"/>
        <v>0</v>
      </c>
      <c r="K48" s="69"/>
      <c r="L48" s="70">
        <f t="shared" si="3"/>
        <v>0</v>
      </c>
      <c r="M48" s="69"/>
      <c r="N48" s="70">
        <f t="shared" si="22"/>
        <v>0</v>
      </c>
      <c r="O48" s="69"/>
      <c r="P48" s="70">
        <f t="shared" si="4"/>
        <v>0</v>
      </c>
      <c r="Q48" s="69"/>
      <c r="R48" s="70">
        <f t="shared" si="5"/>
        <v>0</v>
      </c>
      <c r="S48" s="69"/>
      <c r="T48" s="70">
        <f t="shared" si="6"/>
        <v>0</v>
      </c>
      <c r="U48" s="69"/>
      <c r="V48" s="70">
        <f t="shared" si="7"/>
        <v>0</v>
      </c>
      <c r="W48" s="69"/>
      <c r="X48" s="70">
        <f t="shared" si="8"/>
        <v>0</v>
      </c>
      <c r="Y48" s="69"/>
      <c r="Z48" s="70">
        <f t="shared" si="9"/>
        <v>0</v>
      </c>
      <c r="AA48" s="69"/>
      <c r="AB48" s="71">
        <f t="shared" si="10"/>
        <v>0</v>
      </c>
      <c r="AC48" s="72">
        <v>1</v>
      </c>
      <c r="AD48" s="73">
        <f t="shared" si="23"/>
        <v>106</v>
      </c>
      <c r="AE48" s="74">
        <v>1</v>
      </c>
      <c r="AF48" s="75">
        <f t="shared" si="24"/>
        <v>106</v>
      </c>
      <c r="AG48" s="76">
        <v>1</v>
      </c>
      <c r="AH48" s="73">
        <f t="shared" si="11"/>
        <v>106</v>
      </c>
      <c r="AI48" s="77">
        <v>1</v>
      </c>
      <c r="AJ48" s="75">
        <f t="shared" si="12"/>
        <v>106</v>
      </c>
      <c r="AK48" s="78">
        <v>1</v>
      </c>
      <c r="AL48" s="73">
        <f t="shared" si="13"/>
        <v>106</v>
      </c>
      <c r="AM48" s="79">
        <v>1</v>
      </c>
      <c r="AN48" s="73">
        <f t="shared" si="14"/>
        <v>106</v>
      </c>
      <c r="AO48" s="80">
        <v>1</v>
      </c>
      <c r="AP48" s="73">
        <f t="shared" si="15"/>
        <v>106</v>
      </c>
      <c r="AQ48" s="81">
        <v>1</v>
      </c>
      <c r="AR48" s="75">
        <f t="shared" si="16"/>
        <v>106</v>
      </c>
      <c r="AS48" s="82">
        <v>1</v>
      </c>
      <c r="AT48" s="73">
        <f t="shared" si="17"/>
        <v>106</v>
      </c>
      <c r="AU48" s="83">
        <v>1</v>
      </c>
      <c r="AV48" s="75">
        <f t="shared" si="18"/>
        <v>106</v>
      </c>
      <c r="AW48" s="94">
        <f>[1]calendrier!N44</f>
        <v>44499</v>
      </c>
      <c r="AX48" s="86"/>
      <c r="AY48" s="87"/>
      <c r="AZ48" s="88"/>
      <c r="BA48" s="89"/>
      <c r="BB48" s="90">
        <f t="shared" si="25"/>
        <v>0</v>
      </c>
      <c r="BC48" s="89"/>
      <c r="BD48" s="91">
        <f t="shared" si="26"/>
        <v>0</v>
      </c>
      <c r="BE48" s="72">
        <v>1</v>
      </c>
      <c r="BF48" s="73"/>
      <c r="BG48" s="74">
        <v>1</v>
      </c>
      <c r="BH48" s="75"/>
      <c r="BI48" s="76">
        <v>1</v>
      </c>
      <c r="BJ48" s="73"/>
      <c r="BK48" s="77">
        <v>1</v>
      </c>
      <c r="BL48" s="75"/>
      <c r="BM48" s="78">
        <v>1</v>
      </c>
      <c r="BN48" s="73"/>
      <c r="BO48" s="79">
        <v>1</v>
      </c>
      <c r="BP48" s="73"/>
      <c r="BQ48" s="80">
        <v>1</v>
      </c>
      <c r="BR48" s="73"/>
      <c r="BS48" s="81" t="s">
        <v>63</v>
      </c>
      <c r="BT48" s="75"/>
      <c r="BU48" s="82" t="s">
        <v>64</v>
      </c>
      <c r="BV48" s="73"/>
      <c r="BW48" s="83" t="s">
        <v>68</v>
      </c>
      <c r="BX48" s="75">
        <f t="shared" si="19"/>
        <v>2</v>
      </c>
      <c r="BY48" s="92">
        <f t="shared" si="27"/>
        <v>10</v>
      </c>
      <c r="BZ48" s="93" t="str">
        <f t="shared" si="20"/>
        <v>44495e</v>
      </c>
      <c r="CA48" s="93" t="str">
        <f t="shared" si="28"/>
        <v>44499e</v>
      </c>
      <c r="CB48" s="1" t="b">
        <f t="shared" si="29"/>
        <v>0</v>
      </c>
      <c r="CC48" s="1" t="b">
        <f t="shared" si="30"/>
        <v>0</v>
      </c>
    </row>
    <row r="49" spans="1:81" ht="20.25" customHeight="1">
      <c r="A49" s="64">
        <f t="shared" si="21"/>
        <v>44502</v>
      </c>
      <c r="B49" s="27">
        <f>INDEX(Tab_salle_A_B,MATCH('[1]Sujets élèves'!$W$10,Tab_salle_A_B_lig,0),MATCH(F49,Tab_salle_A_B_col,0))</f>
        <v>1</v>
      </c>
      <c r="C49" s="65">
        <f>INDEX(tab_vcm_annee,MATCH('[1]Titre des sujets'!$C$149,tab_vcm_annee_col,0),MATCH(F49,tab_vcm_annee_lig,0))</f>
        <v>1</v>
      </c>
      <c r="D49" s="66"/>
      <c r="E49" s="67" t="str">
        <f t="shared" si="32"/>
        <v/>
      </c>
      <c r="F49" s="68">
        <f t="shared" si="31"/>
        <v>44502</v>
      </c>
      <c r="G49" s="69"/>
      <c r="H49" s="70">
        <f t="shared" si="1"/>
        <v>0</v>
      </c>
      <c r="I49" s="69"/>
      <c r="J49" s="70">
        <f t="shared" si="2"/>
        <v>0</v>
      </c>
      <c r="K49" s="69"/>
      <c r="L49" s="70">
        <f t="shared" si="3"/>
        <v>0</v>
      </c>
      <c r="M49" s="69"/>
      <c r="N49" s="70">
        <f t="shared" si="22"/>
        <v>0</v>
      </c>
      <c r="O49" s="69"/>
      <c r="P49" s="70">
        <f t="shared" si="4"/>
        <v>0</v>
      </c>
      <c r="Q49" s="69"/>
      <c r="R49" s="70">
        <f t="shared" si="5"/>
        <v>0</v>
      </c>
      <c r="S49" s="69"/>
      <c r="T49" s="70">
        <f t="shared" si="6"/>
        <v>0</v>
      </c>
      <c r="U49" s="69"/>
      <c r="V49" s="70">
        <f t="shared" si="7"/>
        <v>0</v>
      </c>
      <c r="W49" s="69"/>
      <c r="X49" s="70">
        <f t="shared" si="8"/>
        <v>0</v>
      </c>
      <c r="Y49" s="69"/>
      <c r="Z49" s="70">
        <f t="shared" si="9"/>
        <v>0</v>
      </c>
      <c r="AA49" s="69"/>
      <c r="AB49" s="71">
        <f t="shared" si="10"/>
        <v>0</v>
      </c>
      <c r="AC49" s="72">
        <v>1</v>
      </c>
      <c r="AD49" s="73">
        <f t="shared" si="23"/>
        <v>106</v>
      </c>
      <c r="AE49" s="74">
        <v>1</v>
      </c>
      <c r="AF49" s="75">
        <f t="shared" si="24"/>
        <v>106</v>
      </c>
      <c r="AG49" s="76">
        <v>1</v>
      </c>
      <c r="AH49" s="73">
        <f t="shared" si="11"/>
        <v>106</v>
      </c>
      <c r="AI49" s="77">
        <v>1</v>
      </c>
      <c r="AJ49" s="75">
        <f t="shared" si="12"/>
        <v>106</v>
      </c>
      <c r="AK49" s="78">
        <v>1</v>
      </c>
      <c r="AL49" s="73">
        <f t="shared" si="13"/>
        <v>106</v>
      </c>
      <c r="AM49" s="79">
        <v>1</v>
      </c>
      <c r="AN49" s="73">
        <f t="shared" si="14"/>
        <v>106</v>
      </c>
      <c r="AO49" s="80">
        <v>1</v>
      </c>
      <c r="AP49" s="73">
        <f t="shared" si="15"/>
        <v>106</v>
      </c>
      <c r="AQ49" s="81">
        <v>1</v>
      </c>
      <c r="AR49" s="75">
        <f t="shared" si="16"/>
        <v>106</v>
      </c>
      <c r="AS49" s="82">
        <v>1</v>
      </c>
      <c r="AT49" s="73">
        <f t="shared" si="17"/>
        <v>106</v>
      </c>
      <c r="AU49" s="83">
        <v>1</v>
      </c>
      <c r="AV49" s="75">
        <f t="shared" si="18"/>
        <v>106</v>
      </c>
      <c r="AW49" s="94">
        <f>[1]calendrier!N45</f>
        <v>44506</v>
      </c>
      <c r="AX49" s="86"/>
      <c r="AY49" s="87"/>
      <c r="AZ49" s="88"/>
      <c r="BA49" s="89"/>
      <c r="BB49" s="90">
        <f t="shared" si="25"/>
        <v>0</v>
      </c>
      <c r="BC49" s="89"/>
      <c r="BD49" s="91">
        <f t="shared" si="26"/>
        <v>0</v>
      </c>
      <c r="BE49" s="72">
        <v>1</v>
      </c>
      <c r="BF49" s="73"/>
      <c r="BG49" s="74">
        <v>1</v>
      </c>
      <c r="BH49" s="75"/>
      <c r="BI49" s="76">
        <v>1</v>
      </c>
      <c r="BJ49" s="73"/>
      <c r="BK49" s="77">
        <v>1</v>
      </c>
      <c r="BL49" s="75"/>
      <c r="BM49" s="78">
        <v>1</v>
      </c>
      <c r="BN49" s="73"/>
      <c r="BO49" s="79">
        <v>1</v>
      </c>
      <c r="BP49" s="73"/>
      <c r="BQ49" s="80">
        <v>1</v>
      </c>
      <c r="BR49" s="73"/>
      <c r="BS49" s="81" t="s">
        <v>64</v>
      </c>
      <c r="BT49" s="75"/>
      <c r="BU49" s="82" t="s">
        <v>68</v>
      </c>
      <c r="BV49" s="73"/>
      <c r="BW49" s="83" t="s">
        <v>63</v>
      </c>
      <c r="BX49" s="75">
        <f t="shared" si="19"/>
        <v>2</v>
      </c>
      <c r="BY49" s="92">
        <f t="shared" si="27"/>
        <v>10</v>
      </c>
      <c r="BZ49" s="93" t="str">
        <f t="shared" si="20"/>
        <v>44502e</v>
      </c>
      <c r="CA49" s="93" t="str">
        <f t="shared" si="28"/>
        <v>44506e</v>
      </c>
      <c r="CB49" s="1" t="b">
        <f t="shared" si="29"/>
        <v>0</v>
      </c>
      <c r="CC49" s="1" t="b">
        <f t="shared" si="30"/>
        <v>0</v>
      </c>
    </row>
    <row r="50" spans="1:81" ht="20.25" customHeight="1">
      <c r="A50" s="64">
        <f t="shared" si="21"/>
        <v>44509</v>
      </c>
      <c r="B50" s="27">
        <f>INDEX(Tab_salle_A_B,MATCH('[1]Sujets élèves'!$W$10,Tab_salle_A_B_lig,0),MATCH(F50,Tab_salle_A_B_col,0))</f>
        <v>1</v>
      </c>
      <c r="C50" s="65">
        <f>INDEX(tab_vcm_annee,MATCH('[1]Titre des sujets'!$C$149,tab_vcm_annee_col,0),MATCH(F50,tab_vcm_annee_lig,0))</f>
        <v>1</v>
      </c>
      <c r="D50" s="66"/>
      <c r="E50" s="67" t="str">
        <f t="shared" si="32"/>
        <v/>
      </c>
      <c r="F50" s="68">
        <f t="shared" si="31"/>
        <v>44509</v>
      </c>
      <c r="G50" s="69"/>
      <c r="H50" s="70">
        <f t="shared" si="1"/>
        <v>0</v>
      </c>
      <c r="I50" s="69"/>
      <c r="J50" s="70">
        <f t="shared" si="2"/>
        <v>0</v>
      </c>
      <c r="K50" s="69"/>
      <c r="L50" s="70">
        <f t="shared" si="3"/>
        <v>0</v>
      </c>
      <c r="M50" s="69"/>
      <c r="N50" s="70">
        <f t="shared" si="22"/>
        <v>0</v>
      </c>
      <c r="O50" s="69"/>
      <c r="P50" s="70">
        <f t="shared" si="4"/>
        <v>0</v>
      </c>
      <c r="Q50" s="69"/>
      <c r="R50" s="70">
        <f t="shared" si="5"/>
        <v>0</v>
      </c>
      <c r="S50" s="69"/>
      <c r="T50" s="70">
        <f t="shared" si="6"/>
        <v>0</v>
      </c>
      <c r="U50" s="69"/>
      <c r="V50" s="70">
        <f t="shared" si="7"/>
        <v>0</v>
      </c>
      <c r="W50" s="69"/>
      <c r="X50" s="70">
        <f t="shared" si="8"/>
        <v>0</v>
      </c>
      <c r="Y50" s="69"/>
      <c r="Z50" s="70">
        <f t="shared" si="9"/>
        <v>0</v>
      </c>
      <c r="AA50" s="69"/>
      <c r="AB50" s="71">
        <f t="shared" si="10"/>
        <v>0</v>
      </c>
      <c r="AC50" s="72">
        <v>1</v>
      </c>
      <c r="AD50" s="73">
        <f t="shared" si="23"/>
        <v>106</v>
      </c>
      <c r="AE50" s="74">
        <v>1</v>
      </c>
      <c r="AF50" s="75">
        <f t="shared" si="24"/>
        <v>106</v>
      </c>
      <c r="AG50" s="76">
        <v>1</v>
      </c>
      <c r="AH50" s="73">
        <f t="shared" si="11"/>
        <v>106</v>
      </c>
      <c r="AI50" s="77">
        <v>1</v>
      </c>
      <c r="AJ50" s="75">
        <f t="shared" si="12"/>
        <v>106</v>
      </c>
      <c r="AK50" s="78">
        <v>1</v>
      </c>
      <c r="AL50" s="73">
        <f t="shared" si="13"/>
        <v>106</v>
      </c>
      <c r="AM50" s="79">
        <v>1</v>
      </c>
      <c r="AN50" s="73">
        <f t="shared" si="14"/>
        <v>106</v>
      </c>
      <c r="AO50" s="80">
        <v>1</v>
      </c>
      <c r="AP50" s="73">
        <f t="shared" si="15"/>
        <v>106</v>
      </c>
      <c r="AQ50" s="81">
        <v>1</v>
      </c>
      <c r="AR50" s="75">
        <f t="shared" si="16"/>
        <v>106</v>
      </c>
      <c r="AS50" s="82">
        <v>1</v>
      </c>
      <c r="AT50" s="73">
        <f t="shared" si="17"/>
        <v>106</v>
      </c>
      <c r="AU50" s="83">
        <v>1</v>
      </c>
      <c r="AV50" s="75">
        <f t="shared" si="18"/>
        <v>106</v>
      </c>
      <c r="AW50" s="94">
        <f>[1]calendrier!N46</f>
        <v>44513</v>
      </c>
      <c r="AX50" s="86"/>
      <c r="AY50" s="87"/>
      <c r="AZ50" s="88"/>
      <c r="BA50" s="89"/>
      <c r="BB50" s="90">
        <f t="shared" si="25"/>
        <v>0</v>
      </c>
      <c r="BC50" s="89"/>
      <c r="BD50" s="91">
        <f t="shared" si="26"/>
        <v>0</v>
      </c>
      <c r="BE50" s="72">
        <v>1</v>
      </c>
      <c r="BF50" s="73"/>
      <c r="BG50" s="74">
        <v>1</v>
      </c>
      <c r="BH50" s="75"/>
      <c r="BI50" s="76">
        <v>1</v>
      </c>
      <c r="BJ50" s="73"/>
      <c r="BK50" s="77">
        <v>1</v>
      </c>
      <c r="BL50" s="75"/>
      <c r="BM50" s="78">
        <v>1</v>
      </c>
      <c r="BN50" s="73"/>
      <c r="BO50" s="79">
        <v>1</v>
      </c>
      <c r="BP50" s="73"/>
      <c r="BQ50" s="80">
        <v>1</v>
      </c>
      <c r="BR50" s="73"/>
      <c r="BS50" s="81">
        <v>1</v>
      </c>
      <c r="BT50" s="75"/>
      <c r="BU50" s="82">
        <v>1</v>
      </c>
      <c r="BV50" s="73"/>
      <c r="BW50" s="83">
        <v>1</v>
      </c>
      <c r="BX50" s="75">
        <f t="shared" si="19"/>
        <v>81</v>
      </c>
      <c r="BY50" s="92">
        <f t="shared" si="27"/>
        <v>10</v>
      </c>
      <c r="BZ50" s="93" t="str">
        <f t="shared" si="20"/>
        <v>44509e</v>
      </c>
      <c r="CA50" s="93" t="str">
        <f t="shared" si="28"/>
        <v>44513e</v>
      </c>
      <c r="CB50" s="1" t="b">
        <f t="shared" si="29"/>
        <v>0</v>
      </c>
      <c r="CC50" s="1" t="b">
        <f t="shared" si="30"/>
        <v>0</v>
      </c>
    </row>
    <row r="51" spans="1:81" ht="20.25" customHeight="1">
      <c r="A51" s="64">
        <f t="shared" si="21"/>
        <v>44516</v>
      </c>
      <c r="B51" s="27">
        <f>INDEX(Tab_salle_A_B,MATCH('[1]Sujets élèves'!$W$10,Tab_salle_A_B_lig,0),MATCH(F51,Tab_salle_A_B_col,0))</f>
        <v>1</v>
      </c>
      <c r="C51" s="65">
        <f>INDEX(tab_vcm_annee,MATCH('[1]Titre des sujets'!$C$149,tab_vcm_annee_col,0),MATCH(F51,tab_vcm_annee_lig,0))</f>
        <v>1</v>
      </c>
      <c r="D51" s="66"/>
      <c r="E51" s="67" t="str">
        <f t="shared" si="32"/>
        <v/>
      </c>
      <c r="F51" s="68">
        <f t="shared" si="31"/>
        <v>44516</v>
      </c>
      <c r="G51" s="69"/>
      <c r="H51" s="70">
        <f t="shared" si="1"/>
        <v>0</v>
      </c>
      <c r="I51" s="69"/>
      <c r="J51" s="70">
        <f t="shared" si="2"/>
        <v>0</v>
      </c>
      <c r="K51" s="69"/>
      <c r="L51" s="70">
        <f t="shared" si="3"/>
        <v>0</v>
      </c>
      <c r="M51" s="69"/>
      <c r="N51" s="70">
        <f t="shared" si="22"/>
        <v>0</v>
      </c>
      <c r="O51" s="69"/>
      <c r="P51" s="70">
        <f t="shared" si="4"/>
        <v>0</v>
      </c>
      <c r="Q51" s="69"/>
      <c r="R51" s="70">
        <f t="shared" si="5"/>
        <v>0</v>
      </c>
      <c r="S51" s="69"/>
      <c r="T51" s="70">
        <f t="shared" si="6"/>
        <v>0</v>
      </c>
      <c r="U51" s="69"/>
      <c r="V51" s="70">
        <f t="shared" si="7"/>
        <v>0</v>
      </c>
      <c r="W51" s="69"/>
      <c r="X51" s="70">
        <f t="shared" si="8"/>
        <v>0</v>
      </c>
      <c r="Y51" s="69"/>
      <c r="Z51" s="70">
        <f t="shared" si="9"/>
        <v>0</v>
      </c>
      <c r="AA51" s="69"/>
      <c r="AB51" s="71">
        <f t="shared" si="10"/>
        <v>0</v>
      </c>
      <c r="AC51" s="72">
        <v>1</v>
      </c>
      <c r="AD51" s="73">
        <f t="shared" si="23"/>
        <v>106</v>
      </c>
      <c r="AE51" s="74">
        <v>1</v>
      </c>
      <c r="AF51" s="75">
        <f t="shared" si="24"/>
        <v>106</v>
      </c>
      <c r="AG51" s="76">
        <v>1</v>
      </c>
      <c r="AH51" s="73">
        <f t="shared" si="11"/>
        <v>106</v>
      </c>
      <c r="AI51" s="77">
        <v>1</v>
      </c>
      <c r="AJ51" s="75">
        <f t="shared" si="12"/>
        <v>106</v>
      </c>
      <c r="AK51" s="78">
        <v>1</v>
      </c>
      <c r="AL51" s="73">
        <f t="shared" si="13"/>
        <v>106</v>
      </c>
      <c r="AM51" s="79">
        <v>1</v>
      </c>
      <c r="AN51" s="73">
        <f t="shared" si="14"/>
        <v>106</v>
      </c>
      <c r="AO51" s="80">
        <v>1</v>
      </c>
      <c r="AP51" s="73">
        <f t="shared" si="15"/>
        <v>106</v>
      </c>
      <c r="AQ51" s="81">
        <v>1</v>
      </c>
      <c r="AR51" s="75">
        <f t="shared" si="16"/>
        <v>106</v>
      </c>
      <c r="AS51" s="82">
        <v>1</v>
      </c>
      <c r="AT51" s="73">
        <f t="shared" si="17"/>
        <v>106</v>
      </c>
      <c r="AU51" s="83">
        <v>1</v>
      </c>
      <c r="AV51" s="75">
        <f t="shared" si="18"/>
        <v>106</v>
      </c>
      <c r="AW51" s="94">
        <f>[1]calendrier!N47</f>
        <v>44520</v>
      </c>
      <c r="AX51" s="86"/>
      <c r="AY51" s="87"/>
      <c r="AZ51" s="88"/>
      <c r="BA51" s="89"/>
      <c r="BB51" s="90">
        <f t="shared" si="25"/>
        <v>0</v>
      </c>
      <c r="BC51" s="89"/>
      <c r="BD51" s="91">
        <f t="shared" si="26"/>
        <v>0</v>
      </c>
      <c r="BE51" s="72">
        <v>1</v>
      </c>
      <c r="BF51" s="73"/>
      <c r="BG51" s="74">
        <v>1</v>
      </c>
      <c r="BH51" s="75"/>
      <c r="BI51" s="76">
        <v>1</v>
      </c>
      <c r="BJ51" s="73"/>
      <c r="BK51" s="77">
        <v>1</v>
      </c>
      <c r="BL51" s="75"/>
      <c r="BM51" s="78">
        <v>1</v>
      </c>
      <c r="BN51" s="73"/>
      <c r="BO51" s="79">
        <v>1</v>
      </c>
      <c r="BP51" s="73"/>
      <c r="BQ51" s="80">
        <v>1</v>
      </c>
      <c r="BR51" s="73"/>
      <c r="BS51" s="81">
        <v>1</v>
      </c>
      <c r="BT51" s="75"/>
      <c r="BU51" s="82">
        <v>1</v>
      </c>
      <c r="BV51" s="73"/>
      <c r="BW51" s="83">
        <v>1</v>
      </c>
      <c r="BX51" s="75">
        <f t="shared" si="19"/>
        <v>81</v>
      </c>
      <c r="BY51" s="92">
        <f t="shared" si="27"/>
        <v>10</v>
      </c>
      <c r="BZ51" s="93" t="str">
        <f t="shared" si="20"/>
        <v>44516e</v>
      </c>
      <c r="CA51" s="93" t="str">
        <f t="shared" si="28"/>
        <v>44520e</v>
      </c>
      <c r="CB51" s="1" t="b">
        <f t="shared" si="29"/>
        <v>0</v>
      </c>
      <c r="CC51" s="1" t="b">
        <f t="shared" si="30"/>
        <v>0</v>
      </c>
    </row>
    <row r="52" spans="1:81" ht="20.25" customHeight="1">
      <c r="A52" s="64">
        <f t="shared" si="21"/>
        <v>44523</v>
      </c>
      <c r="B52" s="27">
        <f>INDEX(Tab_salle_A_B,MATCH('[1]Sujets élèves'!$W$10,Tab_salle_A_B_lig,0),MATCH(F52,Tab_salle_A_B_col,0))</f>
        <v>1</v>
      </c>
      <c r="C52" s="65">
        <f>INDEX(tab_vcm_annee,MATCH('[1]Titre des sujets'!$C$149,tab_vcm_annee_col,0),MATCH(F52,tab_vcm_annee_lig,0))</f>
        <v>1</v>
      </c>
      <c r="D52" s="66"/>
      <c r="E52" s="67" t="str">
        <f t="shared" si="32"/>
        <v/>
      </c>
      <c r="F52" s="68">
        <f t="shared" si="31"/>
        <v>44523</v>
      </c>
      <c r="G52" s="69"/>
      <c r="H52" s="70">
        <f t="shared" si="1"/>
        <v>0</v>
      </c>
      <c r="I52" s="69"/>
      <c r="J52" s="70">
        <f t="shared" si="2"/>
        <v>0</v>
      </c>
      <c r="K52" s="69"/>
      <c r="L52" s="70">
        <f t="shared" si="3"/>
        <v>0</v>
      </c>
      <c r="M52" s="69"/>
      <c r="N52" s="70">
        <f t="shared" si="22"/>
        <v>0</v>
      </c>
      <c r="O52" s="69"/>
      <c r="P52" s="70">
        <f t="shared" si="4"/>
        <v>0</v>
      </c>
      <c r="Q52" s="69"/>
      <c r="R52" s="70">
        <f t="shared" si="5"/>
        <v>0</v>
      </c>
      <c r="S52" s="69"/>
      <c r="T52" s="70">
        <f t="shared" si="6"/>
        <v>0</v>
      </c>
      <c r="U52" s="69"/>
      <c r="V52" s="70">
        <f t="shared" si="7"/>
        <v>0</v>
      </c>
      <c r="W52" s="69"/>
      <c r="X52" s="70">
        <f t="shared" si="8"/>
        <v>0</v>
      </c>
      <c r="Y52" s="69"/>
      <c r="Z52" s="70">
        <f t="shared" si="9"/>
        <v>0</v>
      </c>
      <c r="AA52" s="69"/>
      <c r="AB52" s="71">
        <f t="shared" si="10"/>
        <v>0</v>
      </c>
      <c r="AC52" s="72">
        <v>1</v>
      </c>
      <c r="AD52" s="73">
        <f t="shared" si="23"/>
        <v>106</v>
      </c>
      <c r="AE52" s="74">
        <v>1</v>
      </c>
      <c r="AF52" s="75">
        <f t="shared" si="24"/>
        <v>106</v>
      </c>
      <c r="AG52" s="76">
        <v>1</v>
      </c>
      <c r="AH52" s="73">
        <f t="shared" si="11"/>
        <v>106</v>
      </c>
      <c r="AI52" s="77">
        <v>1</v>
      </c>
      <c r="AJ52" s="75">
        <f t="shared" si="12"/>
        <v>106</v>
      </c>
      <c r="AK52" s="78">
        <v>1</v>
      </c>
      <c r="AL52" s="73">
        <f t="shared" si="13"/>
        <v>106</v>
      </c>
      <c r="AM52" s="79">
        <v>1</v>
      </c>
      <c r="AN52" s="73">
        <f t="shared" si="14"/>
        <v>106</v>
      </c>
      <c r="AO52" s="80">
        <v>1</v>
      </c>
      <c r="AP52" s="73">
        <f t="shared" si="15"/>
        <v>106</v>
      </c>
      <c r="AQ52" s="81">
        <v>1</v>
      </c>
      <c r="AR52" s="75">
        <f t="shared" si="16"/>
        <v>106</v>
      </c>
      <c r="AS52" s="82">
        <v>1</v>
      </c>
      <c r="AT52" s="73">
        <f t="shared" si="17"/>
        <v>106</v>
      </c>
      <c r="AU52" s="83">
        <v>1</v>
      </c>
      <c r="AV52" s="75">
        <f t="shared" si="18"/>
        <v>106</v>
      </c>
      <c r="AW52" s="94">
        <f>[1]calendrier!N48</f>
        <v>44527</v>
      </c>
      <c r="AX52" s="86"/>
      <c r="AY52" s="87"/>
      <c r="AZ52" s="88"/>
      <c r="BA52" s="89"/>
      <c r="BB52" s="90">
        <f t="shared" si="25"/>
        <v>0</v>
      </c>
      <c r="BC52" s="89"/>
      <c r="BD52" s="91">
        <f t="shared" si="26"/>
        <v>0</v>
      </c>
      <c r="BE52" s="72">
        <v>1</v>
      </c>
      <c r="BF52" s="73"/>
      <c r="BG52" s="74">
        <v>1</v>
      </c>
      <c r="BH52" s="75"/>
      <c r="BI52" s="76">
        <v>1</v>
      </c>
      <c r="BJ52" s="73"/>
      <c r="BK52" s="77">
        <v>1</v>
      </c>
      <c r="BL52" s="75"/>
      <c r="BM52" s="78">
        <v>1</v>
      </c>
      <c r="BN52" s="73"/>
      <c r="BO52" s="79">
        <v>1</v>
      </c>
      <c r="BP52" s="73"/>
      <c r="BQ52" s="80">
        <v>1</v>
      </c>
      <c r="BR52" s="73"/>
      <c r="BS52" s="81">
        <v>1</v>
      </c>
      <c r="BT52" s="75"/>
      <c r="BU52" s="82">
        <v>1</v>
      </c>
      <c r="BV52" s="73"/>
      <c r="BW52" s="83">
        <v>1</v>
      </c>
      <c r="BX52" s="75">
        <f t="shared" si="19"/>
        <v>81</v>
      </c>
      <c r="BY52" s="92">
        <f t="shared" si="27"/>
        <v>10</v>
      </c>
      <c r="BZ52" s="93" t="str">
        <f t="shared" si="20"/>
        <v>44523e</v>
      </c>
      <c r="CA52" s="93" t="str">
        <f t="shared" si="28"/>
        <v>44527e</v>
      </c>
      <c r="CB52" s="1" t="b">
        <f t="shared" si="29"/>
        <v>0</v>
      </c>
      <c r="CC52" s="1" t="b">
        <f t="shared" si="30"/>
        <v>0</v>
      </c>
    </row>
    <row r="53" spans="1:81" ht="20.25" customHeight="1">
      <c r="A53" s="64">
        <f t="shared" si="21"/>
        <v>44530</v>
      </c>
      <c r="B53" s="27">
        <f>INDEX(Tab_salle_A_B,MATCH('[1]Sujets élèves'!$W$10,Tab_salle_A_B_lig,0),MATCH(F53,Tab_salle_A_B_col,0))</f>
        <v>1</v>
      </c>
      <c r="C53" s="65">
        <f>INDEX(tab_vcm_annee,MATCH('[1]Titre des sujets'!$C$149,tab_vcm_annee_col,0),MATCH(F53,tab_vcm_annee_lig,0))</f>
        <v>1</v>
      </c>
      <c r="D53" s="66"/>
      <c r="E53" s="67" t="str">
        <f t="shared" si="32"/>
        <v/>
      </c>
      <c r="F53" s="68">
        <f t="shared" si="31"/>
        <v>44530</v>
      </c>
      <c r="G53" s="69"/>
      <c r="H53" s="70">
        <f t="shared" si="1"/>
        <v>0</v>
      </c>
      <c r="I53" s="69"/>
      <c r="J53" s="70">
        <f t="shared" si="2"/>
        <v>0</v>
      </c>
      <c r="K53" s="69"/>
      <c r="L53" s="70">
        <f t="shared" si="3"/>
        <v>0</v>
      </c>
      <c r="M53" s="69"/>
      <c r="N53" s="70">
        <f t="shared" si="22"/>
        <v>0</v>
      </c>
      <c r="O53" s="69"/>
      <c r="P53" s="70">
        <f t="shared" si="4"/>
        <v>0</v>
      </c>
      <c r="Q53" s="69"/>
      <c r="R53" s="70">
        <f t="shared" si="5"/>
        <v>0</v>
      </c>
      <c r="S53" s="69"/>
      <c r="T53" s="70">
        <f t="shared" si="6"/>
        <v>0</v>
      </c>
      <c r="U53" s="69"/>
      <c r="V53" s="70">
        <f t="shared" si="7"/>
        <v>0</v>
      </c>
      <c r="W53" s="69"/>
      <c r="X53" s="70">
        <f t="shared" si="8"/>
        <v>0</v>
      </c>
      <c r="Y53" s="69"/>
      <c r="Z53" s="70">
        <f t="shared" si="9"/>
        <v>0</v>
      </c>
      <c r="AA53" s="69"/>
      <c r="AB53" s="71">
        <f t="shared" si="10"/>
        <v>0</v>
      </c>
      <c r="AC53" s="72">
        <v>1</v>
      </c>
      <c r="AD53" s="73">
        <f t="shared" si="23"/>
        <v>106</v>
      </c>
      <c r="AE53" s="74">
        <v>1</v>
      </c>
      <c r="AF53" s="75">
        <f t="shared" si="24"/>
        <v>106</v>
      </c>
      <c r="AG53" s="76">
        <v>1</v>
      </c>
      <c r="AH53" s="73">
        <f t="shared" si="11"/>
        <v>106</v>
      </c>
      <c r="AI53" s="77">
        <v>1</v>
      </c>
      <c r="AJ53" s="75">
        <f t="shared" si="12"/>
        <v>106</v>
      </c>
      <c r="AK53" s="78">
        <v>1</v>
      </c>
      <c r="AL53" s="73">
        <f t="shared" si="13"/>
        <v>106</v>
      </c>
      <c r="AM53" s="79">
        <v>1</v>
      </c>
      <c r="AN53" s="73">
        <f t="shared" si="14"/>
        <v>106</v>
      </c>
      <c r="AO53" s="80">
        <v>1</v>
      </c>
      <c r="AP53" s="73">
        <f t="shared" si="15"/>
        <v>106</v>
      </c>
      <c r="AQ53" s="81">
        <v>1</v>
      </c>
      <c r="AR53" s="75">
        <f t="shared" si="16"/>
        <v>106</v>
      </c>
      <c r="AS53" s="82">
        <v>1</v>
      </c>
      <c r="AT53" s="73">
        <f t="shared" si="17"/>
        <v>106</v>
      </c>
      <c r="AU53" s="83">
        <v>1</v>
      </c>
      <c r="AV53" s="75">
        <f t="shared" si="18"/>
        <v>106</v>
      </c>
      <c r="AW53" s="94">
        <f>[1]calendrier!N49</f>
        <v>44534</v>
      </c>
      <c r="AX53" s="86"/>
      <c r="AY53" s="87"/>
      <c r="AZ53" s="88"/>
      <c r="BA53" s="89"/>
      <c r="BB53" s="90">
        <f t="shared" si="25"/>
        <v>0</v>
      </c>
      <c r="BC53" s="89"/>
      <c r="BD53" s="91">
        <f t="shared" si="26"/>
        <v>0</v>
      </c>
      <c r="BE53" s="72">
        <v>1</v>
      </c>
      <c r="BF53" s="73"/>
      <c r="BG53" s="74">
        <v>1</v>
      </c>
      <c r="BH53" s="75"/>
      <c r="BI53" s="76">
        <v>1</v>
      </c>
      <c r="BJ53" s="73"/>
      <c r="BK53" s="77">
        <v>1</v>
      </c>
      <c r="BL53" s="75"/>
      <c r="BM53" s="78">
        <v>1</v>
      </c>
      <c r="BN53" s="73"/>
      <c r="BO53" s="79">
        <v>1</v>
      </c>
      <c r="BP53" s="73"/>
      <c r="BQ53" s="80">
        <v>1</v>
      </c>
      <c r="BR53" s="73"/>
      <c r="BS53" s="81">
        <v>1</v>
      </c>
      <c r="BT53" s="75"/>
      <c r="BU53" s="82">
        <v>1</v>
      </c>
      <c r="BV53" s="73"/>
      <c r="BW53" s="83">
        <v>1</v>
      </c>
      <c r="BX53" s="75">
        <f t="shared" si="19"/>
        <v>81</v>
      </c>
      <c r="BY53" s="92">
        <f t="shared" si="27"/>
        <v>10</v>
      </c>
      <c r="BZ53" s="93" t="str">
        <f t="shared" si="20"/>
        <v>44530e</v>
      </c>
      <c r="CA53" s="93" t="str">
        <f t="shared" si="28"/>
        <v>44534e</v>
      </c>
      <c r="CB53" s="1" t="b">
        <f t="shared" si="29"/>
        <v>0</v>
      </c>
      <c r="CC53" s="1" t="b">
        <f t="shared" si="30"/>
        <v>0</v>
      </c>
    </row>
    <row r="54" spans="1:81" ht="20.25" customHeight="1">
      <c r="A54" s="64">
        <f t="shared" si="21"/>
        <v>44537</v>
      </c>
      <c r="B54" s="27">
        <f>INDEX(Tab_salle_A_B,MATCH('[1]Sujets élèves'!$W$10,Tab_salle_A_B_lig,0),MATCH(F54,Tab_salle_A_B_col,0))</f>
        <v>2</v>
      </c>
      <c r="C54" s="65">
        <f>INDEX(tab_vcm_annee,MATCH('[1]Titre des sujets'!$C$149,tab_vcm_annee_col,0),MATCH(F54,tab_vcm_annee_lig,0))</f>
        <v>1</v>
      </c>
      <c r="D54" s="66"/>
      <c r="E54" s="67" t="str">
        <f t="shared" si="32"/>
        <v/>
      </c>
      <c r="F54" s="68">
        <f t="shared" si="31"/>
        <v>44537</v>
      </c>
      <c r="G54" s="69"/>
      <c r="H54" s="70">
        <f t="shared" si="1"/>
        <v>0</v>
      </c>
      <c r="I54" s="69"/>
      <c r="J54" s="70">
        <f t="shared" si="2"/>
        <v>0</v>
      </c>
      <c r="K54" s="69"/>
      <c r="L54" s="70">
        <f t="shared" si="3"/>
        <v>0</v>
      </c>
      <c r="M54" s="69"/>
      <c r="N54" s="70">
        <f t="shared" si="22"/>
        <v>0</v>
      </c>
      <c r="O54" s="69"/>
      <c r="P54" s="70">
        <f t="shared" si="4"/>
        <v>0</v>
      </c>
      <c r="Q54" s="69"/>
      <c r="R54" s="70">
        <f t="shared" si="5"/>
        <v>0</v>
      </c>
      <c r="S54" s="69"/>
      <c r="T54" s="70">
        <f t="shared" si="6"/>
        <v>0</v>
      </c>
      <c r="U54" s="69"/>
      <c r="V54" s="70">
        <f t="shared" si="7"/>
        <v>0</v>
      </c>
      <c r="W54" s="69"/>
      <c r="X54" s="70">
        <f t="shared" si="8"/>
        <v>0</v>
      </c>
      <c r="Y54" s="69"/>
      <c r="Z54" s="70">
        <f t="shared" si="9"/>
        <v>0</v>
      </c>
      <c r="AA54" s="69"/>
      <c r="AB54" s="71">
        <f t="shared" si="10"/>
        <v>0</v>
      </c>
      <c r="AC54" s="72">
        <v>1</v>
      </c>
      <c r="AD54" s="73">
        <f t="shared" si="23"/>
        <v>106</v>
      </c>
      <c r="AE54" s="74">
        <v>1</v>
      </c>
      <c r="AF54" s="75">
        <f t="shared" si="24"/>
        <v>106</v>
      </c>
      <c r="AG54" s="76">
        <v>1</v>
      </c>
      <c r="AH54" s="73">
        <f t="shared" si="11"/>
        <v>106</v>
      </c>
      <c r="AI54" s="77">
        <v>1</v>
      </c>
      <c r="AJ54" s="75">
        <f t="shared" si="12"/>
        <v>106</v>
      </c>
      <c r="AK54" s="78">
        <v>1</v>
      </c>
      <c r="AL54" s="73">
        <f t="shared" si="13"/>
        <v>106</v>
      </c>
      <c r="AM54" s="79">
        <v>1</v>
      </c>
      <c r="AN54" s="73">
        <f t="shared" si="14"/>
        <v>106</v>
      </c>
      <c r="AO54" s="80">
        <v>1</v>
      </c>
      <c r="AP54" s="73">
        <f t="shared" si="15"/>
        <v>106</v>
      </c>
      <c r="AQ54" s="81">
        <v>1</v>
      </c>
      <c r="AR54" s="75">
        <f t="shared" si="16"/>
        <v>106</v>
      </c>
      <c r="AS54" s="82">
        <v>1</v>
      </c>
      <c r="AT54" s="73">
        <f t="shared" si="17"/>
        <v>106</v>
      </c>
      <c r="AU54" s="83">
        <v>1</v>
      </c>
      <c r="AV54" s="75">
        <f t="shared" si="18"/>
        <v>106</v>
      </c>
      <c r="AW54" s="94">
        <f>[1]calendrier!N50</f>
        <v>44541</v>
      </c>
      <c r="AX54" s="86"/>
      <c r="AY54" s="87"/>
      <c r="AZ54" s="88"/>
      <c r="BA54" s="89"/>
      <c r="BB54" s="90">
        <f t="shared" si="25"/>
        <v>0</v>
      </c>
      <c r="BC54" s="89"/>
      <c r="BD54" s="91">
        <f t="shared" si="26"/>
        <v>0</v>
      </c>
      <c r="BE54" s="72">
        <v>1</v>
      </c>
      <c r="BF54" s="73"/>
      <c r="BG54" s="74">
        <v>1</v>
      </c>
      <c r="BH54" s="75"/>
      <c r="BI54" s="76">
        <v>1</v>
      </c>
      <c r="BJ54" s="73"/>
      <c r="BK54" s="77">
        <v>1</v>
      </c>
      <c r="BL54" s="75"/>
      <c r="BM54" s="78">
        <v>1</v>
      </c>
      <c r="BN54" s="73"/>
      <c r="BO54" s="79">
        <v>1</v>
      </c>
      <c r="BP54" s="73"/>
      <c r="BQ54" s="80">
        <v>1</v>
      </c>
      <c r="BR54" s="73"/>
      <c r="BS54" s="81">
        <v>1</v>
      </c>
      <c r="BT54" s="75"/>
      <c r="BU54" s="82">
        <v>1</v>
      </c>
      <c r="BV54" s="73"/>
      <c r="BW54" s="83">
        <v>1</v>
      </c>
      <c r="BX54" s="75">
        <f t="shared" si="19"/>
        <v>81</v>
      </c>
      <c r="BY54" s="92">
        <f t="shared" si="27"/>
        <v>10</v>
      </c>
      <c r="BZ54" s="93" t="str">
        <f t="shared" si="20"/>
        <v>44537e</v>
      </c>
      <c r="CA54" s="93" t="str">
        <f t="shared" si="28"/>
        <v>44541e</v>
      </c>
      <c r="CB54" s="1" t="b">
        <f t="shared" si="29"/>
        <v>0</v>
      </c>
      <c r="CC54" s="1" t="b">
        <f t="shared" si="30"/>
        <v>0</v>
      </c>
    </row>
    <row r="55" spans="1:81" ht="20.25" customHeight="1">
      <c r="A55" s="64">
        <f t="shared" si="21"/>
        <v>44544</v>
      </c>
      <c r="B55" s="27">
        <f>INDEX(Tab_salle_A_B,MATCH('[1]Sujets élèves'!$W$10,Tab_salle_A_B_lig,0),MATCH(F55,Tab_salle_A_B_col,0))</f>
        <v>2</v>
      </c>
      <c r="C55" s="65">
        <f>INDEX(tab_vcm_annee,MATCH('[1]Titre des sujets'!$C$149,tab_vcm_annee_col,0),MATCH(F55,tab_vcm_annee_lig,0))</f>
        <v>1</v>
      </c>
      <c r="D55" s="66"/>
      <c r="E55" s="67" t="str">
        <f t="shared" si="32"/>
        <v/>
      </c>
      <c r="F55" s="68">
        <f t="shared" si="31"/>
        <v>44544</v>
      </c>
      <c r="G55" s="69"/>
      <c r="H55" s="70">
        <f t="shared" si="1"/>
        <v>0</v>
      </c>
      <c r="I55" s="69"/>
      <c r="J55" s="70">
        <f t="shared" si="2"/>
        <v>0</v>
      </c>
      <c r="K55" s="69"/>
      <c r="L55" s="70">
        <f t="shared" si="3"/>
        <v>0</v>
      </c>
      <c r="M55" s="69"/>
      <c r="N55" s="70">
        <f t="shared" si="22"/>
        <v>0</v>
      </c>
      <c r="O55" s="69"/>
      <c r="P55" s="70">
        <f t="shared" si="4"/>
        <v>0</v>
      </c>
      <c r="Q55" s="69"/>
      <c r="R55" s="70">
        <f t="shared" si="5"/>
        <v>0</v>
      </c>
      <c r="S55" s="69"/>
      <c r="T55" s="70">
        <f t="shared" si="6"/>
        <v>0</v>
      </c>
      <c r="U55" s="69"/>
      <c r="V55" s="70">
        <f t="shared" si="7"/>
        <v>0</v>
      </c>
      <c r="W55" s="69"/>
      <c r="X55" s="70">
        <f t="shared" si="8"/>
        <v>0</v>
      </c>
      <c r="Y55" s="69"/>
      <c r="Z55" s="70">
        <f t="shared" si="9"/>
        <v>0</v>
      </c>
      <c r="AA55" s="69"/>
      <c r="AB55" s="71">
        <f t="shared" si="10"/>
        <v>0</v>
      </c>
      <c r="AC55" s="72">
        <v>1</v>
      </c>
      <c r="AD55" s="73">
        <f t="shared" si="23"/>
        <v>106</v>
      </c>
      <c r="AE55" s="74">
        <v>1</v>
      </c>
      <c r="AF55" s="75">
        <f t="shared" si="24"/>
        <v>106</v>
      </c>
      <c r="AG55" s="76">
        <v>1</v>
      </c>
      <c r="AH55" s="73">
        <f t="shared" si="11"/>
        <v>106</v>
      </c>
      <c r="AI55" s="77">
        <v>1</v>
      </c>
      <c r="AJ55" s="75">
        <f t="shared" si="12"/>
        <v>106</v>
      </c>
      <c r="AK55" s="78">
        <v>1</v>
      </c>
      <c r="AL55" s="73">
        <f t="shared" si="13"/>
        <v>106</v>
      </c>
      <c r="AM55" s="79">
        <v>1</v>
      </c>
      <c r="AN55" s="73">
        <f t="shared" si="14"/>
        <v>106</v>
      </c>
      <c r="AO55" s="80">
        <v>1</v>
      </c>
      <c r="AP55" s="73">
        <f t="shared" si="15"/>
        <v>106</v>
      </c>
      <c r="AQ55" s="81">
        <v>1</v>
      </c>
      <c r="AR55" s="75">
        <f t="shared" si="16"/>
        <v>106</v>
      </c>
      <c r="AS55" s="82">
        <v>1</v>
      </c>
      <c r="AT55" s="73">
        <f t="shared" si="17"/>
        <v>106</v>
      </c>
      <c r="AU55" s="83">
        <v>1</v>
      </c>
      <c r="AV55" s="75">
        <f t="shared" si="18"/>
        <v>106</v>
      </c>
      <c r="AW55" s="94">
        <f>[1]calendrier!N51</f>
        <v>44548</v>
      </c>
      <c r="AX55" s="86"/>
      <c r="AY55" s="87"/>
      <c r="AZ55" s="88"/>
      <c r="BA55" s="89"/>
      <c r="BB55" s="90">
        <f t="shared" si="25"/>
        <v>0</v>
      </c>
      <c r="BC55" s="89"/>
      <c r="BD55" s="91">
        <f t="shared" si="26"/>
        <v>0</v>
      </c>
      <c r="BE55" s="72">
        <v>1</v>
      </c>
      <c r="BF55" s="73"/>
      <c r="BG55" s="74">
        <v>1</v>
      </c>
      <c r="BH55" s="75"/>
      <c r="BI55" s="76">
        <v>1</v>
      </c>
      <c r="BJ55" s="73"/>
      <c r="BK55" s="77">
        <v>1</v>
      </c>
      <c r="BL55" s="75"/>
      <c r="BM55" s="78">
        <v>1</v>
      </c>
      <c r="BN55" s="73"/>
      <c r="BO55" s="79">
        <v>1</v>
      </c>
      <c r="BP55" s="73"/>
      <c r="BQ55" s="80">
        <v>1</v>
      </c>
      <c r="BR55" s="73"/>
      <c r="BS55" s="81">
        <v>1</v>
      </c>
      <c r="BT55" s="75"/>
      <c r="BU55" s="82">
        <v>1</v>
      </c>
      <c r="BV55" s="73"/>
      <c r="BW55" s="83">
        <v>1</v>
      </c>
      <c r="BX55" s="75">
        <f t="shared" si="19"/>
        <v>81</v>
      </c>
      <c r="BY55" s="92">
        <f t="shared" si="27"/>
        <v>10</v>
      </c>
      <c r="BZ55" s="93" t="str">
        <f t="shared" si="20"/>
        <v>44544e</v>
      </c>
      <c r="CA55" s="93" t="str">
        <f t="shared" si="28"/>
        <v>44548e</v>
      </c>
      <c r="CB55" s="1" t="b">
        <f t="shared" si="29"/>
        <v>0</v>
      </c>
      <c r="CC55" s="1" t="b">
        <f t="shared" si="30"/>
        <v>0</v>
      </c>
    </row>
    <row r="56" spans="1:81" ht="20.25" customHeight="1">
      <c r="A56" s="64">
        <f t="shared" si="21"/>
        <v>44551</v>
      </c>
      <c r="B56" s="27">
        <f>INDEX(Tab_salle_A_B,MATCH('[1]Sujets élèves'!$W$10,Tab_salle_A_B_lig,0),MATCH(F56,Tab_salle_A_B_col,0))</f>
        <v>2</v>
      </c>
      <c r="C56" s="65">
        <f>INDEX(tab_vcm_annee,MATCH('[1]Titre des sujets'!$C$149,tab_vcm_annee_col,0),MATCH(F56,tab_vcm_annee_lig,0))</f>
        <v>1</v>
      </c>
      <c r="D56" s="66"/>
      <c r="E56" s="67" t="str">
        <f t="shared" si="32"/>
        <v/>
      </c>
      <c r="F56" s="68">
        <f t="shared" si="31"/>
        <v>44551</v>
      </c>
      <c r="G56" s="69"/>
      <c r="H56" s="70">
        <f t="shared" si="1"/>
        <v>0</v>
      </c>
      <c r="I56" s="69"/>
      <c r="J56" s="70">
        <f t="shared" si="2"/>
        <v>0</v>
      </c>
      <c r="K56" s="69"/>
      <c r="L56" s="70">
        <f t="shared" si="3"/>
        <v>0</v>
      </c>
      <c r="M56" s="69"/>
      <c r="N56" s="70">
        <f t="shared" si="22"/>
        <v>0</v>
      </c>
      <c r="O56" s="69"/>
      <c r="P56" s="70">
        <f t="shared" si="4"/>
        <v>0</v>
      </c>
      <c r="Q56" s="69"/>
      <c r="R56" s="70">
        <f t="shared" si="5"/>
        <v>0</v>
      </c>
      <c r="S56" s="69"/>
      <c r="T56" s="70">
        <f t="shared" si="6"/>
        <v>0</v>
      </c>
      <c r="U56" s="69"/>
      <c r="V56" s="70">
        <f t="shared" si="7"/>
        <v>0</v>
      </c>
      <c r="W56" s="69"/>
      <c r="X56" s="70">
        <f t="shared" si="8"/>
        <v>0</v>
      </c>
      <c r="Y56" s="69"/>
      <c r="Z56" s="70">
        <f t="shared" si="9"/>
        <v>0</v>
      </c>
      <c r="AA56" s="69"/>
      <c r="AB56" s="71">
        <f t="shared" si="10"/>
        <v>0</v>
      </c>
      <c r="AC56" s="72">
        <v>1</v>
      </c>
      <c r="AD56" s="73">
        <f t="shared" si="23"/>
        <v>106</v>
      </c>
      <c r="AE56" s="74">
        <v>1</v>
      </c>
      <c r="AF56" s="75">
        <f t="shared" si="24"/>
        <v>106</v>
      </c>
      <c r="AG56" s="76">
        <v>1</v>
      </c>
      <c r="AH56" s="73">
        <f t="shared" si="11"/>
        <v>106</v>
      </c>
      <c r="AI56" s="77">
        <v>1</v>
      </c>
      <c r="AJ56" s="75">
        <f t="shared" si="12"/>
        <v>106</v>
      </c>
      <c r="AK56" s="78">
        <v>1</v>
      </c>
      <c r="AL56" s="73">
        <f t="shared" si="13"/>
        <v>106</v>
      </c>
      <c r="AM56" s="79">
        <v>1</v>
      </c>
      <c r="AN56" s="73">
        <f t="shared" si="14"/>
        <v>106</v>
      </c>
      <c r="AO56" s="80">
        <v>1</v>
      </c>
      <c r="AP56" s="73">
        <f t="shared" si="15"/>
        <v>106</v>
      </c>
      <c r="AQ56" s="81">
        <v>1</v>
      </c>
      <c r="AR56" s="75">
        <f t="shared" si="16"/>
        <v>106</v>
      </c>
      <c r="AS56" s="82">
        <v>1</v>
      </c>
      <c r="AT56" s="73">
        <f t="shared" si="17"/>
        <v>106</v>
      </c>
      <c r="AU56" s="83">
        <v>1</v>
      </c>
      <c r="AV56" s="75">
        <f t="shared" si="18"/>
        <v>106</v>
      </c>
      <c r="AW56" s="94">
        <f>[1]calendrier!N52</f>
        <v>44555</v>
      </c>
      <c r="AX56" s="86"/>
      <c r="AY56" s="87"/>
      <c r="AZ56" s="88"/>
      <c r="BA56" s="89"/>
      <c r="BB56" s="90">
        <f t="shared" si="25"/>
        <v>0</v>
      </c>
      <c r="BC56" s="89"/>
      <c r="BD56" s="91">
        <f t="shared" si="26"/>
        <v>0</v>
      </c>
      <c r="BE56" s="72">
        <v>1</v>
      </c>
      <c r="BF56" s="73"/>
      <c r="BG56" s="74">
        <v>1</v>
      </c>
      <c r="BH56" s="75"/>
      <c r="BI56" s="76">
        <v>1</v>
      </c>
      <c r="BJ56" s="73"/>
      <c r="BK56" s="77">
        <v>1</v>
      </c>
      <c r="BL56" s="75"/>
      <c r="BM56" s="78">
        <v>1</v>
      </c>
      <c r="BN56" s="73"/>
      <c r="BO56" s="79">
        <v>1</v>
      </c>
      <c r="BP56" s="73"/>
      <c r="BQ56" s="80">
        <v>1</v>
      </c>
      <c r="BR56" s="73"/>
      <c r="BS56" s="81">
        <v>1</v>
      </c>
      <c r="BT56" s="75"/>
      <c r="BU56" s="82">
        <v>1</v>
      </c>
      <c r="BV56" s="73"/>
      <c r="BW56" s="83">
        <v>1</v>
      </c>
      <c r="BX56" s="75">
        <f t="shared" si="19"/>
        <v>81</v>
      </c>
      <c r="BY56" s="92">
        <f t="shared" si="27"/>
        <v>10</v>
      </c>
      <c r="BZ56" s="93" t="str">
        <f t="shared" si="20"/>
        <v>44551e</v>
      </c>
      <c r="CA56" s="93" t="str">
        <f t="shared" si="28"/>
        <v>44555e</v>
      </c>
      <c r="CB56" s="1" t="b">
        <f t="shared" si="29"/>
        <v>0</v>
      </c>
      <c r="CC56" s="1" t="b">
        <f t="shared" si="30"/>
        <v>0</v>
      </c>
    </row>
    <row r="57" spans="1:81" ht="20.25" customHeight="1">
      <c r="A57" s="64">
        <f t="shared" si="21"/>
        <v>44558</v>
      </c>
      <c r="B57" s="27">
        <f>INDEX(Tab_salle_A_B,MATCH('[1]Sujets élèves'!$W$10,Tab_salle_A_B_lig,0),MATCH(F57,Tab_salle_A_B_col,0))</f>
        <v>2</v>
      </c>
      <c r="C57" s="65">
        <f>INDEX(tab_vcm_annee,MATCH('[1]Titre des sujets'!$C$149,tab_vcm_annee_col,0),MATCH(F57,tab_vcm_annee_lig,0))</f>
        <v>1</v>
      </c>
      <c r="D57" s="66"/>
      <c r="E57" s="67" t="str">
        <f t="shared" si="32"/>
        <v/>
      </c>
      <c r="F57" s="68">
        <f t="shared" si="31"/>
        <v>44558</v>
      </c>
      <c r="G57" s="69"/>
      <c r="H57" s="70">
        <f t="shared" si="1"/>
        <v>0</v>
      </c>
      <c r="I57" s="69"/>
      <c r="J57" s="70">
        <f t="shared" si="2"/>
        <v>0</v>
      </c>
      <c r="K57" s="69"/>
      <c r="L57" s="70">
        <f t="shared" si="3"/>
        <v>0</v>
      </c>
      <c r="M57" s="69"/>
      <c r="N57" s="70">
        <f t="shared" si="22"/>
        <v>0</v>
      </c>
      <c r="O57" s="69"/>
      <c r="P57" s="70">
        <f t="shared" si="4"/>
        <v>0</v>
      </c>
      <c r="Q57" s="69"/>
      <c r="R57" s="70">
        <f t="shared" si="5"/>
        <v>0</v>
      </c>
      <c r="S57" s="69"/>
      <c r="T57" s="70">
        <f t="shared" si="6"/>
        <v>0</v>
      </c>
      <c r="U57" s="69"/>
      <c r="V57" s="70">
        <f t="shared" si="7"/>
        <v>0</v>
      </c>
      <c r="W57" s="69"/>
      <c r="X57" s="70">
        <f t="shared" si="8"/>
        <v>0</v>
      </c>
      <c r="Y57" s="69"/>
      <c r="Z57" s="70">
        <f t="shared" si="9"/>
        <v>0</v>
      </c>
      <c r="AA57" s="69"/>
      <c r="AB57" s="71">
        <f t="shared" si="10"/>
        <v>0</v>
      </c>
      <c r="AC57" s="72">
        <v>1</v>
      </c>
      <c r="AD57" s="73">
        <f t="shared" si="23"/>
        <v>106</v>
      </c>
      <c r="AE57" s="74">
        <v>1</v>
      </c>
      <c r="AF57" s="75">
        <f t="shared" si="24"/>
        <v>106</v>
      </c>
      <c r="AG57" s="76">
        <v>1</v>
      </c>
      <c r="AH57" s="73">
        <f t="shared" si="11"/>
        <v>106</v>
      </c>
      <c r="AI57" s="77">
        <v>1</v>
      </c>
      <c r="AJ57" s="75">
        <f t="shared" si="12"/>
        <v>106</v>
      </c>
      <c r="AK57" s="78">
        <v>1</v>
      </c>
      <c r="AL57" s="73">
        <f t="shared" si="13"/>
        <v>106</v>
      </c>
      <c r="AM57" s="79">
        <v>1</v>
      </c>
      <c r="AN57" s="73">
        <f t="shared" si="14"/>
        <v>106</v>
      </c>
      <c r="AO57" s="80">
        <v>1</v>
      </c>
      <c r="AP57" s="73">
        <f t="shared" si="15"/>
        <v>106</v>
      </c>
      <c r="AQ57" s="81">
        <v>1</v>
      </c>
      <c r="AR57" s="75">
        <f t="shared" si="16"/>
        <v>106</v>
      </c>
      <c r="AS57" s="82">
        <v>1</v>
      </c>
      <c r="AT57" s="73">
        <f t="shared" si="17"/>
        <v>106</v>
      </c>
      <c r="AU57" s="83">
        <v>1</v>
      </c>
      <c r="AV57" s="75">
        <f t="shared" si="18"/>
        <v>106</v>
      </c>
      <c r="AW57" s="94">
        <f>[1]calendrier!N53</f>
        <v>44562</v>
      </c>
      <c r="AX57" s="86"/>
      <c r="AY57" s="87"/>
      <c r="AZ57" s="88"/>
      <c r="BA57" s="89"/>
      <c r="BB57" s="90">
        <f t="shared" si="25"/>
        <v>0</v>
      </c>
      <c r="BC57" s="89"/>
      <c r="BD57" s="91">
        <f t="shared" si="26"/>
        <v>0</v>
      </c>
      <c r="BE57" s="72">
        <v>1</v>
      </c>
      <c r="BF57" s="73"/>
      <c r="BG57" s="74">
        <v>1</v>
      </c>
      <c r="BH57" s="75"/>
      <c r="BI57" s="76">
        <v>1</v>
      </c>
      <c r="BJ57" s="73"/>
      <c r="BK57" s="77">
        <v>1</v>
      </c>
      <c r="BL57" s="75"/>
      <c r="BM57" s="78">
        <v>1</v>
      </c>
      <c r="BN57" s="73"/>
      <c r="BO57" s="79">
        <v>1</v>
      </c>
      <c r="BP57" s="73"/>
      <c r="BQ57" s="80">
        <v>1</v>
      </c>
      <c r="BR57" s="73"/>
      <c r="BS57" s="81">
        <v>1</v>
      </c>
      <c r="BT57" s="75"/>
      <c r="BU57" s="82">
        <v>1</v>
      </c>
      <c r="BV57" s="73"/>
      <c r="BW57" s="83">
        <v>1</v>
      </c>
      <c r="BX57" s="75">
        <f t="shared" si="19"/>
        <v>81</v>
      </c>
      <c r="BY57" s="92">
        <f t="shared" si="27"/>
        <v>10</v>
      </c>
      <c r="BZ57" s="93" t="str">
        <f t="shared" si="20"/>
        <v>44558e</v>
      </c>
      <c r="CA57" s="93" t="str">
        <f t="shared" si="28"/>
        <v>44562e</v>
      </c>
      <c r="CB57" s="1" t="b">
        <f t="shared" si="29"/>
        <v>0</v>
      </c>
      <c r="CC57" s="1" t="b">
        <f t="shared" si="30"/>
        <v>0</v>
      </c>
    </row>
    <row r="58" spans="1:81" ht="20.25" customHeight="1" thickBot="1">
      <c r="A58" s="64">
        <f t="shared" si="21"/>
        <v>44565</v>
      </c>
      <c r="B58" s="27">
        <f>INDEX(Tab_salle_A_B,MATCH('[1]Sujets élèves'!$W$10,Tab_salle_A_B_lig,0),MATCH(F58,Tab_salle_A_B_col,0))</f>
        <v>2</v>
      </c>
      <c r="C58" s="65">
        <f>INDEX(tab_vcm_annee,MATCH('[1]Titre des sujets'!$C$149,tab_vcm_annee_col,0),MATCH(F58,tab_vcm_annee_lig,0))</f>
        <v>1</v>
      </c>
      <c r="D58" s="66"/>
      <c r="E58" s="67" t="str">
        <f t="shared" si="32"/>
        <v/>
      </c>
      <c r="F58" s="68">
        <f t="shared" si="31"/>
        <v>44565</v>
      </c>
      <c r="G58" s="69"/>
      <c r="H58" s="70">
        <f t="shared" si="1"/>
        <v>0</v>
      </c>
      <c r="I58" s="69"/>
      <c r="J58" s="70">
        <f t="shared" si="2"/>
        <v>0</v>
      </c>
      <c r="K58" s="69"/>
      <c r="L58" s="70">
        <f t="shared" si="3"/>
        <v>0</v>
      </c>
      <c r="M58" s="69"/>
      <c r="N58" s="70">
        <f t="shared" si="22"/>
        <v>0</v>
      </c>
      <c r="O58" s="69"/>
      <c r="P58" s="70">
        <f t="shared" si="4"/>
        <v>0</v>
      </c>
      <c r="Q58" s="69"/>
      <c r="R58" s="70">
        <f t="shared" si="5"/>
        <v>0</v>
      </c>
      <c r="S58" s="69"/>
      <c r="T58" s="70">
        <f t="shared" si="6"/>
        <v>0</v>
      </c>
      <c r="U58" s="69"/>
      <c r="V58" s="70">
        <f t="shared" si="7"/>
        <v>0</v>
      </c>
      <c r="W58" s="69"/>
      <c r="X58" s="70">
        <f t="shared" si="8"/>
        <v>0</v>
      </c>
      <c r="Y58" s="69"/>
      <c r="Z58" s="70">
        <f t="shared" si="9"/>
        <v>0</v>
      </c>
      <c r="AA58" s="69"/>
      <c r="AB58" s="71">
        <f t="shared" si="10"/>
        <v>0</v>
      </c>
      <c r="AC58" s="95">
        <v>1</v>
      </c>
      <c r="AD58" s="96">
        <f t="shared" si="23"/>
        <v>106</v>
      </c>
      <c r="AE58" s="97">
        <v>1</v>
      </c>
      <c r="AF58" s="98">
        <f t="shared" si="24"/>
        <v>106</v>
      </c>
      <c r="AG58" s="99">
        <v>1</v>
      </c>
      <c r="AH58" s="96">
        <f t="shared" si="11"/>
        <v>106</v>
      </c>
      <c r="AI58" s="100">
        <v>1</v>
      </c>
      <c r="AJ58" s="98">
        <f t="shared" si="12"/>
        <v>106</v>
      </c>
      <c r="AK58" s="101">
        <v>1</v>
      </c>
      <c r="AL58" s="96">
        <f t="shared" si="13"/>
        <v>106</v>
      </c>
      <c r="AM58" s="102">
        <v>1</v>
      </c>
      <c r="AN58" s="96">
        <f t="shared" si="14"/>
        <v>106</v>
      </c>
      <c r="AO58" s="103">
        <v>1</v>
      </c>
      <c r="AP58" s="96">
        <f t="shared" si="15"/>
        <v>106</v>
      </c>
      <c r="AQ58" s="104">
        <v>1</v>
      </c>
      <c r="AR58" s="98">
        <f t="shared" si="16"/>
        <v>106</v>
      </c>
      <c r="AS58" s="105">
        <v>1</v>
      </c>
      <c r="AT58" s="96">
        <f t="shared" si="17"/>
        <v>106</v>
      </c>
      <c r="AU58" s="106">
        <v>1</v>
      </c>
      <c r="AV58" s="98">
        <f t="shared" si="18"/>
        <v>106</v>
      </c>
      <c r="AW58" s="94">
        <f>[1]calendrier!N54</f>
        <v>44569</v>
      </c>
      <c r="AX58" s="86"/>
      <c r="AY58" s="87"/>
      <c r="AZ58" s="88"/>
      <c r="BA58" s="89"/>
      <c r="BB58" s="90">
        <f t="shared" si="25"/>
        <v>0</v>
      </c>
      <c r="BC58" s="89"/>
      <c r="BD58" s="91">
        <f t="shared" si="26"/>
        <v>0</v>
      </c>
      <c r="BE58" s="95">
        <v>1</v>
      </c>
      <c r="BF58" s="96"/>
      <c r="BG58" s="97">
        <v>1</v>
      </c>
      <c r="BH58" s="98"/>
      <c r="BI58" s="99">
        <v>1</v>
      </c>
      <c r="BJ58" s="96"/>
      <c r="BK58" s="100">
        <v>1</v>
      </c>
      <c r="BL58" s="98"/>
      <c r="BM58" s="101">
        <v>1</v>
      </c>
      <c r="BN58" s="96"/>
      <c r="BO58" s="102">
        <v>1</v>
      </c>
      <c r="BP58" s="96"/>
      <c r="BQ58" s="103">
        <v>1</v>
      </c>
      <c r="BR58" s="96"/>
      <c r="BS58" s="104">
        <v>1</v>
      </c>
      <c r="BT58" s="98"/>
      <c r="BU58" s="105">
        <v>1</v>
      </c>
      <c r="BV58" s="96"/>
      <c r="BW58" s="106">
        <v>1</v>
      </c>
      <c r="BX58" s="98">
        <f t="shared" si="19"/>
        <v>81</v>
      </c>
      <c r="BY58" s="92">
        <f t="shared" si="27"/>
        <v>10</v>
      </c>
      <c r="BZ58" s="93" t="str">
        <f t="shared" si="20"/>
        <v>44565e</v>
      </c>
      <c r="CA58" s="93" t="str">
        <f t="shared" si="28"/>
        <v>44569e</v>
      </c>
      <c r="CB58" s="1" t="b">
        <f t="shared" si="29"/>
        <v>0</v>
      </c>
      <c r="CC58" s="1" t="b">
        <f t="shared" si="30"/>
        <v>0</v>
      </c>
    </row>
    <row r="59" spans="1:81" ht="15.75" thickTop="1">
      <c r="A59" s="2"/>
      <c r="B59" s="107"/>
      <c r="C59" s="107"/>
      <c r="D59" s="3"/>
      <c r="E59" s="3"/>
      <c r="F59" s="3"/>
      <c r="G59" s="3"/>
      <c r="H59" s="6"/>
      <c r="I59" s="3"/>
      <c r="J59" s="6"/>
      <c r="K59" s="3"/>
      <c r="L59" s="6"/>
      <c r="M59" s="3"/>
      <c r="N59" s="6"/>
      <c r="O59" s="3"/>
      <c r="P59" s="6"/>
      <c r="Q59" s="3"/>
      <c r="R59" s="6"/>
      <c r="S59" s="3"/>
      <c r="T59" s="6"/>
      <c r="U59" s="3"/>
      <c r="V59" s="6"/>
      <c r="W59" s="3"/>
      <c r="X59" s="6"/>
      <c r="Y59" s="3"/>
      <c r="Z59" s="6"/>
      <c r="AA59" s="3"/>
      <c r="AB59" s="6"/>
      <c r="AC59" s="3"/>
      <c r="AD59" s="6">
        <f t="shared" si="23"/>
        <v>0</v>
      </c>
      <c r="AE59" s="3"/>
      <c r="AF59" s="6">
        <f t="shared" si="24"/>
        <v>0</v>
      </c>
      <c r="AG59" s="3"/>
      <c r="AH59" s="6"/>
      <c r="AI59" s="3"/>
      <c r="AJ59" s="6"/>
      <c r="AK59" s="3"/>
      <c r="AL59" s="6"/>
      <c r="AM59" s="3"/>
      <c r="AN59" s="6"/>
      <c r="AO59" s="3"/>
      <c r="AP59" s="6"/>
      <c r="AQ59" s="3"/>
      <c r="AR59" s="6"/>
      <c r="AS59" s="3"/>
      <c r="AT59" s="6"/>
      <c r="AU59" s="3"/>
      <c r="AV59" s="6"/>
      <c r="AW59" s="3"/>
      <c r="AX59" s="2"/>
      <c r="AY59" s="2"/>
      <c r="AZ59" s="2"/>
      <c r="BA59" s="2"/>
      <c r="BB59" s="6"/>
      <c r="BC59" s="2"/>
      <c r="BD59" s="6"/>
      <c r="BE59" s="2"/>
      <c r="BF59" s="6"/>
      <c r="BG59" s="2"/>
      <c r="BH59" s="6"/>
      <c r="BI59" s="2"/>
      <c r="BJ59" s="6"/>
      <c r="BK59" s="2"/>
      <c r="BL59" s="6"/>
      <c r="BM59" s="2"/>
      <c r="BN59" s="6"/>
      <c r="BO59" s="2"/>
      <c r="BP59" s="6"/>
      <c r="BQ59" s="2"/>
      <c r="BR59" s="6"/>
      <c r="BS59" s="2"/>
      <c r="BT59" s="6"/>
      <c r="BU59" s="3"/>
      <c r="BV59" s="6"/>
      <c r="BW59" s="3"/>
      <c r="BX59" s="6"/>
      <c r="BY59" s="1">
        <f t="shared" si="27"/>
        <v>0</v>
      </c>
    </row>
    <row r="60" spans="1:81">
      <c r="A60" s="2"/>
      <c r="B60" s="2"/>
      <c r="C60" s="3"/>
      <c r="D60" s="3"/>
      <c r="E60" s="3"/>
      <c r="F60" s="3"/>
      <c r="G60" s="3"/>
      <c r="H60" s="6"/>
      <c r="I60" s="3"/>
      <c r="J60" s="6"/>
      <c r="K60" s="3"/>
      <c r="L60" s="6"/>
      <c r="M60" s="3"/>
      <c r="N60" s="6"/>
      <c r="O60" s="3"/>
      <c r="P60" s="6"/>
      <c r="Q60" s="3"/>
      <c r="R60" s="6"/>
      <c r="S60" s="3"/>
      <c r="T60" s="6"/>
      <c r="U60" s="3"/>
      <c r="V60" s="6"/>
      <c r="W60" s="3"/>
      <c r="X60" s="6"/>
      <c r="Y60" s="3"/>
      <c r="Z60" s="6"/>
      <c r="AA60" s="3"/>
      <c r="AB60" s="6"/>
      <c r="AC60" s="3"/>
      <c r="AD60" s="6">
        <f t="shared" si="23"/>
        <v>0</v>
      </c>
      <c r="AE60" s="3"/>
      <c r="AF60" s="6"/>
      <c r="AG60" s="3"/>
      <c r="AH60" s="6"/>
      <c r="AI60" s="3"/>
      <c r="AJ60" s="6"/>
      <c r="AK60" s="3"/>
      <c r="AL60" s="6"/>
      <c r="AM60" s="3"/>
      <c r="AN60" s="6"/>
      <c r="AO60" s="3"/>
      <c r="AP60" s="6"/>
      <c r="AQ60" s="3"/>
      <c r="AR60" s="6"/>
      <c r="AS60" s="3"/>
      <c r="AT60" s="6"/>
      <c r="AU60" s="3"/>
      <c r="AV60" s="6"/>
      <c r="AW60" s="3"/>
      <c r="AX60" s="2"/>
      <c r="AY60" s="2"/>
      <c r="AZ60" s="2"/>
      <c r="BA60" s="2"/>
      <c r="BB60" s="6"/>
      <c r="BC60" s="2"/>
      <c r="BD60" s="6"/>
      <c r="BE60" s="2"/>
      <c r="BF60" s="6"/>
      <c r="BG60" s="2"/>
      <c r="BH60" s="6"/>
      <c r="BI60" s="2"/>
      <c r="BJ60" s="6"/>
      <c r="BK60" s="2"/>
      <c r="BL60" s="6"/>
      <c r="BM60" s="2"/>
      <c r="BN60" s="6"/>
      <c r="BO60" s="2"/>
      <c r="BP60" s="6"/>
      <c r="BQ60" s="2"/>
      <c r="BR60" s="6"/>
      <c r="BS60" s="2"/>
      <c r="BT60" s="6"/>
      <c r="BU60" s="3"/>
      <c r="BV60" s="6"/>
      <c r="BW60" s="3"/>
      <c r="BX60" s="6"/>
      <c r="BY60" s="1">
        <f t="shared" si="27"/>
        <v>0</v>
      </c>
    </row>
    <row r="61" spans="1:81">
      <c r="A61" s="2"/>
      <c r="B61" s="2"/>
      <c r="C61" s="3"/>
      <c r="D61" s="3"/>
      <c r="E61" s="3"/>
      <c r="F61" s="108"/>
      <c r="G61" s="3" t="e">
        <f>INDEX(TAB_ABSENT,MATCH(G6,TAB_abs_nom,0),MATCH($F6,TAB_abs_dates,0))</f>
        <v>#N/A</v>
      </c>
      <c r="H61" s="6"/>
      <c r="I61" s="3"/>
      <c r="J61" s="6"/>
      <c r="K61" s="3"/>
      <c r="L61" s="6"/>
      <c r="M61" s="3"/>
      <c r="N61" s="6"/>
      <c r="O61" s="3"/>
      <c r="P61" s="6"/>
      <c r="Q61" s="3"/>
      <c r="R61" s="6"/>
      <c r="S61" s="3"/>
      <c r="T61" s="6"/>
      <c r="U61" s="3"/>
      <c r="V61" s="6"/>
      <c r="W61" s="3"/>
      <c r="X61" s="6"/>
      <c r="Y61" s="3"/>
      <c r="Z61" s="6"/>
      <c r="AA61" s="3"/>
      <c r="AB61" s="6"/>
      <c r="AC61" s="3"/>
      <c r="AD61" s="6">
        <f t="shared" si="23"/>
        <v>0</v>
      </c>
      <c r="AE61" s="3"/>
      <c r="AF61" s="6"/>
      <c r="AG61" s="3"/>
      <c r="AH61" s="6"/>
      <c r="AI61" s="3"/>
      <c r="AJ61" s="6"/>
      <c r="AK61" s="3"/>
      <c r="AL61" s="6"/>
      <c r="AM61" s="3"/>
      <c r="AN61" s="6"/>
      <c r="AO61" s="3"/>
      <c r="AP61" s="6"/>
      <c r="AQ61" s="3"/>
      <c r="AR61" s="6"/>
      <c r="AS61" s="3"/>
      <c r="AT61" s="6"/>
      <c r="AU61" s="3"/>
      <c r="AV61" s="6"/>
      <c r="AW61" s="3"/>
      <c r="AX61" s="2"/>
      <c r="AY61" s="2"/>
      <c r="AZ61" s="2"/>
      <c r="BA61" s="2"/>
      <c r="BB61" s="6"/>
      <c r="BC61" s="2"/>
      <c r="BD61" s="6"/>
      <c r="BE61" s="2"/>
      <c r="BF61" s="6"/>
      <c r="BG61" s="2"/>
      <c r="BH61" s="6"/>
      <c r="BI61" s="2"/>
      <c r="BJ61" s="6"/>
      <c r="BK61" s="2"/>
      <c r="BL61" s="6"/>
      <c r="BM61" s="2"/>
      <c r="BN61" s="6"/>
      <c r="BO61" s="2"/>
      <c r="BP61" s="6"/>
      <c r="BQ61" s="2"/>
      <c r="BR61" s="6"/>
      <c r="BS61" s="2"/>
      <c r="BT61" s="6"/>
      <c r="BU61" s="3"/>
      <c r="BV61" s="6"/>
      <c r="BW61" s="3"/>
      <c r="BX61" s="6"/>
    </row>
    <row r="62" spans="1:81">
      <c r="AD62" s="109">
        <f t="shared" si="23"/>
        <v>0</v>
      </c>
    </row>
    <row r="63" spans="1:81">
      <c r="AD63" s="109">
        <f t="shared" si="23"/>
        <v>0</v>
      </c>
    </row>
    <row r="64" spans="1:81">
      <c r="AD64" s="109">
        <f t="shared" si="23"/>
        <v>0</v>
      </c>
    </row>
    <row r="65" spans="30:30">
      <c r="AD65" s="109">
        <f t="shared" si="23"/>
        <v>0</v>
      </c>
    </row>
    <row r="66" spans="30:30">
      <c r="AD66" s="109">
        <f t="shared" si="23"/>
        <v>0</v>
      </c>
    </row>
    <row r="67" spans="30:30">
      <c r="AD67" s="109">
        <f t="shared" si="23"/>
        <v>0</v>
      </c>
    </row>
    <row r="68" spans="30:30">
      <c r="AD68" s="109">
        <f t="shared" si="23"/>
        <v>0</v>
      </c>
    </row>
    <row r="69" spans="30:30">
      <c r="AD69" s="109">
        <f t="shared" si="23"/>
        <v>0</v>
      </c>
    </row>
    <row r="70" spans="30:30">
      <c r="AD70" s="109">
        <f t="shared" si="23"/>
        <v>0</v>
      </c>
    </row>
    <row r="71" spans="30:30">
      <c r="AD71" s="109">
        <f t="shared" si="23"/>
        <v>0</v>
      </c>
    </row>
    <row r="72" spans="30:30">
      <c r="AD72" s="109">
        <f t="shared" si="23"/>
        <v>0</v>
      </c>
    </row>
    <row r="73" spans="30:30">
      <c r="AD73" s="109">
        <f t="shared" si="23"/>
        <v>0</v>
      </c>
    </row>
    <row r="74" spans="30:30">
      <c r="AD74" s="109">
        <f t="shared" si="23"/>
        <v>0</v>
      </c>
    </row>
    <row r="75" spans="30:30">
      <c r="AD75" s="109">
        <f t="shared" si="23"/>
        <v>0</v>
      </c>
    </row>
    <row r="76" spans="30:30">
      <c r="AD76" s="109">
        <f t="shared" si="23"/>
        <v>0</v>
      </c>
    </row>
    <row r="77" spans="30:30">
      <c r="AD77" s="109">
        <f t="shared" si="23"/>
        <v>0</v>
      </c>
    </row>
    <row r="78" spans="30:30">
      <c r="AD78" s="109">
        <f t="shared" si="23"/>
        <v>0</v>
      </c>
    </row>
    <row r="79" spans="30:30">
      <c r="AD79" s="109">
        <f t="shared" si="23"/>
        <v>0</v>
      </c>
    </row>
    <row r="80" spans="30:30">
      <c r="AD80" s="109">
        <f t="shared" si="23"/>
        <v>0</v>
      </c>
    </row>
    <row r="81" spans="30:30">
      <c r="AD81" s="109">
        <f t="shared" si="23"/>
        <v>0</v>
      </c>
    </row>
    <row r="82" spans="30:30">
      <c r="AD82" s="109">
        <f t="shared" si="23"/>
        <v>0</v>
      </c>
    </row>
    <row r="83" spans="30:30">
      <c r="AD83" s="109">
        <f t="shared" si="23"/>
        <v>0</v>
      </c>
    </row>
    <row r="84" spans="30:30">
      <c r="AD84" s="109">
        <f t="shared" si="23"/>
        <v>0</v>
      </c>
    </row>
    <row r="85" spans="30:30">
      <c r="AD85" s="109">
        <f t="shared" si="23"/>
        <v>0</v>
      </c>
    </row>
    <row r="86" spans="30:30">
      <c r="AD86" s="109">
        <f t="shared" si="23"/>
        <v>0</v>
      </c>
    </row>
    <row r="87" spans="30:30">
      <c r="AD87" s="109">
        <f t="shared" si="23"/>
        <v>0</v>
      </c>
    </row>
    <row r="88" spans="30:30">
      <c r="AD88" s="109">
        <f t="shared" si="23"/>
        <v>0</v>
      </c>
    </row>
    <row r="89" spans="30:30">
      <c r="AD89" s="109">
        <f t="shared" si="23"/>
        <v>0</v>
      </c>
    </row>
    <row r="90" spans="30:30">
      <c r="AD90" s="109">
        <f t="shared" si="23"/>
        <v>0</v>
      </c>
    </row>
    <row r="91" spans="30:30">
      <c r="AD91" s="109">
        <f t="shared" si="23"/>
        <v>0</v>
      </c>
    </row>
  </sheetData>
  <protectedRanges>
    <protectedRange password="CF7A" sqref="BE6:BW58" name="Plage1"/>
  </protectedRanges>
  <mergeCells count="22">
    <mergeCell ref="BU3:BX3"/>
    <mergeCell ref="S3:U3"/>
    <mergeCell ref="W3:Y3"/>
    <mergeCell ref="AC3:AF3"/>
    <mergeCell ref="AG3:AJ3"/>
    <mergeCell ref="AK3:AN3"/>
    <mergeCell ref="AO3:AR3"/>
    <mergeCell ref="AS3:AV3"/>
    <mergeCell ref="BE3:BH3"/>
    <mergeCell ref="BI3:BL3"/>
    <mergeCell ref="BM3:BP3"/>
    <mergeCell ref="BQ3:BT3"/>
    <mergeCell ref="AX1:AZ2"/>
    <mergeCell ref="BA1:BA2"/>
    <mergeCell ref="BC1:BC2"/>
    <mergeCell ref="BE1:BE2"/>
    <mergeCell ref="BM1:BM2"/>
    <mergeCell ref="C2:D2"/>
    <mergeCell ref="AW2:AW4"/>
    <mergeCell ref="G3:I3"/>
    <mergeCell ref="K3:M3"/>
    <mergeCell ref="O3:Q3"/>
  </mergeCells>
  <conditionalFormatting sqref="B6:AV58">
    <cfRule type="expression" dxfId="104" priority="105">
      <formula>COUNTIF($CB6,TRUE)</formula>
    </cfRule>
  </conditionalFormatting>
  <conditionalFormatting sqref="D6:D58">
    <cfRule type="cellIs" dxfId="103" priority="91" operator="equal">
      <formula>"Semaine spéciale"</formula>
    </cfRule>
  </conditionalFormatting>
  <conditionalFormatting sqref="K6:K58 I6:I58">
    <cfRule type="expression" dxfId="102" priority="69">
      <formula>AND($I6&lt;&gt;"",OR($I6=$G6,$I6=$AC6,$I6=$AE6,$I6=$AI6,$I6=$AK6,$I6=$AG6))</formula>
    </cfRule>
  </conditionalFormatting>
  <conditionalFormatting sqref="O6:O58">
    <cfRule type="expression" dxfId="101" priority="89">
      <formula>AND($O6&lt;&gt;"",OR($O6=$G6,$O6=$Q6,$O6=$S6,$O6=$U6,$O6=$W6,$O6=$Y6,$O6=$AC6,$O6=$AE6,$O6=$Y6))</formula>
    </cfRule>
  </conditionalFormatting>
  <conditionalFormatting sqref="G6:G58">
    <cfRule type="expression" dxfId="100" priority="70">
      <formula>AND($G6&lt;&gt;"",OR($G6=$I6,$G6=$K6,$G6=$M6,$G6=$Y6,$G6=$AC6,$G6=$AE6,$G6=$AG6,$G6=$AI6,$G6=$AK6,$G6=$AM6,$G6=$AO6,$G6=$AQ6,$G6=$AS6,$G6=$AU6))</formula>
    </cfRule>
    <cfRule type="expression" dxfId="99" priority="72">
      <formula>AND($G6&lt;&gt;"",OR(,$G6=$O6,$G6=$Q6,$G6=$S6,$G6=$U6))</formula>
    </cfRule>
  </conditionalFormatting>
  <conditionalFormatting sqref="AG6:AG58">
    <cfRule type="expression" dxfId="98" priority="78">
      <formula>AND($AG6&lt;&gt;"",OR($AG6=$G6,$AG6=$AC6,$AG6=$AE6,$AG6=$AI6,$AG6=$AK6,$AG6=$AM6,$AG6=$AO6,$AG6=$AQ6,$AG6=$AS6,$AG6=$AU6))</formula>
    </cfRule>
    <cfRule type="expression" dxfId="97" priority="79">
      <formula>AND($AG6&lt;&gt;"",OR($AG6=$I6,$AG6=$W6,$AG6=$Y6))</formula>
    </cfRule>
  </conditionalFormatting>
  <conditionalFormatting sqref="AM6:AM58">
    <cfRule type="expression" dxfId="96" priority="73">
      <formula>AND($AM6&lt;&gt;"",OR($AM6=$G6,$AM6=$AC6,$AM6=$AE6,$AM6=$AG6,$AM6=$AI6,$AM6=$AK6,$AM6=$AO6,$AM6=$AQ6,$AM6=$AS6,$AM6=$AU6))</formula>
    </cfRule>
    <cfRule type="expression" dxfId="95" priority="77">
      <formula>AND($AM6&lt;&gt;"",OR($AM6=$I6,$AM6=$W6,$AM6=$Y6))</formula>
    </cfRule>
  </conditionalFormatting>
  <conditionalFormatting sqref="BC6:BC58">
    <cfRule type="expression" dxfId="94" priority="66">
      <formula>AND($BC6&lt;&gt;"",$AX6=$BC6)</formula>
    </cfRule>
    <cfRule type="expression" dxfId="93" priority="74">
      <formula>AND(BC6&lt;&gt;"",OR(BC6=BE6,BC6=BG6,BC6=BI6,BC6=BK6,BC6=BM6,BC6=BO6,BC6=BQ6))</formula>
    </cfRule>
    <cfRule type="expression" dxfId="92" priority="75">
      <formula>AND(BC6&lt;&gt;"",OR(BC6=BS6))</formula>
    </cfRule>
  </conditionalFormatting>
  <conditionalFormatting sqref="AX6:AX58 BA6:BA58 BC6:BC58 BE6:BE58 BG6:BG58 BI6:BI58 BK6:BK58 BM6:BM58 BO6:BO58 BQ6:BQ58 BS6:BS58 BU6:BU58 BW6:BW58">
    <cfRule type="expression" dxfId="91" priority="71">
      <formula>INDEX(TAB_ABSENT,MATCH(AX6,TAB_abs_nom,0),MATCH($AW6,TAB_abs_dates,0))="Absent"</formula>
    </cfRule>
  </conditionalFormatting>
  <conditionalFormatting sqref="K6:K58 U6:U58 AK6:AK58 AM6:AM58 AO6:AO58 AQ6:AQ58 AS6:AS58 AU6:AU58 M6:M58 O6:O58 Q6:Q58 S6:S58 W6:W58 Y6:Y58 AA6:AA58 AC6:AC58 AE6:AE58 AG6:AG58 AI6:AI58 G6:G58 I6:I58">
    <cfRule type="expression" dxfId="90" priority="22">
      <formula>INDEX(TAB_ABSENT,MATCH(G6,TAB_abs_nom,0),MATCH($F6,TAB_abs_dates,0))="Absent"</formula>
    </cfRule>
  </conditionalFormatting>
  <conditionalFormatting sqref="K6:L58">
    <cfRule type="expression" dxfId="89" priority="92">
      <formula>$B6&lt;3</formula>
    </cfRule>
  </conditionalFormatting>
  <conditionalFormatting sqref="K6:K58 U6:U58 M6:M58 O6:O58 Q6:Q58 S6:S58 W6:W58 Y6:Y58 AA6:AA58 G6:G58 I6:I58">
    <cfRule type="expression" dxfId="88" priority="76">
      <formula>AND(G6&lt;&gt;"",OR(G6=G5,G6=G4,G6=G3,G6=G7,G6=G8,G6=G9))</formula>
    </cfRule>
  </conditionalFormatting>
  <conditionalFormatting sqref="BA6:BA58">
    <cfRule type="expression" dxfId="87" priority="68">
      <formula>AND($BA6&lt;&gt;"",$AX6=$BA6)</formula>
    </cfRule>
  </conditionalFormatting>
  <conditionalFormatting sqref="AX6:AX58">
    <cfRule type="expression" dxfId="86" priority="67">
      <formula>AND($AX6&lt;&gt;"",$AX6=$BA6)</formula>
    </cfRule>
  </conditionalFormatting>
  <conditionalFormatting sqref="AQ6:AQ58">
    <cfRule type="expression" dxfId="85" priority="63">
      <formula>AND($AQ6&lt;&gt;"",OR($AQ6=$G6,$AQ6=$AC6,$AQ6=$AE6,$AQ6=$AG6,$AQ6=$AI6,$AQ6=$AK6,$AQ6=$AM6,$AQ6=$AO6,$AQ6=$AS6,$AQ6=$AU6))</formula>
    </cfRule>
    <cfRule type="expression" dxfId="84" priority="64">
      <formula>AND($AQ6&lt;&gt;"",OR($AQ6=$I6,$AQ6=$W6,$AQ6=$Y6))</formula>
    </cfRule>
  </conditionalFormatting>
  <conditionalFormatting sqref="AO6:AO58">
    <cfRule type="expression" dxfId="83" priority="80">
      <formula>AND($AO6&lt;&gt;"",OR($AO6=$G6,$AO6=$AC6,$AO6=$AE6,$AO6=$AG6,$AO6=$AI6,$AO6=$AK6,$AO6=$AM6,$AO6=$AQ6,$AO6=$AS6,$AO6=$AU6))</formula>
    </cfRule>
    <cfRule type="expression" dxfId="82" priority="90">
      <formula>AND($AO6&lt;&gt;"",OR($AO6=$I6,$AO6=$W6,$AO6=$Y6))</formula>
    </cfRule>
  </conditionalFormatting>
  <conditionalFormatting sqref="AC6:AC58">
    <cfRule type="expression" dxfId="81" priority="93">
      <formula>AND($AC6&lt;&gt;"",OR($AC6=$G6,$AC6=$AE6,$AC6=$AG6,$AC6=$AI6,$AC6=$AK6,$AC6=$AM6,$AC6=$AO6,$AC6=$AQ6,$AC6=$AS6,$AC6=$AU6))</formula>
    </cfRule>
    <cfRule type="expression" dxfId="80" priority="94">
      <formula>AND($AC6&lt;&gt;"",OR($AC6=$I6,$AC6=$O6,$AC6=$Q6,$AC6=$S6,$AC6=$U6,$AC6=$W6,$AC6=$Y6))</formula>
    </cfRule>
  </conditionalFormatting>
  <conditionalFormatting sqref="AE6:AE58">
    <cfRule type="expression" dxfId="79" priority="95">
      <formula>AND($AE6&lt;&gt;"",OR($AE6=$G6,$AE6=$AC6,$AE6=$AG6,$AE6=$AI6,$AE6=$AK6,$AE6=$AM6,$AE6=$AO6,$AE6=$AQ6,$AE6=$AS6,$AE6=$AU6))</formula>
    </cfRule>
    <cfRule type="expression" dxfId="78" priority="96">
      <formula>AND($AE6&lt;&gt;"",OR($AE6=$I6,$AE6=$O6,$AE6=$Q6,$AE6=$S6,$AE6=$U6,$AE6=$W6,$AE6=$Y6))</formula>
    </cfRule>
  </conditionalFormatting>
  <conditionalFormatting sqref="AI6:AI58">
    <cfRule type="expression" dxfId="77" priority="97">
      <formula>AND($AI6&lt;&gt;"",OR($AI6=$G6,$AI6=$AC6,$AI6=$AE6,$AI6=$AG6,$AI6=$AK6,$AI6=$AM6,$AI6=$AO6,$AI6=$AQ6,$AI6=$AS6,$AI6=$AU6))</formula>
    </cfRule>
    <cfRule type="expression" dxfId="76" priority="98">
      <formula>AND($AI6&lt;&gt;"",OR($AI6=$I6,$AI6=$W6,$AI6=$Y6))</formula>
    </cfRule>
  </conditionalFormatting>
  <conditionalFormatting sqref="AN6:AN58">
    <cfRule type="expression" dxfId="75" priority="61">
      <formula>FIND("Assemblée",$D6)&lt;&gt;""</formula>
    </cfRule>
    <cfRule type="expression" dxfId="74" priority="62">
      <formula>$D6="Semaine spéciale"</formula>
    </cfRule>
  </conditionalFormatting>
  <conditionalFormatting sqref="AN6:AN58">
    <cfRule type="expression" dxfId="73" priority="60">
      <formula>$D6="Mémorial"</formula>
    </cfRule>
  </conditionalFormatting>
  <conditionalFormatting sqref="AU6:AU58">
    <cfRule type="expression" dxfId="72" priority="56">
      <formula>AND($AU6&lt;&gt;"",OR($AU6=$G6,$AU6=$AC6,$AU6=$AE6,$AU6=$AG6,$AU6=$AI6,$AU6=$AK6,$AU6=$AM6,$AU6=$AO6,$AU6=$AQ6,$AU6=$AS6))</formula>
    </cfRule>
    <cfRule type="expression" dxfId="71" priority="57">
      <formula>AND($AU6&lt;&gt;"",OR($AU6=$I6,$AU6=$K6,$AU6=$W6))</formula>
    </cfRule>
  </conditionalFormatting>
  <conditionalFormatting sqref="AS6:AS58">
    <cfRule type="expression" dxfId="70" priority="59">
      <formula>AND($AK6&lt;&gt;"",OR($AK6=$G6,$AK6=$AC6,$AK6=$AE6,$AK6=$AG6,$AK6=$AI6,$AK6=$AM6))</formula>
    </cfRule>
    <cfRule type="expression" dxfId="69" priority="65">
      <formula>AND($AS6&lt;&gt;"",OR($AS6=$I6,$AS6=$W6,$AS6=$Y6))</formula>
    </cfRule>
  </conditionalFormatting>
  <conditionalFormatting sqref="BI6:BI58">
    <cfRule type="expression" dxfId="68" priority="32">
      <formula>AND($BI6&lt;&gt;"",OR($BI6=BK6,$BI6=$BE6,$BI6=$BG6,$BI6=$BM6,$BI6=$BO6,$BI6=$BQ6,$BI6=$BS6,$BI6=$BU6,$BI6=$BW6))</formula>
    </cfRule>
    <cfRule type="expression" dxfId="67" priority="47">
      <formula>AND($AG6&lt;&gt;"",OR($AG6=$I6,$AG6=$W6,$AG6=$Y6))</formula>
    </cfRule>
  </conditionalFormatting>
  <conditionalFormatting sqref="BO6:BO58">
    <cfRule type="expression" dxfId="66" priority="45">
      <formula>AND($BO6&lt;&gt;"",OR($BO6=BE6,$BO6=$BG6,$BO6=$BI6,$BO6=$BK6,$BO6=$BM6,$BO6=$BQ6,$BO6=$BS6,$BO6=$BU6,$BO6=$BW6))</formula>
    </cfRule>
    <cfRule type="expression" dxfId="65" priority="46">
      <formula>AND($BO6&lt;&gt;"",OR($BO6=$I6,$BO6=$W6,$BO6=$Y6))</formula>
    </cfRule>
  </conditionalFormatting>
  <conditionalFormatting sqref="BE6:BE58">
    <cfRule type="expression" dxfId="64" priority="49">
      <formula>AND($BE6&lt;&gt;"",OR($BE6=BG6,$BE6=$BI6,$BE6=$BK6,$BE6=$BM6,$BE6=$BO6,$BE6=$BQ6,$BE6=$BS6,$BE6=$BU6,$BE6=$BW6))</formula>
    </cfRule>
    <cfRule type="expression" dxfId="63" priority="50">
      <formula>AND($AC6&lt;&gt;"",OR($AC6=$I6,$AC6=$O6,$AC6=$Q6,$AC6=$S6,$AC6=$U6,$AC6=$W6,$AC6=$Y6,$AC6=$BO6,$AC6=$BQ6))</formula>
    </cfRule>
  </conditionalFormatting>
  <conditionalFormatting sqref="BG6:BG58">
    <cfRule type="expression" dxfId="62" priority="51">
      <formula>AND($BG6&lt;&gt;"",OR($BG6=BE6,$BG6=$BI6,$BG6=$BK6,$BG6=$BM6,$BG6=$BO6,$BG6=$BQ6,$BG6=$BS6,$BG6=$BU6,$BG6=$BW6))</formula>
    </cfRule>
    <cfRule type="expression" dxfId="61" priority="52">
      <formula>AND($AE6&lt;&gt;"",OR($AE6=$I6,$AE6=$O6,$AE6=$Q6,$AE6=$S6,$AE6=$U6,$AE6=$W6,$AE6=$Y6,$AE6=$BO6,$AE6=$BQ6))</formula>
    </cfRule>
  </conditionalFormatting>
  <conditionalFormatting sqref="BK6:BK58">
    <cfRule type="expression" dxfId="60" priority="48">
      <formula>AND($BK6&lt;&gt;"",OR($BK6=BE6,$BK6=$BG6,$BK6=$BI6,$BK6=$BM6,$BK6=$BO6,$BK6=$BQ6,$BK6=$BS6,$BK6=$BU6,$BK6=$BW6))</formula>
    </cfRule>
    <cfRule type="expression" dxfId="59" priority="53">
      <formula>AND($BK6&lt;&gt;"",OR($BK6=$BG6,$BK6=$BI6,$BK6=$BM6))</formula>
    </cfRule>
  </conditionalFormatting>
  <conditionalFormatting sqref="BM6:BM58">
    <cfRule type="expression" dxfId="58" priority="54">
      <formula>AND($BM6&lt;&gt;"",OR($BM6=BE6,$BM6=$BG6,$BM6=$BI6,$BM6=$BK6,$BM6=$BO6,$BM6=$BQ6,$BM6=$BS6,$BM6=$BU6,$BM6=$BW6))</formula>
    </cfRule>
    <cfRule type="expression" dxfId="57" priority="55">
      <formula>AND($BM6&lt;&gt;"",OR($BM6=$BC6,$BM6=$BE6,$BM6=$BG6,$BM6=$BI6,$BM6=$BK6,$BM6=$BO6,$BM6=$BQ6,$BM6=$BS6,$BM6=$BU6,$BM6=$BW6,))</formula>
    </cfRule>
  </conditionalFormatting>
  <conditionalFormatting sqref="BP6:BP58">
    <cfRule type="expression" dxfId="56" priority="43">
      <formula>FIND("Assemblée",$D6)&lt;&gt;""</formula>
    </cfRule>
    <cfRule type="expression" dxfId="55" priority="44">
      <formula>$D6="Semaine spéciale"</formula>
    </cfRule>
  </conditionalFormatting>
  <conditionalFormatting sqref="BP6:BP58">
    <cfRule type="expression" dxfId="54" priority="42">
      <formula>$D6="Mémorial"</formula>
    </cfRule>
  </conditionalFormatting>
  <conditionalFormatting sqref="BS6:BS58">
    <cfRule type="expression" dxfId="53" priority="38">
      <formula>AND($BS6&lt;&gt;"",OR($BS6=BE6,$BS6=$BG6,$BS6=$BI6,$BS6=$BK6,$BS6=$BM6,$BS6=$BO6,$BS6=$BQ6,$BS6=$BU6,$BS6=$BW6))</formula>
    </cfRule>
    <cfRule type="expression" dxfId="52" priority="39">
      <formula>AND($BS6&lt;&gt;"",OR($BS6=$I6,$BS6=$W6,$BS6=$Y6))</formula>
    </cfRule>
  </conditionalFormatting>
  <conditionalFormatting sqref="BQ6:BQ58">
    <cfRule type="expression" dxfId="51" priority="40">
      <formula>AND($BQ6&lt;&gt;"",OR($BQ6=BE6,$BQ6=$BG6,$BQ6=$BI6,$BQ6=$BK6,$BQ6=$BM6,$BQ6=$BO6,$BQ6=$BS6,$BQ6=$BU6,$BQ6=$BW6))</formula>
    </cfRule>
    <cfRule type="expression" dxfId="50" priority="41">
      <formula>AND($BQ6&lt;&gt;"",OR($BQ6=$I6,$BQ6=$W6,$BQ6=$Y6))</formula>
    </cfRule>
  </conditionalFormatting>
  <conditionalFormatting sqref="BT6:BT58">
    <cfRule type="expression" dxfId="49" priority="36">
      <formula>FIND("Assemblée",$D6)&lt;&gt;""</formula>
    </cfRule>
    <cfRule type="expression" dxfId="48" priority="37">
      <formula>$D6="Semaine spéciale"</formula>
    </cfRule>
  </conditionalFormatting>
  <conditionalFormatting sqref="BT6:BT58">
    <cfRule type="expression" dxfId="47" priority="35">
      <formula>$D6="Mémorial"</formula>
    </cfRule>
  </conditionalFormatting>
  <conditionalFormatting sqref="BW6:BW58">
    <cfRule type="expression" dxfId="46" priority="30">
      <formula>AND($BW6&lt;&gt;"",OR($BW6=BE6,$BW6=$BG6,$BW6=$BI6,$BW6=$BK6,$BW6=$BM6,$BW6=$BO6,$BW6=$BQ6,$BW6=$BS6,$BW6=$BU6))</formula>
    </cfRule>
    <cfRule type="expression" dxfId="45" priority="31">
      <formula>AND($BW6&lt;&gt;"",OR($BW6=$I6,$BW6=$W6,$BW6=$Y6))</formula>
    </cfRule>
  </conditionalFormatting>
  <conditionalFormatting sqref="BU6:BX58">
    <cfRule type="expression" dxfId="44" priority="29">
      <formula>$D6="Mémorial"</formula>
    </cfRule>
  </conditionalFormatting>
  <conditionalFormatting sqref="BU6:BU58">
    <cfRule type="expression" dxfId="43" priority="33">
      <formula>AND($BU6&lt;&gt;"",OR($BU6=BE6,$BU6=$BG6,$BU6=$BI6,$BU6=$BK6,$BU6=$BM6,$BU6=$BO6,$BU6=$BQ6,$BU6=$BS6,$BU6=$BW6))</formula>
    </cfRule>
    <cfRule type="expression" dxfId="42" priority="34">
      <formula>AND($AU6&lt;&gt;"",OR($AU6=$I6,$AU6=$W6,$AU6=$Y6))</formula>
    </cfRule>
  </conditionalFormatting>
  <conditionalFormatting sqref="AA6:AA58">
    <cfRule type="expression" dxfId="41" priority="81">
      <formula>AND($AA6&lt;&gt;"",OR($AA6=$M6))</formula>
    </cfRule>
    <cfRule type="expression" dxfId="40" priority="82">
      <formula>AND($AA6&lt;&gt;"",OR($AA6=$O6,$AA6=$Q6,$AA6=$S6,$AA6=$U6,$AA6=$W6,$AA6=$Y6))</formula>
    </cfRule>
  </conditionalFormatting>
  <conditionalFormatting sqref="AK6:AK58 AO6:AO58 AS6:AS58 AC6:AC58 AG6:AG58">
    <cfRule type="expression" dxfId="39" priority="58">
      <formula>AND(AC6&lt;&gt;"",OR(AC6=AC7,AC6=AC8,AC6=AC9,AC6=AE7,AC6=AE8,AC6=AE9))</formula>
    </cfRule>
  </conditionalFormatting>
  <conditionalFormatting sqref="I6:J58">
    <cfRule type="expression" dxfId="38" priority="28">
      <formula>$B6&lt;2</formula>
    </cfRule>
  </conditionalFormatting>
  <conditionalFormatting sqref="AN51:AN56">
    <cfRule type="expression" dxfId="37" priority="102">
      <formula>OR(AND($D51="",COUNTA($G51,$I51,$M52,$O51,$Q51,$S51,$U51,$W51,$Y51,$AA51)=9,$C51=1,COUNTA($AC51,$AE51,$AG51,$AI51,$AK51,$AM51,#REF!)=7),AND($D51="",COUNTA($G51,$I51,$M52,$O51,$Q51,$S51,$U51,$W51,$Y51,$AA51)=10,$C51=2,COUNTA($AC51,$AE51,$AG51,$AI51,$AK51,$AM51,#REF!)=7),AND($D51="Semaine spéciale",COUNTA($G51,$I51,$M52,$O51,$Q51,$S51,$U51,$W51,$Y51,$AA51)=8,COUNTA($AC51,$AE51,$AG51,$AI51,$AK51,$AM51,#REF!)=7))</formula>
    </cfRule>
  </conditionalFormatting>
  <conditionalFormatting sqref="AW6:BX58">
    <cfRule type="expression" dxfId="36" priority="103">
      <formula>$CC6=TRUE</formula>
    </cfRule>
  </conditionalFormatting>
  <conditionalFormatting sqref="L6:L58">
    <cfRule type="expression" dxfId="35" priority="104">
      <formula>#REF!&lt;3</formula>
    </cfRule>
  </conditionalFormatting>
  <conditionalFormatting sqref="Q6:Q58">
    <cfRule type="expression" dxfId="34" priority="88">
      <formula>AND($Q6&lt;&gt;"",OR($Q6=$AI6,$Q6=$AK6))</formula>
    </cfRule>
  </conditionalFormatting>
  <conditionalFormatting sqref="AK6:AK58">
    <cfRule type="expression" dxfId="33" priority="21">
      <formula>AND($AK6&lt;&gt;"",OR($AK6=$I6,$AK6=$W6,$AK6=$Y6))</formula>
    </cfRule>
    <cfRule type="expression" dxfId="32" priority="27">
      <formula>AND($AK6&lt;&gt;"",OR($AK6=$G6,$AK6=$AC6,$AK6=$AE6,$AK6=$AG6,$AK6=$AI6,$AK6=$AM6,$AK6=$AO6,$AK6=$AQ6,$AK6=$AS6,$AK6=$AU6))</formula>
    </cfRule>
  </conditionalFormatting>
  <conditionalFormatting sqref="B6:BX58">
    <cfRule type="expression" dxfId="31" priority="99">
      <formula>$D6="Mémorial"</formula>
    </cfRule>
    <cfRule type="expression" dxfId="30" priority="100">
      <formula>$D6="Semaine spéciale"</formula>
    </cfRule>
    <cfRule type="expression" dxfId="29" priority="101">
      <formula>FIND("Assemblée",$D6)&lt;&gt;""</formula>
    </cfRule>
  </conditionalFormatting>
  <conditionalFormatting sqref="AM6:AM58 AQ6:AQ58 AU6:AU58 AE6:AE58 AI6:AI58">
    <cfRule type="expression" dxfId="28" priority="23">
      <formula>AND(AE6&lt;&gt;"",OR(AE6=AE7,AE6=AE8,AE6=AE9,AE6=AC7,AE6=AC8,AE6=AC9))</formula>
    </cfRule>
  </conditionalFormatting>
  <conditionalFormatting sqref="BE6:BE58 BI6:BI58 BM6:BM58 BQ6:BQ58 BU6:BU58">
    <cfRule type="expression" dxfId="27" priority="25">
      <formula>AND(BE6&lt;&gt;"",OR(BE6=BE7,BE6=BE8,BE6=BE9,BE6=BE5,BE6=BE4,BE6=BE3,BE6=BG7,BE6=BG8,BE6=BG9,BE6=BG5,BE6=BG4,BE6=BG3))</formula>
    </cfRule>
  </conditionalFormatting>
  <conditionalFormatting sqref="BG6:BG58 BK6:BK58 BO6:BO58 BS6:BS58 BW6:BW58">
    <cfRule type="expression" dxfId="26" priority="26">
      <formula>AND(BG6&lt;&gt;"",OR(BG6=BG7,BG6=BG8,BG6=BG9,BG6=BG5,BG6=BG4,BG6=BG3,BG6=BE7,BG6=BE8,BG6=BE9,BG6=BE5,BG6=BE4,BG6=BE3))</formula>
    </cfRule>
  </conditionalFormatting>
  <conditionalFormatting sqref="Y6:Y58">
    <cfRule type="expression" dxfId="25" priority="83">
      <formula>AND($Y6&lt;&gt;"",OR($Y6=$G6,$Y6=$W6))</formula>
    </cfRule>
    <cfRule type="expression" dxfId="24" priority="84">
      <formula>AND($Y6&lt;&gt;"",OR($Y6=$M6,$Y6=$O6,$Y6=$Q6,$Y6=$S6,$Y6=$U6,$Y6=$AA6))</formula>
    </cfRule>
  </conditionalFormatting>
  <conditionalFormatting sqref="W6:W58">
    <cfRule type="expression" dxfId="23" priority="85">
      <formula>AND($W$19&lt;&gt;"",OR($W6=$Y6))</formula>
    </cfRule>
    <cfRule type="expression" dxfId="22" priority="86">
      <formula>AND($W6&lt;&gt;"",OR($W6=$M6,$W6=$O6,$W6=$Q6,$W6=$S6,$W6=$U6,$W6=$AA6))</formula>
    </cfRule>
  </conditionalFormatting>
  <conditionalFormatting sqref="U6:U58">
    <cfRule type="expression" dxfId="21" priority="87">
      <formula>AND($U6&lt;&gt;"",OR($U6=$G6,$U6=$I6,$U6=$M6,$U6=$O6,$U6=$Q6,$U6=$S6,$U6=$W6,$U6=$Y6,$U6=$AA6,$U6=$AC6,$U6=$AE6))</formula>
    </cfRule>
  </conditionalFormatting>
  <conditionalFormatting sqref="S6:S58">
    <cfRule type="expression" dxfId="20" priority="24">
      <formula>AND($S6&lt;&gt;"",OR($S6=$M6,$S6=$O6,$S6=$U6,$S6=$W6,$S6=$Y6,$S6=$AA6,$S6=$AC6,$S6=$AE6))</formula>
    </cfRule>
  </conditionalFormatting>
  <conditionalFormatting sqref="BG23:BG31">
    <cfRule type="expression" dxfId="19" priority="20">
      <formula>COUNTIF($CB23,TRUE)</formula>
    </cfRule>
  </conditionalFormatting>
  <conditionalFormatting sqref="BG23:BG31">
    <cfRule type="expression" dxfId="18" priority="16">
      <formula>INDEX(TAB_ABSENT,MATCH(BG23,TAB_abs_nom,0),MATCH($F23,TAB_abs_dates,0))="Absent"</formula>
    </cfRule>
  </conditionalFormatting>
  <conditionalFormatting sqref="BG23:BG31">
    <cfRule type="expression" dxfId="17" priority="18">
      <formula>AND($AE23&lt;&gt;"",OR($AE23=$G23,$AE23=$AC23,$AE23=$AG23,$AE23=$AI23,$AE23=$AK23,$AE23=$AM23,$AE23=$AO23,$AE23=$AQ23,$AE23=$AS23,$AE23=$AU23))</formula>
    </cfRule>
    <cfRule type="expression" dxfId="16" priority="19">
      <formula>AND($AE23&lt;&gt;"",OR($AE23=$I23,$AE23=$O23,$AE23=$Q23,$AE23=$S23,$AE23=$U23,$AE23=$W23,$AE23=$Y23))</formula>
    </cfRule>
  </conditionalFormatting>
  <conditionalFormatting sqref="BG23:BG31">
    <cfRule type="expression" dxfId="15" priority="17">
      <formula>AND(BG23&lt;&gt;"",OR(BG23=BG24,BG23=BG25,BG23=BG26,BG23=BE24,BG23=BE25,BG23=BE26))</formula>
    </cfRule>
  </conditionalFormatting>
  <conditionalFormatting sqref="BI23:BI31">
    <cfRule type="expression" dxfId="14" priority="15">
      <formula>COUNTIF($CB23,TRUE)</formula>
    </cfRule>
  </conditionalFormatting>
  <conditionalFormatting sqref="BI23:BI31">
    <cfRule type="expression" dxfId="13" priority="13">
      <formula>AND($AG23&lt;&gt;"",OR($AG23=$G23,$AG23=$AC23,$AG23=$AE23,$AG23=$AI23,$AG23=$AK23,$AG23=$AM23,$AG23=$AO23,$AG23=$AQ23,$AG23=$AS23,$AG23=$AU23))</formula>
    </cfRule>
    <cfRule type="expression" dxfId="12" priority="14">
      <formula>AND($AG23&lt;&gt;"",OR($AG23=$I23,$AG23=$W23,$AG23=$Y23))</formula>
    </cfRule>
  </conditionalFormatting>
  <conditionalFormatting sqref="BI23:BI31">
    <cfRule type="expression" dxfId="11" priority="11">
      <formula>INDEX(TAB_ABSENT,MATCH(BI23,TAB_abs_nom,0),MATCH($F23,TAB_abs_dates,0))="Absent"</formula>
    </cfRule>
  </conditionalFormatting>
  <conditionalFormatting sqref="BI23:BI31">
    <cfRule type="expression" dxfId="10" priority="12">
      <formula>AND(BI23&lt;&gt;"",OR(BI23=BI24,BI23=BI25,BI23=BI26,BI23=BK24,BI23=BK25,BI23=BK26))</formula>
    </cfRule>
  </conditionalFormatting>
  <conditionalFormatting sqref="BM23:BM31">
    <cfRule type="expression" dxfId="9" priority="10">
      <formula>COUNTIF($CB23,TRUE)</formula>
    </cfRule>
  </conditionalFormatting>
  <conditionalFormatting sqref="BM23:BM31">
    <cfRule type="expression" dxfId="8" priority="7">
      <formula>INDEX(TAB_ABSENT,MATCH(BM23,TAB_abs_nom,0),MATCH($F23,TAB_abs_dates,0))="Absent"</formula>
    </cfRule>
  </conditionalFormatting>
  <conditionalFormatting sqref="BM23:BM31">
    <cfRule type="expression" dxfId="7" priority="9">
      <formula>AND(BM23&lt;&gt;"",OR(BM23=BM24,BM23=BM25,BM23=BM26,BM23=BO24,BM23=BO25,BM23=BO26))</formula>
    </cfRule>
  </conditionalFormatting>
  <conditionalFormatting sqref="BM23:BM31">
    <cfRule type="expression" dxfId="6" priority="6">
      <formula>AND($AK23&lt;&gt;"",OR($AK23=$I23,$AK23=$W23,$AK23=$Y23))</formula>
    </cfRule>
    <cfRule type="expression" dxfId="5" priority="8">
      <formula>AND($AK23&lt;&gt;"",OR($AK23=$G23,$AK23=$AC23,$AK23=$AE23,$AK23=$AG23,$AK23=$AI23,$AK23=$AM23,$AK23=$AO23,$AK23=$AQ23,$AK23=$AS23,$AK23=$AU23))</formula>
    </cfRule>
  </conditionalFormatting>
  <conditionalFormatting sqref="BO23:BO31">
    <cfRule type="expression" dxfId="4" priority="5">
      <formula>COUNTIF($CB23,TRUE)</formula>
    </cfRule>
  </conditionalFormatting>
  <conditionalFormatting sqref="BO23:BO31">
    <cfRule type="expression" dxfId="3" priority="3">
      <formula>AND($AM23&lt;&gt;"",OR($AM23=$G23,$AM23=$AC23,$AM23=$AE23,$AM23=$AG23,$AM23=$AI23,$AM23=$AK23,$AM23=$AO23,$AM23=$AQ23,$AM23=$AS23,$AM23=$AU23))</formula>
    </cfRule>
    <cfRule type="expression" dxfId="2" priority="4">
      <formula>AND($AM23&lt;&gt;"",OR($AM23=$I23,$AM23=$W23,$AM23=$Y23))</formula>
    </cfRule>
  </conditionalFormatting>
  <conditionalFormatting sqref="BO23:BO31">
    <cfRule type="expression" dxfId="1" priority="1">
      <formula>INDEX(TAB_ABSENT,MATCH(BO23,TAB_abs_nom,0),MATCH($F23,TAB_abs_dates,0))="Absent"</formula>
    </cfRule>
  </conditionalFormatting>
  <conditionalFormatting sqref="BO23:BO31">
    <cfRule type="expression" dxfId="0" priority="2">
      <formula>AND(BO23&lt;&gt;"",OR(BO23=BO24,BO23=BO25,BO23=BO26,BO23=BM24,BO23=BM25,BO23=BM26))</formula>
    </cfRule>
  </conditionalFormatting>
  <dataValidations count="18">
    <dataValidation type="list" allowBlank="1" showInputMessage="1" sqref="AS6:AS58 AU6:AU58 BU6:BU58 BW6:BW58">
      <formula1>IF(OR($D6="Mémorial",$D6="Assemblée Régional",$D6="Assemblée circonscription"),"",OFFSET(L_17a,MATCH(AS6&amp;"*",L_17a,0)-1,,COUNTIF(L_17a,AS6&amp;"*")))</formula1>
    </dataValidation>
    <dataValidation type="list" showInputMessage="1" showErrorMessage="1" sqref="AH4 AL4 AP4 AT4 AD4 BJ4 BN4 BR4 BV4 BF4">
      <formula1>"0,1,2"</formula1>
    </dataValidation>
    <dataValidation type="list" allowBlank="1" showInputMessage="1" showErrorMessage="1" sqref="K6:K58">
      <formula1>IF(OR(OR($B6=1,$B6=2),$D6="Mémorial",$D6="Semaine spéciale",$D6="Assemblée Régional",$D6="Assemblée circonscription"),"",OFFSET(L_5a,MATCH(K6&amp;"*",L_5a,0)-1,,COUNTIF(L_5a,K6&amp;"*")))</formula1>
    </dataValidation>
    <dataValidation type="list" allowBlank="1" showInputMessage="1" showErrorMessage="1" sqref="I6:I58">
      <formula1>IF(OR($B6=1,$D6="Semaine spéciale",$D6="Assemblée Régional",$D6="Assemblée circonscription"),"",OFFSET(L_5a,MATCH(I6&amp;"*",L_5a,0)-1,,COUNTIF(L_5a,I6&amp;"*")))</formula1>
    </dataValidation>
    <dataValidation type="list" allowBlank="1" showInputMessage="1" showErrorMessage="1" sqref="U6:U58">
      <formula1>IF(OR($C6&lt;3,$D6="Semaine spéciale",$D6="Assemblée Régional",$D6="Assemblée circonscription"),"",OFFSET(L_3a,MATCH(U6&amp;"*",L_3a,0)-1,,COUNTIF(L_3a,U6&amp;"*")))</formula1>
    </dataValidation>
    <dataValidation type="list" allowBlank="1" showInputMessage="1" sqref="M52:M57">
      <formula1>IF(OR($D51="Mémorial",$D51="Assemblée Régional",$D51="Assemblée circonscription"),"",OFFSET(L_7a,MATCH(M52&amp;"*",L_7a,0)-1,,COUNTIF(L_7a,M52&amp;"*")))</formula1>
    </dataValidation>
    <dataValidation type="list" allowBlank="1" showInputMessage="1" sqref="AI6:AI58 BK6:BK58">
      <formula1>IF(OR($D6="Mémorial",$D6="Assemblée Régional",$D6="Assemblée circonscription"),"",OFFSET(L_10a,MATCH(AI6&amp;"*",L_10a,0)-1,,COUNTIF(L_10a,AI6&amp;"*")))</formula1>
    </dataValidation>
    <dataValidation type="list" allowBlank="1" showInputMessage="1" sqref="AX6:AX58">
      <formula1>IF(OR($D6="Assemblée Régional",$D6="Assemblée circonscription"),"",OFFSET(L_14a,MATCH(AX6&amp;"*",L_14a,0)-1,,COUNTIF(L_14a,AX6&amp;"*")))</formula1>
    </dataValidation>
    <dataValidation type="list" allowBlank="1" showInputMessage="1" sqref="G6:G58">
      <formula1>IF(OR($D6="Mémorial",$D6="Assemblée Régional",$D6="Assemblée circonscription"),"",OFFSET(L_4a,MATCH(G6&amp;"*",L_4a,0)-1,,COUNTIF(L_4a,G6&amp;"*")))</formula1>
    </dataValidation>
    <dataValidation type="list" allowBlank="1" showInputMessage="1" sqref="BC6:BC58">
      <formula1>IF(OR($D6="Semaine spéciale",$D6="Assemblée Régional",$D6="Assemblée circonscription"),"",OFFSET(L_16a,MATCH(BC6&amp;"*",L_16a,0)-1,,COUNTIF(L_16a,BC6&amp;"*")))</formula1>
    </dataValidation>
    <dataValidation type="list" allowBlank="1" showInputMessage="1" sqref="AK6:AK58 AM6:AM58 AO6:AO58 BS6:BS58 BQ6:BQ58 BM6:BM58 AQ6:AQ58 BO6:BO58">
      <formula1>IF(OR($D6="Mémorial",$D6="Assemblée Régional",$D6="Assemblée circonscription"),"",OFFSET(L_11a,MATCH(AK6&amp;"*",L_11a,0)-1,,COUNTIF(L_11a,AK6&amp;"*")))</formula1>
    </dataValidation>
    <dataValidation type="list" allowBlank="1" showInputMessage="1" sqref="AG6:AG58 BI6:BI58">
      <formula1>IF(OR($D6="Assemblée Régional",$D6="Assemblée circonscription"),"",OFFSET(L_10a,MATCH(AG6&amp;"*",L_10a,0)-1,,COUNTIF(L_10a,AG6&amp;"*")))</formula1>
    </dataValidation>
    <dataValidation type="list" allowBlank="1" showInputMessage="1" sqref="AC6:AC58 BE6:BE58 AE6:AE58 BG6:BG58">
      <formula1>IF(OR($D6="Mémorial",$D6="Assemblée Régional",$D6="Assemblée circonscription"),"",OFFSET(L_9a,MATCH(AC6&amp;"*",L_9a,0)-1,,COUNTIF(L_9a,AC6&amp;"*")))</formula1>
    </dataValidation>
    <dataValidation type="list" allowBlank="1" showInputMessage="1" sqref="O6:O58 Q6:Q58 S6:S58">
      <formula1>IF(OR($D6="Mémorial",$D6="Assemblée Régional",$D6="Assemblée circonscription"),"",OFFSET(L_3a,MATCH(O6&amp;"*",L_3a,0)-1,,COUNTIF(L_3a,O6&amp;"*")))</formula1>
    </dataValidation>
    <dataValidation type="list" allowBlank="1" showInputMessage="1" showErrorMessage="1" sqref="D6:D58">
      <formula1>"Semaine spéciale,Assemblée Régional,Assemblée circonscription,Mémorial"</formula1>
    </dataValidation>
    <dataValidation type="list" allowBlank="1" showInputMessage="1" sqref="Y6:Y58">
      <formula1>IF(OR($D6="Mémorial",$D6="Semaine spéciale",$D6="Assemblée Régional",$D6="Assemblée circonscription"),"",OFFSET(L_6a,MATCH(Y6&amp;"*",L_6a,0)-1,,COUNTIF(L_6a,Y6&amp;"*")))</formula1>
    </dataValidation>
    <dataValidation type="list" allowBlank="1" showInputMessage="1" sqref="BA6:BA58">
      <formula1>IF(OR($D6="Assemblée Régional",$D6="Assemblée circonscription"),"",OFFSET(L_15a,MATCH(BA6&amp;"*",L_15a,0)-1,,COUNTIF(L_15a,BA6&amp;"*")))</formula1>
    </dataValidation>
    <dataValidation type="list" allowBlank="1" showInputMessage="1" sqref="AA6:AA58 M58 M6:M51">
      <formula1>IF(OR($D6="Mémorial",$D6="Assemblée Régional",$D6="Assemblée circonscription"),"",OFFSET(L_7a,MATCH(M6&amp;"*",L_7a,0)-1,,COUNTIF(L_7a,M6&amp;"*")))</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'[1]liste Ds Pb'!#REF!</xm:f>
          </x14:formula1>
          <xm:sqref>AY6:AY58</xm:sqref>
        </x14:dataValidation>
        <x14:dataValidation type="list" allowBlank="1" showInputMessage="1">
          <x14:formula1>
            <xm:f>IF($D6="Mémorial","",IF(D6="Semaine spéciale",IF([1]ASSEMBLEE!#REF!&gt;"",[1]ASSEMBLEE!#REF!,[1]ASSEMBLEE!#REF!),OFFSET(L_3a,MATCH(W6&amp;"*",L_3a,0)-1,,COUNTIF(L_3a,W6&amp;"*"))))</xm:f>
          </x14:formula1>
          <xm:sqref>W6:W58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11</vt:i4>
      </vt:variant>
    </vt:vector>
  </HeadingPairs>
  <TitlesOfParts>
    <vt:vector size="12" baseType="lpstr">
      <vt:lpstr>VCM DP</vt:lpstr>
      <vt:lpstr>tab_DP</vt:lpstr>
      <vt:lpstr>tab_DP_col</vt:lpstr>
      <vt:lpstr>tab_DP_lig</vt:lpstr>
      <vt:lpstr>tab_VCM</vt:lpstr>
      <vt:lpstr>Tab_VCM_col</vt:lpstr>
      <vt:lpstr>Tab_VCM_lig</vt:lpstr>
      <vt:lpstr>type_sem</vt:lpstr>
      <vt:lpstr>type_sem_col</vt:lpstr>
      <vt:lpstr>type_sem_lig</vt:lpstr>
      <vt:lpstr>VCM_col</vt:lpstr>
      <vt:lpstr>VCM_lig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 diensthuber</dc:creator>
  <cp:lastModifiedBy>maison</cp:lastModifiedBy>
  <dcterms:created xsi:type="dcterms:W3CDTF">2021-04-27T12:21:29Z</dcterms:created>
  <dcterms:modified xsi:type="dcterms:W3CDTF">2021-04-29T07:45:41Z</dcterms:modified>
</cp:coreProperties>
</file>