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Feuil1" sheetId="2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2" l="1"/>
  <c r="G8" i="2" l="1"/>
  <c r="G9" i="2" l="1"/>
  <c r="G10" i="2" s="1"/>
  <c r="F8" i="2"/>
  <c r="H8" i="2"/>
  <c r="G11" i="2" l="1"/>
  <c r="G12" i="2" s="1"/>
  <c r="H9" i="2"/>
  <c r="F9" i="2"/>
  <c r="G13" i="2" l="1"/>
  <c r="G14" i="2" s="1"/>
  <c r="G15" i="2" s="1"/>
  <c r="F10" i="2"/>
  <c r="H10" i="2"/>
  <c r="G16" i="2" l="1"/>
  <c r="G17" i="2" s="1"/>
  <c r="G18" i="2" s="1"/>
  <c r="H12" i="2"/>
  <c r="F12" i="2"/>
  <c r="H11" i="2"/>
  <c r="F11" i="2"/>
  <c r="G19" i="2" l="1"/>
  <c r="G20" i="2" s="1"/>
  <c r="G21" i="2" s="1"/>
  <c r="F13" i="2"/>
  <c r="H13" i="2"/>
  <c r="F15" i="2"/>
  <c r="H15" i="2"/>
  <c r="F14" i="2"/>
  <c r="H14" i="2"/>
  <c r="G22" i="2" l="1"/>
  <c r="G23" i="2" s="1"/>
  <c r="G24" i="2" s="1"/>
  <c r="G25" i="2" s="1"/>
  <c r="G26" i="2" s="1"/>
  <c r="G27" i="2" s="1"/>
  <c r="G28" i="2" s="1"/>
  <c r="G29" i="2" s="1"/>
  <c r="G30" i="2" s="1"/>
  <c r="G31" i="2" s="1"/>
  <c r="G32" i="2" s="1"/>
  <c r="G33" i="2" s="1"/>
  <c r="G34" i="2" s="1"/>
  <c r="G35" i="2" s="1"/>
  <c r="G36" i="2" s="1"/>
  <c r="H16" i="2"/>
  <c r="F16" i="2"/>
  <c r="H17" i="2" l="1"/>
  <c r="F17" i="2"/>
  <c r="F18" i="2" l="1"/>
  <c r="H18" i="2"/>
  <c r="H19" i="2" l="1"/>
  <c r="F19" i="2"/>
  <c r="H20" i="2" l="1"/>
  <c r="F20" i="2"/>
  <c r="F21" i="2" l="1"/>
  <c r="H21" i="2"/>
  <c r="F22" i="2" l="1"/>
  <c r="H22" i="2"/>
  <c r="H23" i="2" l="1"/>
  <c r="F23" i="2"/>
  <c r="H24" i="2" l="1"/>
  <c r="F24" i="2"/>
  <c r="F25" i="2" l="1"/>
  <c r="H25" i="2"/>
  <c r="F26" i="2" l="1"/>
  <c r="H26" i="2"/>
  <c r="F27" i="2" l="1"/>
  <c r="H27" i="2"/>
  <c r="H28" i="2" l="1"/>
  <c r="F28" i="2"/>
  <c r="H29" i="2" l="1"/>
  <c r="F29" i="2"/>
  <c r="F30" i="2" l="1"/>
  <c r="H30" i="2"/>
  <c r="F31" i="2" l="1"/>
  <c r="H31" i="2"/>
  <c r="H32" i="2" l="1"/>
  <c r="F32" i="2"/>
  <c r="H33" i="2" l="1"/>
  <c r="F33" i="2"/>
  <c r="F34" i="2" l="1"/>
  <c r="H34" i="2"/>
  <c r="H35" i="2" l="1"/>
  <c r="F35" i="2"/>
  <c r="H36" i="2" l="1"/>
  <c r="G5" i="2" s="1"/>
  <c r="F36" i="2"/>
  <c r="F37" i="2" l="1"/>
  <c r="H37" i="2"/>
  <c r="F38" i="2" l="1"/>
  <c r="H38" i="2"/>
</calcChain>
</file>

<file path=xl/sharedStrings.xml><?xml version="1.0" encoding="utf-8"?>
<sst xmlns="http://schemas.openxmlformats.org/spreadsheetml/2006/main" count="9" uniqueCount="8">
  <si>
    <t>Nb de palettes du voyage</t>
  </si>
  <si>
    <t>Valeur du voyage</t>
  </si>
  <si>
    <t>Prix (€)</t>
  </si>
  <si>
    <t>Nb de palettes</t>
  </si>
  <si>
    <t>Prix du voyage</t>
  </si>
  <si>
    <t>max pallettes / voyage</t>
  </si>
  <si>
    <t>nb voyage</t>
  </si>
  <si>
    <t>Prix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</si>
</sst>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b/>
      <sz val="12"/>
      <color rgb="FFFFFF00"/>
      <name val="Calibri"/>
      <family val="2"/>
      <scheme val="minor"/>
    </font>
    <font>
      <b/>
      <i/>
      <sz val="12"/>
      <color rgb="FFFFFF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44" fontId="0" fillId="0" borderId="0" xfId="0" applyNumberFormat="1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44" fontId="0" fillId="0" borderId="1" xfId="0" applyNumberFormat="1" applyBorder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44" fontId="4" fillId="6" borderId="0" xfId="0" applyNumberFormat="1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38"/>
  <sheetViews>
    <sheetView tabSelected="1" workbookViewId="0">
      <selection activeCell="M13" sqref="M13"/>
    </sheetView>
  </sheetViews>
  <sheetFormatPr baseColWidth="10" defaultRowHeight="15" x14ac:dyDescent="0.25"/>
  <cols>
    <col min="1" max="5" width="11.42578125" style="3"/>
    <col min="6" max="6" width="29.28515625" style="3" customWidth="1"/>
    <col min="7" max="7" width="14" style="3" bestFit="1" customWidth="1"/>
    <col min="8" max="8" width="15.28515625" style="3" bestFit="1" customWidth="1"/>
    <col min="9" max="16384" width="11.42578125" style="3"/>
  </cols>
  <sheetData>
    <row r="2" spans="2:11" x14ac:dyDescent="0.25">
      <c r="F2" s="6" t="s">
        <v>5</v>
      </c>
      <c r="G2" s="7">
        <v>33</v>
      </c>
    </row>
    <row r="3" spans="2:11" ht="30" x14ac:dyDescent="0.25">
      <c r="B3" s="2" t="s">
        <v>3</v>
      </c>
      <c r="C3" s="2" t="s">
        <v>2</v>
      </c>
      <c r="D3" s="2" t="s">
        <v>1</v>
      </c>
    </row>
    <row r="4" spans="2:11" ht="15.75" x14ac:dyDescent="0.25">
      <c r="B4" s="4">
        <v>1</v>
      </c>
      <c r="C4" s="5">
        <v>176.79</v>
      </c>
      <c r="D4" s="5">
        <v>176.79</v>
      </c>
      <c r="F4" s="8" t="s">
        <v>0</v>
      </c>
      <c r="G4" s="13">
        <v>37</v>
      </c>
      <c r="I4"/>
      <c r="J4"/>
      <c r="K4" s="1"/>
    </row>
    <row r="5" spans="2:11" ht="15.75" x14ac:dyDescent="0.25">
      <c r="B5" s="4">
        <v>2</v>
      </c>
      <c r="C5" s="5">
        <v>103.99</v>
      </c>
      <c r="D5" s="5">
        <v>207.98</v>
      </c>
      <c r="F5" s="11" t="s">
        <v>7</v>
      </c>
      <c r="G5" s="12">
        <f>SUM(H8:H36)</f>
        <v>1330.9900000000002</v>
      </c>
      <c r="H5" s="9">
        <f>ROUNDDOWN($G$4/$G$2,0)*VLOOKUP($G$2,$B$4:$D$36,3,FALSE)+IFERROR(VLOOKUP(($G$4-ROUNDDOWN($G$4/$G$2,0)*$G$2),$B$4:$D$36,3,FALSE),0)</f>
        <v>1330.9900000000002</v>
      </c>
      <c r="I5"/>
      <c r="J5"/>
      <c r="K5" s="1"/>
    </row>
    <row r="6" spans="2:11" x14ac:dyDescent="0.25">
      <c r="B6" s="4">
        <v>3</v>
      </c>
      <c r="C6" s="5">
        <v>83.19</v>
      </c>
      <c r="D6" s="5">
        <v>249.57</v>
      </c>
      <c r="I6"/>
      <c r="J6"/>
      <c r="K6" s="1"/>
    </row>
    <row r="7" spans="2:11" x14ac:dyDescent="0.25">
      <c r="B7" s="4">
        <v>4</v>
      </c>
      <c r="C7" s="5">
        <v>72.790000000000006</v>
      </c>
      <c r="D7" s="5">
        <v>291.16000000000003</v>
      </c>
      <c r="F7" s="4" t="s">
        <v>6</v>
      </c>
      <c r="G7" s="4" t="s">
        <v>3</v>
      </c>
      <c r="H7" s="10" t="s">
        <v>4</v>
      </c>
      <c r="I7"/>
      <c r="J7"/>
      <c r="K7" s="1"/>
    </row>
    <row r="8" spans="2:11" x14ac:dyDescent="0.25">
      <c r="B8" s="4">
        <v>5</v>
      </c>
      <c r="C8" s="5">
        <v>66.56</v>
      </c>
      <c r="D8" s="5">
        <v>332.8</v>
      </c>
      <c r="F8" s="4">
        <f>IF(G8&gt;0,1,"")</f>
        <v>1</v>
      </c>
      <c r="G8" s="4">
        <f>IF($G$4&lt;=$G$2,$G$4,$G$2)</f>
        <v>33</v>
      </c>
      <c r="H8" s="10">
        <f>IFERROR(VLOOKUP(G8,$B$4:$D$36,3,FALSE),"")</f>
        <v>1039.8300000000002</v>
      </c>
      <c r="I8"/>
      <c r="J8"/>
      <c r="K8" s="1"/>
    </row>
    <row r="9" spans="2:11" x14ac:dyDescent="0.25">
      <c r="B9" s="4">
        <v>6</v>
      </c>
      <c r="C9" s="5">
        <v>62.4</v>
      </c>
      <c r="D9" s="5">
        <v>374.4</v>
      </c>
      <c r="F9" s="4">
        <f>IF(G9&gt;0,F8+1,"")</f>
        <v>2</v>
      </c>
      <c r="G9" s="4">
        <f>IF($G$4-$G8&lt;=$G$2,$G$4-$G8,$G$2)</f>
        <v>4</v>
      </c>
      <c r="H9" s="10">
        <f t="shared" ref="H9:H38" si="0">IFERROR(VLOOKUP(G9,$B$4:$D$36,3,FALSE),"")</f>
        <v>291.16000000000003</v>
      </c>
      <c r="I9"/>
      <c r="J9"/>
      <c r="K9" s="1"/>
    </row>
    <row r="10" spans="2:11" x14ac:dyDescent="0.25">
      <c r="B10" s="4">
        <v>7</v>
      </c>
      <c r="C10" s="5">
        <v>59.42</v>
      </c>
      <c r="D10" s="5">
        <v>415.94</v>
      </c>
      <c r="F10" s="4" t="str">
        <f t="shared" ref="F10:F38" si="1">IF(G10&gt;0,F9+1,"")</f>
        <v/>
      </c>
      <c r="G10" s="4">
        <f>IF($G$4-SUM($G$7:$G9)&lt;=$G$2,$G$4-SUM($G$7:$G9),$G$2)</f>
        <v>0</v>
      </c>
      <c r="H10" s="10" t="str">
        <f t="shared" si="0"/>
        <v/>
      </c>
      <c r="I10"/>
      <c r="J10"/>
      <c r="K10" s="1"/>
    </row>
    <row r="11" spans="2:11" x14ac:dyDescent="0.25">
      <c r="B11" s="4">
        <v>8</v>
      </c>
      <c r="C11" s="5">
        <v>57.2</v>
      </c>
      <c r="D11" s="5">
        <v>457.6</v>
      </c>
      <c r="F11" s="4" t="str">
        <f t="shared" si="1"/>
        <v/>
      </c>
      <c r="G11" s="4">
        <f>IF($G$4-SUM($G$7:$G10)&lt;=$G$2,$G$4-SUM($G$7:$G10),$G$2)</f>
        <v>0</v>
      </c>
      <c r="H11" s="10" t="str">
        <f t="shared" si="0"/>
        <v/>
      </c>
      <c r="I11"/>
      <c r="J11"/>
      <c r="K11" s="1"/>
    </row>
    <row r="12" spans="2:11" x14ac:dyDescent="0.25">
      <c r="B12" s="4">
        <v>9</v>
      </c>
      <c r="C12" s="5">
        <v>54.31</v>
      </c>
      <c r="D12" s="5">
        <v>488.79</v>
      </c>
      <c r="F12" s="4" t="str">
        <f t="shared" si="1"/>
        <v/>
      </c>
      <c r="G12" s="4">
        <f>IF($G$4-SUM($G$7:$G11)&lt;=$G$2,$G$4-SUM($G$7:$G11),$G$2)</f>
        <v>0</v>
      </c>
      <c r="H12" s="10" t="str">
        <f t="shared" si="0"/>
        <v/>
      </c>
      <c r="I12"/>
      <c r="J12"/>
      <c r="K12" s="1"/>
    </row>
    <row r="13" spans="2:11" x14ac:dyDescent="0.25">
      <c r="B13" s="4">
        <v>10</v>
      </c>
      <c r="C13" s="5">
        <v>52</v>
      </c>
      <c r="D13" s="5">
        <v>520</v>
      </c>
      <c r="F13" s="4" t="str">
        <f t="shared" si="1"/>
        <v/>
      </c>
      <c r="G13" s="4">
        <f>IF($G$4-SUM($G$7:$G12)&lt;=$G$2,$G$4-SUM($G$7:$G12),$G$2)</f>
        <v>0</v>
      </c>
      <c r="H13" s="10" t="str">
        <f t="shared" si="0"/>
        <v/>
      </c>
      <c r="I13"/>
      <c r="J13"/>
      <c r="K13" s="1"/>
    </row>
    <row r="14" spans="2:11" x14ac:dyDescent="0.25">
      <c r="B14" s="4">
        <v>11</v>
      </c>
      <c r="C14" s="5">
        <v>49.16</v>
      </c>
      <c r="D14" s="5">
        <v>540.76</v>
      </c>
      <c r="F14" s="4" t="str">
        <f t="shared" si="1"/>
        <v/>
      </c>
      <c r="G14" s="4">
        <f>IF($G$4-SUM($G$7:$G13)&lt;=$G$2,$G$4-SUM($G$7:$G13),$G$2)</f>
        <v>0</v>
      </c>
      <c r="H14" s="10" t="str">
        <f t="shared" si="0"/>
        <v/>
      </c>
      <c r="I14"/>
      <c r="J14"/>
      <c r="K14" s="1"/>
    </row>
    <row r="15" spans="2:11" x14ac:dyDescent="0.25">
      <c r="B15" s="4">
        <v>12</v>
      </c>
      <c r="C15" s="5">
        <v>46.8</v>
      </c>
      <c r="D15" s="5">
        <v>561.59999999999991</v>
      </c>
      <c r="F15" s="4" t="str">
        <f t="shared" si="1"/>
        <v/>
      </c>
      <c r="G15" s="4">
        <f>IF($G$4-SUM($G$7:$G14)&lt;=$G$2,$G$4-SUM($G$7:$G14),$G$2)</f>
        <v>0</v>
      </c>
      <c r="H15" s="10" t="str">
        <f t="shared" si="0"/>
        <v/>
      </c>
      <c r="I15"/>
      <c r="J15"/>
      <c r="K15" s="1"/>
    </row>
    <row r="16" spans="2:11" x14ac:dyDescent="0.25">
      <c r="B16" s="4">
        <v>13</v>
      </c>
      <c r="C16" s="5">
        <v>46.4</v>
      </c>
      <c r="D16" s="5">
        <v>603.19999999999993</v>
      </c>
      <c r="F16" s="4" t="str">
        <f t="shared" si="1"/>
        <v/>
      </c>
      <c r="G16" s="4">
        <f>IF($G$4-SUM($G$7:$G15)&lt;=$G$2,$G$4-SUM($G$7:$G15),$G$2)</f>
        <v>0</v>
      </c>
      <c r="H16" s="10" t="str">
        <f t="shared" si="0"/>
        <v/>
      </c>
      <c r="I16"/>
      <c r="J16"/>
      <c r="K16" s="1"/>
    </row>
    <row r="17" spans="2:11" x14ac:dyDescent="0.25">
      <c r="B17" s="4">
        <v>14</v>
      </c>
      <c r="C17" s="5">
        <v>44.57</v>
      </c>
      <c r="D17" s="5">
        <v>623.98</v>
      </c>
      <c r="F17" s="4" t="str">
        <f t="shared" si="1"/>
        <v/>
      </c>
      <c r="G17" s="4">
        <f>IF($G$4-SUM($G$7:$G16)&lt;=$G$2,$G$4-SUM($G$7:$G16),$G$2)</f>
        <v>0</v>
      </c>
      <c r="H17" s="10" t="str">
        <f t="shared" si="0"/>
        <v/>
      </c>
      <c r="I17"/>
      <c r="J17"/>
      <c r="K17" s="1"/>
    </row>
    <row r="18" spans="2:11" x14ac:dyDescent="0.25">
      <c r="B18" s="4">
        <v>15</v>
      </c>
      <c r="C18" s="5">
        <v>42.98</v>
      </c>
      <c r="D18" s="5">
        <v>644.69999999999993</v>
      </c>
      <c r="F18" s="4" t="str">
        <f t="shared" si="1"/>
        <v/>
      </c>
      <c r="G18" s="4">
        <f>IF($G$4-SUM($G$7:$G17)&lt;=$G$2,$G$4-SUM($G$7:$G17),$G$2)</f>
        <v>0</v>
      </c>
      <c r="H18" s="10" t="str">
        <f t="shared" si="0"/>
        <v/>
      </c>
      <c r="I18"/>
      <c r="J18"/>
      <c r="K18" s="1"/>
    </row>
    <row r="19" spans="2:11" x14ac:dyDescent="0.25">
      <c r="B19" s="4">
        <v>16</v>
      </c>
      <c r="C19" s="5">
        <v>41.6</v>
      </c>
      <c r="D19" s="5">
        <v>665.6</v>
      </c>
      <c r="F19" s="4" t="str">
        <f t="shared" si="1"/>
        <v/>
      </c>
      <c r="G19" s="4">
        <f>IF($G$4-SUM($G$7:$G18)&lt;=$G$2,$G$4-SUM($G$7:$G18),$G$2)</f>
        <v>0</v>
      </c>
      <c r="H19" s="10" t="str">
        <f t="shared" si="0"/>
        <v/>
      </c>
      <c r="I19"/>
      <c r="J19"/>
      <c r="K19" s="1"/>
    </row>
    <row r="20" spans="2:11" x14ac:dyDescent="0.25">
      <c r="B20" s="4">
        <v>17</v>
      </c>
      <c r="C20" s="5">
        <v>40.369999999999997</v>
      </c>
      <c r="D20" s="5">
        <v>686.29</v>
      </c>
      <c r="F20" s="4" t="str">
        <f t="shared" si="1"/>
        <v/>
      </c>
      <c r="G20" s="4">
        <f>IF($G$4-SUM($G$7:$G19)&lt;=$G$2,$G$4-SUM($G$7:$G19),$G$2)</f>
        <v>0</v>
      </c>
      <c r="H20" s="10" t="str">
        <f t="shared" si="0"/>
        <v/>
      </c>
      <c r="I20"/>
      <c r="J20"/>
      <c r="K20" s="1"/>
    </row>
    <row r="21" spans="2:11" x14ac:dyDescent="0.25">
      <c r="B21" s="4">
        <v>18</v>
      </c>
      <c r="C21" s="5">
        <v>40.44</v>
      </c>
      <c r="D21" s="5">
        <v>727.92</v>
      </c>
      <c r="F21" s="4" t="str">
        <f t="shared" si="1"/>
        <v/>
      </c>
      <c r="G21" s="4">
        <f>IF($G$4-SUM($G$7:$G20)&lt;=$G$2,$G$4-SUM($G$7:$G20),$G$2)</f>
        <v>0</v>
      </c>
      <c r="H21" s="10" t="str">
        <f t="shared" si="0"/>
        <v/>
      </c>
      <c r="I21"/>
      <c r="J21"/>
      <c r="K21" s="1"/>
    </row>
    <row r="22" spans="2:11" x14ac:dyDescent="0.25">
      <c r="B22" s="4">
        <v>19</v>
      </c>
      <c r="C22" s="5">
        <v>39.130000000000003</v>
      </c>
      <c r="D22" s="5">
        <v>743.47</v>
      </c>
      <c r="F22" s="4" t="str">
        <f t="shared" si="1"/>
        <v/>
      </c>
      <c r="G22" s="4">
        <f>IF($G$4-SUM($G$7:$G21)&lt;=$G$2,$G$4-SUM($G$7:$G21),$G$2)</f>
        <v>0</v>
      </c>
      <c r="H22" s="10" t="str">
        <f t="shared" si="0"/>
        <v/>
      </c>
      <c r="I22"/>
      <c r="J22"/>
      <c r="K22" s="1"/>
    </row>
    <row r="23" spans="2:11" x14ac:dyDescent="0.25">
      <c r="B23" s="4">
        <v>20</v>
      </c>
      <c r="C23" s="5">
        <v>37.96</v>
      </c>
      <c r="D23" s="5">
        <v>759.2</v>
      </c>
      <c r="F23" s="4" t="str">
        <f t="shared" si="1"/>
        <v/>
      </c>
      <c r="G23" s="4">
        <f>IF($G$4-SUM($G$7:$G22)&lt;=$G$2,$G$4-SUM($G$7:$G22),$G$2)</f>
        <v>0</v>
      </c>
      <c r="H23" s="10" t="str">
        <f t="shared" si="0"/>
        <v/>
      </c>
      <c r="I23"/>
      <c r="J23"/>
      <c r="K23" s="1"/>
    </row>
    <row r="24" spans="2:11" x14ac:dyDescent="0.25">
      <c r="B24" s="4">
        <v>21</v>
      </c>
      <c r="C24" s="5">
        <v>36.89</v>
      </c>
      <c r="D24" s="5">
        <v>774.69</v>
      </c>
      <c r="F24" s="4" t="str">
        <f t="shared" si="1"/>
        <v/>
      </c>
      <c r="G24" s="4">
        <f>IF($G$4-SUM($G$7:$G23)&lt;=$G$2,$G$4-SUM($G$7:$G23),$G$2)</f>
        <v>0</v>
      </c>
      <c r="H24" s="10" t="str">
        <f t="shared" si="0"/>
        <v/>
      </c>
      <c r="I24"/>
      <c r="J24"/>
      <c r="K24" s="1"/>
    </row>
    <row r="25" spans="2:11" x14ac:dyDescent="0.25">
      <c r="B25" s="4">
        <v>22</v>
      </c>
      <c r="C25" s="5">
        <v>35.92</v>
      </c>
      <c r="D25" s="5">
        <v>790.24</v>
      </c>
      <c r="F25" s="4" t="str">
        <f t="shared" si="1"/>
        <v/>
      </c>
      <c r="G25" s="4">
        <f>IF($G$4-SUM($G$7:$G24)&lt;=$G$2,$G$4-SUM($G$7:$G24),$G$2)</f>
        <v>0</v>
      </c>
      <c r="H25" s="10" t="str">
        <f t="shared" si="0"/>
        <v/>
      </c>
      <c r="I25"/>
      <c r="J25"/>
      <c r="K25" s="1"/>
    </row>
    <row r="26" spans="2:11" x14ac:dyDescent="0.25">
      <c r="B26" s="4">
        <v>23</v>
      </c>
      <c r="C26" s="5">
        <v>36.17</v>
      </c>
      <c r="D26" s="5">
        <v>831.91000000000008</v>
      </c>
      <c r="F26" s="4" t="str">
        <f t="shared" si="1"/>
        <v/>
      </c>
      <c r="G26" s="4">
        <f>IF($G$4-SUM($G$7:$G25)&lt;=$G$2,$G$4-SUM($G$7:$G25),$G$2)</f>
        <v>0</v>
      </c>
      <c r="H26" s="10" t="str">
        <f t="shared" si="0"/>
        <v/>
      </c>
      <c r="I26"/>
      <c r="J26"/>
      <c r="K26" s="1"/>
    </row>
    <row r="27" spans="2:11" x14ac:dyDescent="0.25">
      <c r="B27" s="4">
        <v>24</v>
      </c>
      <c r="C27" s="5">
        <v>35.31</v>
      </c>
      <c r="D27" s="5">
        <v>847.44</v>
      </c>
      <c r="F27" s="4" t="str">
        <f t="shared" si="1"/>
        <v/>
      </c>
      <c r="G27" s="4">
        <f>IF($G$4-SUM($G$7:$G26)&lt;=$G$2,$G$4-SUM($G$7:$G26),$G$2)</f>
        <v>0</v>
      </c>
      <c r="H27" s="10" t="str">
        <f t="shared" si="0"/>
        <v/>
      </c>
      <c r="I27"/>
      <c r="J27"/>
      <c r="K27" s="1"/>
    </row>
    <row r="28" spans="2:11" x14ac:dyDescent="0.25">
      <c r="B28" s="4">
        <v>25</v>
      </c>
      <c r="C28" s="5">
        <v>34.53</v>
      </c>
      <c r="D28" s="5">
        <v>863.25</v>
      </c>
      <c r="F28" s="4" t="str">
        <f t="shared" si="1"/>
        <v/>
      </c>
      <c r="G28" s="4">
        <f>IF($G$4-SUM($G$7:$G27)&lt;=$G$2,$G$4-SUM($G$7:$G27),$G$2)</f>
        <v>0</v>
      </c>
      <c r="H28" s="10" t="str">
        <f t="shared" si="0"/>
        <v/>
      </c>
      <c r="I28"/>
      <c r="J28"/>
      <c r="K28" s="1"/>
    </row>
    <row r="29" spans="2:11" x14ac:dyDescent="0.25">
      <c r="B29" s="4">
        <v>26</v>
      </c>
      <c r="C29" s="5">
        <v>34</v>
      </c>
      <c r="D29" s="5">
        <v>884</v>
      </c>
      <c r="F29" s="4" t="str">
        <f t="shared" si="1"/>
        <v/>
      </c>
      <c r="G29" s="4">
        <f>IF($G$4-SUM($G$7:$G28)&lt;=$G$2,$G$4-SUM($G$7:$G28),$G$2)</f>
        <v>0</v>
      </c>
      <c r="H29" s="10" t="str">
        <f t="shared" si="0"/>
        <v/>
      </c>
      <c r="I29"/>
      <c r="J29"/>
      <c r="K29" s="1"/>
    </row>
    <row r="30" spans="2:11" x14ac:dyDescent="0.25">
      <c r="B30" s="4">
        <v>27</v>
      </c>
      <c r="C30" s="5">
        <v>33.51</v>
      </c>
      <c r="D30" s="5">
        <v>904.77</v>
      </c>
      <c r="F30" s="4" t="str">
        <f t="shared" si="1"/>
        <v/>
      </c>
      <c r="G30" s="4">
        <f>IF($G$4-SUM($G$7:$G29)&lt;=$G$2,$G$4-SUM($G$7:$G29),$G$2)</f>
        <v>0</v>
      </c>
      <c r="H30" s="10" t="str">
        <f t="shared" si="0"/>
        <v/>
      </c>
      <c r="I30"/>
      <c r="J30"/>
      <c r="K30" s="1"/>
    </row>
    <row r="31" spans="2:11" x14ac:dyDescent="0.25">
      <c r="B31" s="4">
        <v>28</v>
      </c>
      <c r="C31" s="5">
        <v>33.799999999999997</v>
      </c>
      <c r="D31" s="5">
        <v>946.39999999999986</v>
      </c>
      <c r="F31" s="4" t="str">
        <f t="shared" si="1"/>
        <v/>
      </c>
      <c r="G31" s="4">
        <f>IF($G$4-SUM($G$7:$G30)&lt;=$G$2,$G$4-SUM($G$7:$G30),$G$2)</f>
        <v>0</v>
      </c>
      <c r="H31" s="10" t="str">
        <f t="shared" si="0"/>
        <v/>
      </c>
      <c r="I31"/>
      <c r="J31"/>
      <c r="K31" s="1"/>
    </row>
    <row r="32" spans="2:11" x14ac:dyDescent="0.25">
      <c r="B32" s="4">
        <v>29</v>
      </c>
      <c r="C32" s="5">
        <v>33.35</v>
      </c>
      <c r="D32" s="5">
        <v>967.15000000000009</v>
      </c>
      <c r="F32" s="4" t="str">
        <f t="shared" si="1"/>
        <v/>
      </c>
      <c r="G32" s="4">
        <f>IF($G$4-SUM($G$7:$G31)&lt;=$G$2,$G$4-SUM($G$7:$G31),$G$2)</f>
        <v>0</v>
      </c>
      <c r="H32" s="10" t="str">
        <f t="shared" si="0"/>
        <v/>
      </c>
      <c r="I32"/>
      <c r="J32"/>
      <c r="K32" s="1"/>
    </row>
    <row r="33" spans="2:11" x14ac:dyDescent="0.25">
      <c r="B33" s="4">
        <v>30</v>
      </c>
      <c r="C33" s="5">
        <v>32.93</v>
      </c>
      <c r="D33" s="5">
        <v>987.9</v>
      </c>
      <c r="F33" s="4" t="str">
        <f t="shared" si="1"/>
        <v/>
      </c>
      <c r="G33" s="4">
        <f>IF($G$4-SUM($G$7:$G32)&lt;=$G$2,$G$4-SUM($G$7:$G32),$G$2)</f>
        <v>0</v>
      </c>
      <c r="H33" s="10" t="str">
        <f t="shared" si="0"/>
        <v/>
      </c>
      <c r="I33"/>
      <c r="J33"/>
      <c r="K33" s="1"/>
    </row>
    <row r="34" spans="2:11" x14ac:dyDescent="0.25">
      <c r="B34" s="4">
        <v>31</v>
      </c>
      <c r="C34" s="5">
        <v>32.71</v>
      </c>
      <c r="D34" s="5">
        <v>1014.01</v>
      </c>
      <c r="F34" s="4" t="str">
        <f t="shared" si="1"/>
        <v/>
      </c>
      <c r="G34" s="4">
        <f>IF($G$4-SUM($G$7:$G33)&lt;=$G$2,$G$4-SUM($G$7:$G33),$G$2)</f>
        <v>0</v>
      </c>
      <c r="H34" s="10" t="str">
        <f t="shared" si="0"/>
        <v/>
      </c>
      <c r="I34"/>
      <c r="J34"/>
      <c r="K34" s="1"/>
    </row>
    <row r="35" spans="2:11" x14ac:dyDescent="0.25">
      <c r="B35" s="4">
        <v>32</v>
      </c>
      <c r="C35" s="5">
        <v>31.85</v>
      </c>
      <c r="D35" s="5">
        <v>1019.2</v>
      </c>
      <c r="F35" s="4" t="str">
        <f t="shared" si="1"/>
        <v/>
      </c>
      <c r="G35" s="4">
        <f>IF($G$4-SUM($G$7:$G34)&lt;=$G$2,$G$4-SUM($G$7:$G34),$G$2)</f>
        <v>0</v>
      </c>
      <c r="H35" s="10" t="str">
        <f t="shared" si="0"/>
        <v/>
      </c>
      <c r="I35"/>
      <c r="J35"/>
      <c r="K35" s="1"/>
    </row>
    <row r="36" spans="2:11" x14ac:dyDescent="0.25">
      <c r="B36" s="4">
        <v>33</v>
      </c>
      <c r="C36" s="5">
        <v>31.51</v>
      </c>
      <c r="D36" s="5">
        <v>1039.8300000000002</v>
      </c>
      <c r="F36" s="4" t="str">
        <f t="shared" si="1"/>
        <v/>
      </c>
      <c r="G36" s="4">
        <f>IF($G$4-SUM($G$7:$G35)&lt;=$G$2,$G$4-SUM($G$7:$G35),$G$2)</f>
        <v>0</v>
      </c>
      <c r="H36" s="10" t="str">
        <f t="shared" si="0"/>
        <v/>
      </c>
    </row>
    <row r="37" spans="2:11" x14ac:dyDescent="0.25">
      <c r="F37" t="str">
        <f t="shared" si="1"/>
        <v/>
      </c>
      <c r="G37"/>
      <c r="H37" s="1" t="str">
        <f t="shared" si="0"/>
        <v/>
      </c>
    </row>
    <row r="38" spans="2:11" x14ac:dyDescent="0.25">
      <c r="F38" t="str">
        <f t="shared" si="1"/>
        <v/>
      </c>
      <c r="G38"/>
      <c r="H38" s="1" t="str">
        <f t="shared" si="0"/>
        <v/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Carrefour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lasika</dc:creator>
  <cp:lastModifiedBy>maison</cp:lastModifiedBy>
  <dcterms:created xsi:type="dcterms:W3CDTF">2020-10-23T11:58:48Z</dcterms:created>
  <dcterms:modified xsi:type="dcterms:W3CDTF">2020-10-23T13:58:46Z</dcterms:modified>
</cp:coreProperties>
</file>