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 firstSheet="5" activeTab="12"/>
  </bookViews>
  <sheets>
    <sheet name="depart BLANC " sheetId="1" r:id="rId1"/>
    <sheet name="depart JAUNE" sheetId="2" r:id="rId2"/>
    <sheet name="Joueur A" sheetId="3" r:id="rId3"/>
    <sheet name="deleted" sheetId="4" state="hidden" r:id="rId4"/>
    <sheet name="Joueur B" sheetId="5" r:id="rId5"/>
    <sheet name="Joueur C" sheetId="6" r:id="rId6"/>
    <sheet name="Joueur D" sheetId="7" r:id="rId7"/>
    <sheet name="Joueur E" sheetId="8" r:id="rId8"/>
    <sheet name="Joueur F" sheetId="9" r:id="rId9"/>
    <sheet name="Joueur G" sheetId="10" r:id="rId10"/>
    <sheet name="Joueur H" sheetId="11" r:id="rId11"/>
    <sheet name="Joueur I" sheetId="12" r:id="rId12"/>
    <sheet name="RESULTATS" sheetId="13" r:id="rId13"/>
  </sheets>
  <definedNames>
    <definedName name="_xlnm.Print_Area" localSheetId="0">#REF!</definedName>
    <definedName name="_xlnm.Print_Area" localSheetId="1">#REF!</definedName>
    <definedName name="_xlnm.Print_Area" localSheetId="2">#REF!</definedName>
    <definedName name="_xlnm.Print_Area" localSheetId="4">#REF!</definedName>
    <definedName name="_xlnm.Print_Area" localSheetId="5">#REF!</definedName>
    <definedName name="_xlnm.Print_Area" localSheetId="6">#REF!</definedName>
    <definedName name="_xlnm.Print_Area" localSheetId="7">#REF!</definedName>
    <definedName name="_xlnm.Print_Area" localSheetId="8">#REF!</definedName>
    <definedName name="_xlnm.Print_Area" localSheetId="9">#REF!</definedName>
    <definedName name="_xlnm.Print_Area" localSheetId="10">#REF!</definedName>
    <definedName name="_xlnm.Print_Area" localSheetId="11">#REF!</definedName>
  </definedName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3" l="1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20" i="12"/>
  <c r="T19" i="12"/>
  <c r="T18" i="12"/>
  <c r="T17" i="12"/>
  <c r="T16" i="12"/>
  <c r="T15" i="12"/>
  <c r="T14" i="12"/>
  <c r="T13" i="12"/>
  <c r="T12" i="12"/>
  <c r="T11" i="12"/>
  <c r="T10" i="12"/>
  <c r="T9" i="12"/>
  <c r="T5" i="12"/>
  <c r="AO5" i="12" s="1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B4" i="12"/>
  <c r="X3" i="12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W3" i="12"/>
  <c r="V3" i="12"/>
  <c r="F3" i="12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E3" i="12"/>
  <c r="D3" i="12"/>
  <c r="C3" i="12"/>
  <c r="T20" i="11"/>
  <c r="T19" i="11"/>
  <c r="T18" i="11"/>
  <c r="T17" i="11"/>
  <c r="T16" i="11"/>
  <c r="T15" i="11"/>
  <c r="T14" i="11"/>
  <c r="T13" i="11"/>
  <c r="T12" i="11"/>
  <c r="T11" i="11"/>
  <c r="T10" i="11"/>
  <c r="T9" i="11"/>
  <c r="R7" i="11"/>
  <c r="N7" i="11"/>
  <c r="J7" i="11"/>
  <c r="F7" i="11"/>
  <c r="B7" i="11"/>
  <c r="AO5" i="11"/>
  <c r="T5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C4" i="11"/>
  <c r="B4" i="11"/>
  <c r="AI3" i="11"/>
  <c r="AJ3" i="11" s="1"/>
  <c r="AK3" i="11" s="1"/>
  <c r="AL3" i="11" s="1"/>
  <c r="W3" i="1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AH3" i="11" s="1"/>
  <c r="V3" i="11"/>
  <c r="E3" i="1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D3" i="11"/>
  <c r="C3" i="11"/>
  <c r="T20" i="10"/>
  <c r="T19" i="10"/>
  <c r="T18" i="10"/>
  <c r="T17" i="10"/>
  <c r="T16" i="10"/>
  <c r="T15" i="10"/>
  <c r="T14" i="10"/>
  <c r="T13" i="10"/>
  <c r="T12" i="10"/>
  <c r="T11" i="10"/>
  <c r="T10" i="10"/>
  <c r="T9" i="10"/>
  <c r="AO5" i="10"/>
  <c r="T5" i="10"/>
  <c r="S4" i="10"/>
  <c r="R4" i="10"/>
  <c r="Q4" i="10"/>
  <c r="AJ4" i="10" s="1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B4" i="10"/>
  <c r="Y3" i="10"/>
  <c r="Z3" i="10" s="1"/>
  <c r="AA3" i="10" s="1"/>
  <c r="AB3" i="10" s="1"/>
  <c r="AC3" i="10" s="1"/>
  <c r="AD3" i="10" s="1"/>
  <c r="AE3" i="10" s="1"/>
  <c r="AF3" i="10" s="1"/>
  <c r="AG3" i="10" s="1"/>
  <c r="AH3" i="10" s="1"/>
  <c r="AI3" i="10" s="1"/>
  <c r="AJ3" i="10" s="1"/>
  <c r="AK3" i="10" s="1"/>
  <c r="AL3" i="10" s="1"/>
  <c r="V3" i="10"/>
  <c r="W3" i="10" s="1"/>
  <c r="X3" i="10" s="1"/>
  <c r="C3" i="10"/>
  <c r="D3" i="10" s="1"/>
  <c r="E3" i="10" s="1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20" i="9"/>
  <c r="T19" i="9"/>
  <c r="T18" i="9"/>
  <c r="T17" i="9"/>
  <c r="T16" i="9"/>
  <c r="T15" i="9"/>
  <c r="T14" i="9"/>
  <c r="T13" i="9"/>
  <c r="T12" i="9"/>
  <c r="T11" i="9"/>
  <c r="T10" i="9"/>
  <c r="T9" i="9"/>
  <c r="O7" i="9"/>
  <c r="T5" i="9"/>
  <c r="AO5" i="9" s="1"/>
  <c r="AJ4" i="9"/>
  <c r="AA4" i="9"/>
  <c r="W4" i="9"/>
  <c r="S4" i="9"/>
  <c r="R4" i="9"/>
  <c r="Q4" i="9"/>
  <c r="P4" i="9"/>
  <c r="O4" i="9"/>
  <c r="N4" i="9"/>
  <c r="M4" i="9"/>
  <c r="L4" i="9"/>
  <c r="K4" i="9"/>
  <c r="J4" i="9"/>
  <c r="I4" i="9"/>
  <c r="H4" i="9"/>
  <c r="G4" i="9"/>
  <c r="Z4" i="9" s="1"/>
  <c r="F4" i="9"/>
  <c r="E4" i="9"/>
  <c r="D4" i="9"/>
  <c r="C4" i="9"/>
  <c r="B4" i="9"/>
  <c r="X3" i="9"/>
  <c r="Y3" i="9" s="1"/>
  <c r="Z3" i="9" s="1"/>
  <c r="AA3" i="9" s="1"/>
  <c r="AB3" i="9" s="1"/>
  <c r="AC3" i="9" s="1"/>
  <c r="AD3" i="9" s="1"/>
  <c r="AE3" i="9" s="1"/>
  <c r="AF3" i="9" s="1"/>
  <c r="AG3" i="9" s="1"/>
  <c r="AH3" i="9" s="1"/>
  <c r="AI3" i="9" s="1"/>
  <c r="AJ3" i="9" s="1"/>
  <c r="AK3" i="9" s="1"/>
  <c r="AL3" i="9" s="1"/>
  <c r="V3" i="9"/>
  <c r="W3" i="9" s="1"/>
  <c r="J3" i="9"/>
  <c r="K3" i="9" s="1"/>
  <c r="L3" i="9" s="1"/>
  <c r="M3" i="9" s="1"/>
  <c r="N3" i="9" s="1"/>
  <c r="O3" i="9" s="1"/>
  <c r="P3" i="9" s="1"/>
  <c r="Q3" i="9" s="1"/>
  <c r="R3" i="9" s="1"/>
  <c r="S3" i="9" s="1"/>
  <c r="C3" i="9"/>
  <c r="D3" i="9" s="1"/>
  <c r="E3" i="9" s="1"/>
  <c r="F3" i="9" s="1"/>
  <c r="G3" i="9" s="1"/>
  <c r="H3" i="9" s="1"/>
  <c r="I3" i="9" s="1"/>
  <c r="T20" i="8"/>
  <c r="T19" i="8"/>
  <c r="T18" i="8"/>
  <c r="T17" i="8"/>
  <c r="T16" i="8"/>
  <c r="T15" i="8"/>
  <c r="T14" i="8"/>
  <c r="T13" i="8"/>
  <c r="T12" i="8"/>
  <c r="T11" i="8"/>
  <c r="T10" i="8"/>
  <c r="T9" i="8"/>
  <c r="R7" i="8"/>
  <c r="J7" i="8"/>
  <c r="F7" i="8"/>
  <c r="B7" i="8"/>
  <c r="T5" i="8"/>
  <c r="AO5" i="8" s="1"/>
  <c r="AI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A3" i="8"/>
  <c r="AB3" i="8" s="1"/>
  <c r="AC3" i="8" s="1"/>
  <c r="AD3" i="8" s="1"/>
  <c r="AE3" i="8" s="1"/>
  <c r="AF3" i="8" s="1"/>
  <c r="AG3" i="8" s="1"/>
  <c r="AH3" i="8" s="1"/>
  <c r="AI3" i="8" s="1"/>
  <c r="AJ3" i="8" s="1"/>
  <c r="AK3" i="8" s="1"/>
  <c r="AL3" i="8" s="1"/>
  <c r="W3" i="8"/>
  <c r="X3" i="8" s="1"/>
  <c r="Y3" i="8" s="1"/>
  <c r="Z3" i="8" s="1"/>
  <c r="V3" i="8"/>
  <c r="E3" i="8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D3" i="8"/>
  <c r="C3" i="8"/>
  <c r="T20" i="7"/>
  <c r="T19" i="7"/>
  <c r="T18" i="7"/>
  <c r="T17" i="7"/>
  <c r="T16" i="7"/>
  <c r="T15" i="7"/>
  <c r="T14" i="7"/>
  <c r="T13" i="7"/>
  <c r="T12" i="7"/>
  <c r="T11" i="7"/>
  <c r="T10" i="7"/>
  <c r="T9" i="7"/>
  <c r="I7" i="7"/>
  <c r="AO5" i="7"/>
  <c r="T5" i="7"/>
  <c r="S4" i="7"/>
  <c r="R4" i="7"/>
  <c r="Q4" i="7"/>
  <c r="P4" i="7"/>
  <c r="O4" i="7"/>
  <c r="N4" i="7"/>
  <c r="M4" i="7"/>
  <c r="AF4" i="7" s="1"/>
  <c r="L4" i="7"/>
  <c r="K4" i="7"/>
  <c r="J4" i="7"/>
  <c r="I4" i="7"/>
  <c r="H4" i="7"/>
  <c r="AA4" i="7" s="1"/>
  <c r="G4" i="7"/>
  <c r="F4" i="7"/>
  <c r="E4" i="7"/>
  <c r="D4" i="7"/>
  <c r="C4" i="7"/>
  <c r="B4" i="7"/>
  <c r="T4" i="7" s="1"/>
  <c r="AA3" i="7"/>
  <c r="AB3" i="7" s="1"/>
  <c r="AC3" i="7" s="1"/>
  <c r="AD3" i="7" s="1"/>
  <c r="AE3" i="7" s="1"/>
  <c r="AF3" i="7" s="1"/>
  <c r="AG3" i="7" s="1"/>
  <c r="AH3" i="7" s="1"/>
  <c r="AI3" i="7" s="1"/>
  <c r="AJ3" i="7" s="1"/>
  <c r="AK3" i="7" s="1"/>
  <c r="AL3" i="7" s="1"/>
  <c r="W3" i="7"/>
  <c r="X3" i="7" s="1"/>
  <c r="Y3" i="7" s="1"/>
  <c r="Z3" i="7" s="1"/>
  <c r="V3" i="7"/>
  <c r="D3" i="7"/>
  <c r="E3" i="7" s="1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C3" i="7"/>
  <c r="T20" i="6"/>
  <c r="T19" i="6"/>
  <c r="T18" i="6"/>
  <c r="T17" i="6"/>
  <c r="T16" i="6"/>
  <c r="T15" i="6"/>
  <c r="T14" i="6"/>
  <c r="T13" i="6"/>
  <c r="T12" i="6"/>
  <c r="T11" i="6"/>
  <c r="T10" i="6"/>
  <c r="T9" i="6"/>
  <c r="L7" i="6"/>
  <c r="D7" i="6"/>
  <c r="T5" i="6"/>
  <c r="AO5" i="6" s="1"/>
  <c r="AF4" i="6"/>
  <c r="AD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W3" i="6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AI3" i="6" s="1"/>
  <c r="AJ3" i="6" s="1"/>
  <c r="AK3" i="6" s="1"/>
  <c r="AL3" i="6" s="1"/>
  <c r="V3" i="6"/>
  <c r="C3" i="6"/>
  <c r="D3" i="6" s="1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20" i="5"/>
  <c r="T19" i="5"/>
  <c r="T18" i="5"/>
  <c r="T17" i="5"/>
  <c r="T16" i="5"/>
  <c r="T15" i="5"/>
  <c r="T14" i="5"/>
  <c r="T13" i="5"/>
  <c r="T12" i="5"/>
  <c r="T11" i="5"/>
  <c r="T10" i="5"/>
  <c r="T9" i="5"/>
  <c r="S7" i="5"/>
  <c r="O7" i="5"/>
  <c r="K7" i="5"/>
  <c r="G7" i="5"/>
  <c r="C7" i="5"/>
  <c r="AO5" i="5"/>
  <c r="T5" i="5"/>
  <c r="U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X3" i="5"/>
  <c r="Y3" i="5" s="1"/>
  <c r="Z3" i="5" s="1"/>
  <c r="AA3" i="5" s="1"/>
  <c r="AB3" i="5" s="1"/>
  <c r="AC3" i="5" s="1"/>
  <c r="AD3" i="5" s="1"/>
  <c r="AE3" i="5" s="1"/>
  <c r="AF3" i="5" s="1"/>
  <c r="AG3" i="5" s="1"/>
  <c r="AH3" i="5" s="1"/>
  <c r="AI3" i="5" s="1"/>
  <c r="AJ3" i="5" s="1"/>
  <c r="AK3" i="5" s="1"/>
  <c r="AL3" i="5" s="1"/>
  <c r="V3" i="5"/>
  <c r="W3" i="5" s="1"/>
  <c r="F3" i="5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D3" i="5"/>
  <c r="E3" i="5" s="1"/>
  <c r="C3" i="5"/>
  <c r="T20" i="3"/>
  <c r="T19" i="3"/>
  <c r="T18" i="3"/>
  <c r="T17" i="3"/>
  <c r="T16" i="3"/>
  <c r="T15" i="3"/>
  <c r="T14" i="3"/>
  <c r="T13" i="3"/>
  <c r="T12" i="3"/>
  <c r="T11" i="3"/>
  <c r="T10" i="3"/>
  <c r="T9" i="3"/>
  <c r="R7" i="3"/>
  <c r="R8" i="3" s="1"/>
  <c r="O7" i="3"/>
  <c r="L7" i="3"/>
  <c r="J7" i="3"/>
  <c r="J8" i="3" s="1"/>
  <c r="G7" i="3"/>
  <c r="D7" i="3"/>
  <c r="B7" i="3"/>
  <c r="B8" i="3" s="1"/>
  <c r="T5" i="3"/>
  <c r="AO5" i="3" s="1"/>
  <c r="S4" i="3"/>
  <c r="R4" i="3"/>
  <c r="Q4" i="3"/>
  <c r="P4" i="3"/>
  <c r="O4" i="3"/>
  <c r="N4" i="3"/>
  <c r="M4" i="3"/>
  <c r="L4" i="3"/>
  <c r="K4" i="3"/>
  <c r="J4" i="3"/>
  <c r="I4" i="3"/>
  <c r="H4" i="3"/>
  <c r="AA4" i="3" s="1"/>
  <c r="G4" i="3"/>
  <c r="F4" i="3"/>
  <c r="E4" i="3"/>
  <c r="D4" i="3"/>
  <c r="C4" i="3"/>
  <c r="B4" i="3"/>
  <c r="V3" i="3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D3" i="3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C3" i="3"/>
  <c r="T20" i="2"/>
  <c r="T19" i="2"/>
  <c r="T18" i="2"/>
  <c r="T17" i="2"/>
  <c r="T16" i="2"/>
  <c r="T15" i="2"/>
  <c r="T14" i="2"/>
  <c r="T13" i="2"/>
  <c r="T12" i="2"/>
  <c r="T11" i="2"/>
  <c r="T10" i="2"/>
  <c r="T9" i="2"/>
  <c r="T5" i="2"/>
  <c r="AO5" i="2" s="1"/>
  <c r="AL4" i="2"/>
  <c r="AJ4" i="2"/>
  <c r="AH4" i="2"/>
  <c r="AF4" i="2"/>
  <c r="AD4" i="2"/>
  <c r="AB4" i="2"/>
  <c r="Z4" i="2"/>
  <c r="X4" i="2"/>
  <c r="V4" i="2"/>
  <c r="S4" i="2"/>
  <c r="R4" i="2"/>
  <c r="AK4" i="2" s="1"/>
  <c r="Q4" i="2"/>
  <c r="P4" i="2"/>
  <c r="AI4" i="2" s="1"/>
  <c r="O4" i="2"/>
  <c r="N4" i="2"/>
  <c r="AG4" i="2" s="1"/>
  <c r="M4" i="2"/>
  <c r="L4" i="2"/>
  <c r="AE4" i="2" s="1"/>
  <c r="K4" i="2"/>
  <c r="J4" i="2"/>
  <c r="AC4" i="2" s="1"/>
  <c r="I4" i="2"/>
  <c r="H4" i="2"/>
  <c r="AA4" i="2" s="1"/>
  <c r="G4" i="2"/>
  <c r="F4" i="2"/>
  <c r="Y4" i="2" s="1"/>
  <c r="E4" i="2"/>
  <c r="D4" i="2"/>
  <c r="W4" i="2" s="1"/>
  <c r="C4" i="2"/>
  <c r="B4" i="2"/>
  <c r="U4" i="2" s="1"/>
  <c r="W3" i="2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V3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20" i="1"/>
  <c r="T19" i="1"/>
  <c r="T18" i="1"/>
  <c r="T17" i="1"/>
  <c r="T16" i="1"/>
  <c r="T15" i="1"/>
  <c r="T14" i="1"/>
  <c r="T13" i="1"/>
  <c r="T12" i="1"/>
  <c r="T11" i="1"/>
  <c r="T10" i="1"/>
  <c r="T9" i="1"/>
  <c r="AO5" i="1"/>
  <c r="T5" i="1"/>
  <c r="AK4" i="1"/>
  <c r="AI4" i="1"/>
  <c r="AG4" i="1"/>
  <c r="AE4" i="1"/>
  <c r="AC4" i="1"/>
  <c r="AA4" i="1"/>
  <c r="Y4" i="1"/>
  <c r="W4" i="1"/>
  <c r="U4" i="1"/>
  <c r="S4" i="1"/>
  <c r="AL4" i="1" s="1"/>
  <c r="R4" i="1"/>
  <c r="Q4" i="1"/>
  <c r="AJ4" i="1" s="1"/>
  <c r="P4" i="1"/>
  <c r="O4" i="1"/>
  <c r="AH4" i="1" s="1"/>
  <c r="N4" i="1"/>
  <c r="M4" i="1"/>
  <c r="AF4" i="1" s="1"/>
  <c r="L4" i="1"/>
  <c r="K4" i="1"/>
  <c r="AD4" i="1" s="1"/>
  <c r="J4" i="1"/>
  <c r="I4" i="1"/>
  <c r="AB4" i="1" s="1"/>
  <c r="H4" i="1"/>
  <c r="G4" i="1"/>
  <c r="Z4" i="1" s="1"/>
  <c r="F4" i="1"/>
  <c r="E4" i="1"/>
  <c r="X4" i="1" s="1"/>
  <c r="D4" i="1"/>
  <c r="C4" i="1"/>
  <c r="T4" i="1" s="1"/>
  <c r="B4" i="1"/>
  <c r="V3" i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C3" i="1"/>
  <c r="G8" i="2" l="1"/>
  <c r="Q7" i="2"/>
  <c r="M7" i="2"/>
  <c r="I7" i="2"/>
  <c r="E7" i="2"/>
  <c r="E8" i="2" s="1"/>
  <c r="L8" i="2"/>
  <c r="N7" i="2"/>
  <c r="B7" i="2"/>
  <c r="R8" i="2"/>
  <c r="N8" i="2"/>
  <c r="B8" i="2"/>
  <c r="P7" i="2"/>
  <c r="L7" i="2"/>
  <c r="H7" i="2"/>
  <c r="D7" i="2"/>
  <c r="D8" i="2" s="1"/>
  <c r="P8" i="2"/>
  <c r="R7" i="2"/>
  <c r="Q8" i="2"/>
  <c r="M8" i="2"/>
  <c r="I8" i="2"/>
  <c r="S7" i="2"/>
  <c r="S8" i="2" s="1"/>
  <c r="O7" i="2"/>
  <c r="O8" i="2" s="1"/>
  <c r="K7" i="2"/>
  <c r="K8" i="2" s="1"/>
  <c r="G7" i="2"/>
  <c r="C7" i="2"/>
  <c r="C8" i="2" s="1"/>
  <c r="H8" i="2"/>
  <c r="J7" i="2"/>
  <c r="J8" i="2" s="1"/>
  <c r="F7" i="2"/>
  <c r="F8" i="2" s="1"/>
  <c r="R8" i="1"/>
  <c r="AM4" i="2"/>
  <c r="Q7" i="1"/>
  <c r="I7" i="1"/>
  <c r="T4" i="3"/>
  <c r="V4" i="1"/>
  <c r="AM4" i="1" s="1"/>
  <c r="B7" i="1"/>
  <c r="F7" i="1"/>
  <c r="J7" i="1"/>
  <c r="N7" i="1"/>
  <c r="R7" i="1"/>
  <c r="C7" i="3"/>
  <c r="H7" i="3"/>
  <c r="H8" i="3" s="1"/>
  <c r="N7" i="3"/>
  <c r="N8" i="3" s="1"/>
  <c r="S7" i="3"/>
  <c r="T4" i="6"/>
  <c r="H7" i="6"/>
  <c r="O8" i="9"/>
  <c r="P8" i="9"/>
  <c r="AI4" i="9" s="1"/>
  <c r="R7" i="9"/>
  <c r="N7" i="9"/>
  <c r="J7" i="9"/>
  <c r="J8" i="9" s="1"/>
  <c r="AC4" i="9" s="1"/>
  <c r="F7" i="9"/>
  <c r="B7" i="9"/>
  <c r="N8" i="9"/>
  <c r="Q7" i="9"/>
  <c r="M7" i="9"/>
  <c r="I7" i="9"/>
  <c r="I8" i="9" s="1"/>
  <c r="AB4" i="9" s="1"/>
  <c r="E7" i="9"/>
  <c r="E8" i="9" s="1"/>
  <c r="X4" i="9" s="1"/>
  <c r="R8" i="9"/>
  <c r="M8" i="9"/>
  <c r="AF4" i="9" s="1"/>
  <c r="B8" i="9"/>
  <c r="P7" i="9"/>
  <c r="L7" i="9"/>
  <c r="L8" i="9" s="1"/>
  <c r="AE4" i="9" s="1"/>
  <c r="H7" i="9"/>
  <c r="H8" i="9" s="1"/>
  <c r="D7" i="9"/>
  <c r="D8" i="9" s="1"/>
  <c r="K7" i="9"/>
  <c r="K8" i="9" s="1"/>
  <c r="AD4" i="9" s="1"/>
  <c r="F8" i="9"/>
  <c r="G7" i="9"/>
  <c r="G8" i="9" s="1"/>
  <c r="S7" i="9"/>
  <c r="S8" i="9" s="1"/>
  <c r="AL4" i="9" s="1"/>
  <c r="C7" i="9"/>
  <c r="C8" i="9" s="1"/>
  <c r="V4" i="9" s="1"/>
  <c r="E7" i="1"/>
  <c r="G7" i="1"/>
  <c r="G8" i="1" s="1"/>
  <c r="O7" i="1"/>
  <c r="O8" i="1" s="1"/>
  <c r="E8" i="1"/>
  <c r="T4" i="2"/>
  <c r="U4" i="3"/>
  <c r="AC4" i="3"/>
  <c r="AG4" i="3"/>
  <c r="AK4" i="3"/>
  <c r="N8" i="10"/>
  <c r="AG4" i="10" s="1"/>
  <c r="J8" i="10"/>
  <c r="AC4" i="10" s="1"/>
  <c r="P7" i="10"/>
  <c r="L7" i="10"/>
  <c r="L8" i="10" s="1"/>
  <c r="AE4" i="10" s="1"/>
  <c r="H7" i="10"/>
  <c r="D7" i="10"/>
  <c r="Q8" i="10"/>
  <c r="M8" i="10"/>
  <c r="AF4" i="10" s="1"/>
  <c r="S7" i="10"/>
  <c r="S8" i="10" s="1"/>
  <c r="AL4" i="10" s="1"/>
  <c r="O7" i="10"/>
  <c r="K7" i="10"/>
  <c r="G7" i="10"/>
  <c r="C7" i="10"/>
  <c r="C8" i="10" s="1"/>
  <c r="V4" i="10" s="1"/>
  <c r="P8" i="10"/>
  <c r="H8" i="10"/>
  <c r="D8" i="10"/>
  <c r="R7" i="10"/>
  <c r="R8" i="10" s="1"/>
  <c r="AK4" i="10" s="1"/>
  <c r="N7" i="10"/>
  <c r="J7" i="10"/>
  <c r="F7" i="10"/>
  <c r="F8" i="10" s="1"/>
  <c r="Y4" i="10" s="1"/>
  <c r="B7" i="10"/>
  <c r="B8" i="10" s="1"/>
  <c r="K8" i="10"/>
  <c r="M7" i="10"/>
  <c r="G8" i="10"/>
  <c r="I7" i="10"/>
  <c r="I8" i="10" s="1"/>
  <c r="AB4" i="10" s="1"/>
  <c r="E7" i="10"/>
  <c r="E8" i="10" s="1"/>
  <c r="X4" i="10" s="1"/>
  <c r="O8" i="10"/>
  <c r="Q7" i="10"/>
  <c r="M7" i="1"/>
  <c r="K8" i="1"/>
  <c r="C7" i="1"/>
  <c r="C8" i="1" s="1"/>
  <c r="K7" i="1"/>
  <c r="S7" i="1"/>
  <c r="S8" i="1" s="1"/>
  <c r="I8" i="1"/>
  <c r="M8" i="1"/>
  <c r="Q8" i="1"/>
  <c r="D7" i="1"/>
  <c r="D8" i="1" s="1"/>
  <c r="H7" i="1"/>
  <c r="H8" i="1" s="1"/>
  <c r="L7" i="1"/>
  <c r="L8" i="1" s="1"/>
  <c r="P7" i="1"/>
  <c r="P8" i="1" s="1"/>
  <c r="B8" i="1"/>
  <c r="F8" i="1"/>
  <c r="J8" i="1"/>
  <c r="N8" i="1"/>
  <c r="S8" i="3"/>
  <c r="AL4" i="3" s="1"/>
  <c r="O8" i="3"/>
  <c r="AH4" i="3" s="1"/>
  <c r="G8" i="3"/>
  <c r="Z4" i="3" s="1"/>
  <c r="C8" i="3"/>
  <c r="Q7" i="3"/>
  <c r="M7" i="3"/>
  <c r="I7" i="3"/>
  <c r="E7" i="3"/>
  <c r="Q8" i="3"/>
  <c r="AJ4" i="3" s="1"/>
  <c r="M8" i="3"/>
  <c r="AF4" i="3" s="1"/>
  <c r="I8" i="3"/>
  <c r="AB4" i="3" s="1"/>
  <c r="E8" i="3"/>
  <c r="X4" i="3" s="1"/>
  <c r="F7" i="3"/>
  <c r="F8" i="3" s="1"/>
  <c r="Y4" i="3" s="1"/>
  <c r="K7" i="3"/>
  <c r="K8" i="3" s="1"/>
  <c r="AD4" i="3" s="1"/>
  <c r="P7" i="3"/>
  <c r="P8" i="3" s="1"/>
  <c r="AI4" i="3" s="1"/>
  <c r="D8" i="3"/>
  <c r="W4" i="3" s="1"/>
  <c r="L8" i="3"/>
  <c r="AE4" i="3" s="1"/>
  <c r="T4" i="5"/>
  <c r="AC4" i="6"/>
  <c r="Q8" i="6"/>
  <c r="AJ4" i="6" s="1"/>
  <c r="S7" i="6"/>
  <c r="S8" i="6" s="1"/>
  <c r="AL4" i="6" s="1"/>
  <c r="O7" i="6"/>
  <c r="O8" i="6" s="1"/>
  <c r="AH4" i="6" s="1"/>
  <c r="K7" i="6"/>
  <c r="G7" i="6"/>
  <c r="C7" i="6"/>
  <c r="C8" i="6" s="1"/>
  <c r="V4" i="6" s="1"/>
  <c r="P8" i="6"/>
  <c r="AI4" i="6" s="1"/>
  <c r="L8" i="6"/>
  <c r="AE4" i="6" s="1"/>
  <c r="H8" i="6"/>
  <c r="AA4" i="6" s="1"/>
  <c r="D8" i="6"/>
  <c r="W4" i="6" s="1"/>
  <c r="R7" i="6"/>
  <c r="R8" i="6" s="1"/>
  <c r="AK4" i="6" s="1"/>
  <c r="N7" i="6"/>
  <c r="J7" i="6"/>
  <c r="J8" i="6" s="1"/>
  <c r="F7" i="6"/>
  <c r="F8" i="6" s="1"/>
  <c r="Y4" i="6" s="1"/>
  <c r="B7" i="6"/>
  <c r="B8" i="6" s="1"/>
  <c r="K8" i="6"/>
  <c r="G8" i="6"/>
  <c r="Z4" i="6" s="1"/>
  <c r="Q7" i="6"/>
  <c r="M7" i="6"/>
  <c r="M8" i="6" s="1"/>
  <c r="I7" i="6"/>
  <c r="I8" i="6" s="1"/>
  <c r="AB4" i="6" s="1"/>
  <c r="E7" i="6"/>
  <c r="E8" i="6" s="1"/>
  <c r="X4" i="6" s="1"/>
  <c r="P7" i="6"/>
  <c r="N8" i="6"/>
  <c r="AG4" i="6" s="1"/>
  <c r="K8" i="7"/>
  <c r="AD4" i="7" s="1"/>
  <c r="U4" i="9"/>
  <c r="Y4" i="9"/>
  <c r="AG4" i="9"/>
  <c r="AK4" i="9"/>
  <c r="Q8" i="9"/>
  <c r="D7" i="5"/>
  <c r="H7" i="5"/>
  <c r="H8" i="5" s="1"/>
  <c r="AA4" i="5" s="1"/>
  <c r="L7" i="5"/>
  <c r="P7" i="5"/>
  <c r="P8" i="5" s="1"/>
  <c r="AI4" i="5" s="1"/>
  <c r="F8" i="5"/>
  <c r="Y4" i="5" s="1"/>
  <c r="M7" i="7"/>
  <c r="T4" i="9"/>
  <c r="AH4" i="9"/>
  <c r="E7" i="5"/>
  <c r="E8" i="5" s="1"/>
  <c r="X4" i="5" s="1"/>
  <c r="I7" i="5"/>
  <c r="I8" i="5" s="1"/>
  <c r="AB4" i="5" s="1"/>
  <c r="M7" i="5"/>
  <c r="M8" i="5" s="1"/>
  <c r="AF4" i="5" s="1"/>
  <c r="Q7" i="5"/>
  <c r="Q8" i="5" s="1"/>
  <c r="AJ4" i="5" s="1"/>
  <c r="C8" i="5"/>
  <c r="V4" i="5" s="1"/>
  <c r="G8" i="5"/>
  <c r="Z4" i="5" s="1"/>
  <c r="K8" i="5"/>
  <c r="AD4" i="5" s="1"/>
  <c r="O8" i="5"/>
  <c r="AH4" i="5" s="1"/>
  <c r="S8" i="5"/>
  <c r="AL4" i="5" s="1"/>
  <c r="N8" i="7"/>
  <c r="AG4" i="7" s="1"/>
  <c r="J8" i="7"/>
  <c r="AC4" i="7" s="1"/>
  <c r="P7" i="7"/>
  <c r="L7" i="7"/>
  <c r="L8" i="7" s="1"/>
  <c r="AE4" i="7" s="1"/>
  <c r="H7" i="7"/>
  <c r="D7" i="7"/>
  <c r="Q8" i="7"/>
  <c r="AJ4" i="7" s="1"/>
  <c r="M8" i="7"/>
  <c r="I8" i="7"/>
  <c r="AB4" i="7" s="1"/>
  <c r="S7" i="7"/>
  <c r="S8" i="7" s="1"/>
  <c r="AL4" i="7" s="1"/>
  <c r="O7" i="7"/>
  <c r="O8" i="7" s="1"/>
  <c r="AH4" i="7" s="1"/>
  <c r="K7" i="7"/>
  <c r="G7" i="7"/>
  <c r="G8" i="7" s="1"/>
  <c r="Z4" i="7" s="1"/>
  <c r="C7" i="7"/>
  <c r="C8" i="7" s="1"/>
  <c r="V4" i="7" s="1"/>
  <c r="P8" i="7"/>
  <c r="AI4" i="7" s="1"/>
  <c r="H8" i="7"/>
  <c r="D8" i="7"/>
  <c r="W4" i="7" s="1"/>
  <c r="R7" i="7"/>
  <c r="R8" i="7" s="1"/>
  <c r="AK4" i="7" s="1"/>
  <c r="N7" i="7"/>
  <c r="J7" i="7"/>
  <c r="F7" i="7"/>
  <c r="F8" i="7" s="1"/>
  <c r="Y4" i="7" s="1"/>
  <c r="B7" i="7"/>
  <c r="B8" i="7" s="1"/>
  <c r="Q7" i="7"/>
  <c r="X4" i="8"/>
  <c r="B7" i="5"/>
  <c r="B8" i="5" s="1"/>
  <c r="F7" i="5"/>
  <c r="J7" i="5"/>
  <c r="J8" i="5" s="1"/>
  <c r="AC4" i="5" s="1"/>
  <c r="N7" i="5"/>
  <c r="N8" i="5" s="1"/>
  <c r="AG4" i="5" s="1"/>
  <c r="R7" i="5"/>
  <c r="R8" i="5" s="1"/>
  <c r="AK4" i="5" s="1"/>
  <c r="D8" i="5"/>
  <c r="W4" i="5" s="1"/>
  <c r="L8" i="5"/>
  <c r="AE4" i="5" s="1"/>
  <c r="E7" i="7"/>
  <c r="E8" i="7" s="1"/>
  <c r="X4" i="7" s="1"/>
  <c r="U4" i="8"/>
  <c r="T4" i="8"/>
  <c r="AK4" i="8"/>
  <c r="K8" i="8"/>
  <c r="AD4" i="8" s="1"/>
  <c r="G8" i="8"/>
  <c r="Z4" i="8" s="1"/>
  <c r="Q7" i="8"/>
  <c r="M7" i="8"/>
  <c r="I7" i="8"/>
  <c r="I8" i="8" s="1"/>
  <c r="AB4" i="8" s="1"/>
  <c r="E7" i="8"/>
  <c r="R8" i="8"/>
  <c r="J8" i="8"/>
  <c r="AC4" i="8" s="1"/>
  <c r="F8" i="8"/>
  <c r="Y4" i="8" s="1"/>
  <c r="B8" i="8"/>
  <c r="P7" i="8"/>
  <c r="P8" i="8" s="1"/>
  <c r="L7" i="8"/>
  <c r="L8" i="8" s="1"/>
  <c r="AE4" i="8" s="1"/>
  <c r="H7" i="8"/>
  <c r="H8" i="8" s="1"/>
  <c r="AA4" i="8" s="1"/>
  <c r="D7" i="8"/>
  <c r="D8" i="8" s="1"/>
  <c r="W4" i="8" s="1"/>
  <c r="Q8" i="8"/>
  <c r="AJ4" i="8" s="1"/>
  <c r="M8" i="8"/>
  <c r="AF4" i="8" s="1"/>
  <c r="E8" i="8"/>
  <c r="S7" i="8"/>
  <c r="S8" i="8" s="1"/>
  <c r="AL4" i="8" s="1"/>
  <c r="O7" i="8"/>
  <c r="O8" i="8" s="1"/>
  <c r="AH4" i="8" s="1"/>
  <c r="K7" i="8"/>
  <c r="G7" i="8"/>
  <c r="C7" i="8"/>
  <c r="C8" i="8" s="1"/>
  <c r="V4" i="8" s="1"/>
  <c r="N7" i="8"/>
  <c r="N8" i="8" s="1"/>
  <c r="AG4" i="8" s="1"/>
  <c r="Z4" i="10"/>
  <c r="AD4" i="10"/>
  <c r="AH4" i="10"/>
  <c r="T4" i="11"/>
  <c r="W4" i="10"/>
  <c r="AA4" i="10"/>
  <c r="AI4" i="10"/>
  <c r="T4" i="10"/>
  <c r="AE4" i="11"/>
  <c r="H8" i="12"/>
  <c r="AA4" i="12" s="1"/>
  <c r="D8" i="12"/>
  <c r="W4" i="12" s="1"/>
  <c r="R7" i="12"/>
  <c r="N7" i="12"/>
  <c r="J7" i="12"/>
  <c r="J8" i="12" s="1"/>
  <c r="AC4" i="12" s="1"/>
  <c r="F7" i="12"/>
  <c r="F8" i="12" s="1"/>
  <c r="Y4" i="12" s="1"/>
  <c r="B7" i="12"/>
  <c r="O8" i="12"/>
  <c r="AH4" i="12" s="1"/>
  <c r="K8" i="12"/>
  <c r="AD4" i="12" s="1"/>
  <c r="Q7" i="12"/>
  <c r="M7" i="12"/>
  <c r="M8" i="12" s="1"/>
  <c r="AF4" i="12" s="1"/>
  <c r="I7" i="12"/>
  <c r="E7" i="12"/>
  <c r="R8" i="12"/>
  <c r="AK4" i="12" s="1"/>
  <c r="N8" i="12"/>
  <c r="AG4" i="12" s="1"/>
  <c r="B8" i="12"/>
  <c r="P7" i="12"/>
  <c r="P8" i="12" s="1"/>
  <c r="AI4" i="12" s="1"/>
  <c r="L7" i="12"/>
  <c r="L8" i="12" s="1"/>
  <c r="AE4" i="12" s="1"/>
  <c r="H7" i="12"/>
  <c r="D7" i="12"/>
  <c r="Q8" i="12"/>
  <c r="AJ4" i="12" s="1"/>
  <c r="I8" i="12"/>
  <c r="AB4" i="12" s="1"/>
  <c r="E8" i="12"/>
  <c r="X4" i="12" s="1"/>
  <c r="S7" i="12"/>
  <c r="S8" i="12" s="1"/>
  <c r="AL4" i="12" s="1"/>
  <c r="O7" i="12"/>
  <c r="K7" i="12"/>
  <c r="G7" i="12"/>
  <c r="G8" i="12" s="1"/>
  <c r="Z4" i="12" s="1"/>
  <c r="C7" i="12"/>
  <c r="C8" i="12" s="1"/>
  <c r="V4" i="12" s="1"/>
  <c r="C7" i="11"/>
  <c r="G7" i="11"/>
  <c r="G8" i="11" s="1"/>
  <c r="Z4" i="11" s="1"/>
  <c r="K7" i="11"/>
  <c r="K8" i="11" s="1"/>
  <c r="AD4" i="11" s="1"/>
  <c r="O7" i="11"/>
  <c r="S7" i="11"/>
  <c r="S8" i="11" s="1"/>
  <c r="AL4" i="11" s="1"/>
  <c r="E8" i="11"/>
  <c r="X4" i="11" s="1"/>
  <c r="I8" i="11"/>
  <c r="AB4" i="11" s="1"/>
  <c r="T4" i="12"/>
  <c r="D7" i="11"/>
  <c r="D8" i="11" s="1"/>
  <c r="W4" i="11" s="1"/>
  <c r="H7" i="11"/>
  <c r="H8" i="11" s="1"/>
  <c r="AA4" i="11" s="1"/>
  <c r="L7" i="11"/>
  <c r="L8" i="11" s="1"/>
  <c r="P7" i="11"/>
  <c r="P8" i="11" s="1"/>
  <c r="AI4" i="11" s="1"/>
  <c r="B8" i="11"/>
  <c r="F8" i="11"/>
  <c r="Y4" i="11" s="1"/>
  <c r="J8" i="11"/>
  <c r="AC4" i="11" s="1"/>
  <c r="N8" i="11"/>
  <c r="AG4" i="11" s="1"/>
  <c r="R8" i="11"/>
  <c r="AK4" i="11" s="1"/>
  <c r="E7" i="11"/>
  <c r="I7" i="11"/>
  <c r="M7" i="11"/>
  <c r="M8" i="11" s="1"/>
  <c r="AF4" i="11" s="1"/>
  <c r="Q7" i="11"/>
  <c r="Q8" i="11" s="1"/>
  <c r="AJ4" i="11" s="1"/>
  <c r="C8" i="11"/>
  <c r="V4" i="11" s="1"/>
  <c r="O8" i="11"/>
  <c r="AH4" i="11" s="1"/>
  <c r="T8" i="5" l="1"/>
  <c r="AM4" i="5"/>
  <c r="T8" i="10"/>
  <c r="U4" i="10"/>
  <c r="AM4" i="10" s="1"/>
  <c r="T8" i="3"/>
  <c r="T8" i="7"/>
  <c r="U4" i="7"/>
  <c r="AM4" i="7" s="1"/>
  <c r="T8" i="11"/>
  <c r="T8" i="6"/>
  <c r="T8" i="9"/>
  <c r="U4" i="11"/>
  <c r="AM4" i="11" s="1"/>
  <c r="AM4" i="8"/>
  <c r="T8" i="2"/>
  <c r="T8" i="12"/>
  <c r="T8" i="8"/>
  <c r="U4" i="6"/>
  <c r="AM4" i="6" s="1"/>
  <c r="T8" i="1"/>
  <c r="V4" i="3"/>
  <c r="AM4" i="3" s="1"/>
  <c r="U4" i="12"/>
  <c r="AM4" i="12" s="1"/>
  <c r="AM4" i="9"/>
</calcChain>
</file>

<file path=xl/sharedStrings.xml><?xml version="1.0" encoding="utf-8"?>
<sst xmlns="http://schemas.openxmlformats.org/spreadsheetml/2006/main" count="332" uniqueCount="39">
  <si>
    <t>Date / Nom:</t>
  </si>
  <si>
    <t>Modèle</t>
  </si>
  <si>
    <t>Index:</t>
  </si>
  <si>
    <t xml:space="preserve"> </t>
  </si>
  <si>
    <t>Ringer Score en Stroke Play</t>
  </si>
  <si>
    <t>Ringer Score en Net</t>
  </si>
  <si>
    <t>Code couleur</t>
  </si>
  <si>
    <t>Trou</t>
  </si>
  <si>
    <t>TOTAL</t>
  </si>
  <si>
    <t>SSS</t>
  </si>
  <si>
    <t>SLOPE</t>
  </si>
  <si>
    <t>Eagle</t>
  </si>
  <si>
    <t>ETANGS</t>
  </si>
  <si>
    <t>Birdie</t>
  </si>
  <si>
    <t>Par</t>
  </si>
  <si>
    <t>HCP Jeu:</t>
  </si>
  <si>
    <t>Hcp du trou</t>
  </si>
  <si>
    <t>Bogey</t>
  </si>
  <si>
    <t>Hcp Jeu - Hcp</t>
  </si>
  <si>
    <t>Double bogey</t>
  </si>
  <si>
    <t>Coups reçus</t>
  </si>
  <si>
    <t>Triple bogey</t>
  </si>
  <si>
    <t xml:space="preserve">T1….. </t>
  </si>
  <si>
    <t>Quadruple bogey</t>
  </si>
  <si>
    <t>T2….</t>
  </si>
  <si>
    <t>Joueur A</t>
  </si>
  <si>
    <t xml:space="preserve">T1 10/03/19 </t>
  </si>
  <si>
    <t>X</t>
  </si>
  <si>
    <t>Joueur B</t>
  </si>
  <si>
    <t>Joueur C</t>
  </si>
  <si>
    <t>T1 10/03/19</t>
  </si>
  <si>
    <t>x</t>
  </si>
  <si>
    <t>Joueur D</t>
  </si>
  <si>
    <t>Joueur E</t>
  </si>
  <si>
    <t>Joueur F</t>
  </si>
  <si>
    <t>Joueur G</t>
  </si>
  <si>
    <t>Joueur H</t>
  </si>
  <si>
    <t>Joueur I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</si>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</sst>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8"/>
      <name val="Arial"/>
      <charset val="1"/>
    </font>
    <font>
      <sz val="12"/>
      <color rgb="FF000000"/>
      <name val="Calibri"/>
      <family val="2"/>
      <charset val="1"/>
    </font>
    <font>
      <sz val="10"/>
      <name val="Arial"/>
      <charset val="1"/>
    </font>
    <font>
      <b/>
      <sz val="10"/>
      <name val="Arial"/>
      <charset val="1"/>
    </font>
    <font>
      <sz val="10"/>
      <color rgb="FFFFFFFF"/>
      <name val="Arial"/>
      <charset val="1"/>
    </font>
    <font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charset val="1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51">
    <xf numFmtId="0" fontId="0" fillId="0" borderId="0" xfId="0"/>
    <xf numFmtId="0" fontId="3" fillId="0" borderId="0" xfId="0" applyFont="1" applyBorder="1" applyAlignment="1" applyProtection="1">
      <alignment horizontal="right"/>
    </xf>
    <xf numFmtId="0" fontId="3" fillId="0" borderId="1" xfId="0" applyFont="1" applyBorder="1" applyAlignment="1" applyProtection="1">
      <alignment horizontal="center"/>
    </xf>
    <xf numFmtId="0" fontId="2" fillId="0" borderId="0" xfId="0" applyFont="1" applyAlignme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Protection="1"/>
    <xf numFmtId="0" fontId="4" fillId="2" borderId="2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0" fontId="5" fillId="4" borderId="6" xfId="0" applyFont="1" applyFill="1" applyBorder="1" applyAlignment="1" applyProtection="1"/>
    <xf numFmtId="0" fontId="2" fillId="0" borderId="7" xfId="0" applyFont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5" borderId="10" xfId="0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0" borderId="6" xfId="0" applyFont="1" applyBorder="1" applyAlignment="1" applyProtection="1"/>
    <xf numFmtId="0" fontId="2" fillId="0" borderId="8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2" fillId="9" borderId="0" xfId="0" applyFont="1" applyFill="1" applyAlignment="1" applyProtection="1">
      <alignment horizontal="center"/>
    </xf>
    <xf numFmtId="0" fontId="2" fillId="10" borderId="0" xfId="0" applyFont="1" applyFill="1" applyAlignment="1" applyProtection="1">
      <alignment horizontal="center"/>
    </xf>
    <xf numFmtId="14" fontId="2" fillId="0" borderId="6" xfId="0" applyNumberFormat="1" applyFont="1" applyBorder="1" applyAlignment="1" applyProtection="1">
      <alignment horizontal="center"/>
      <protection locked="0"/>
    </xf>
    <xf numFmtId="0" fontId="2" fillId="9" borderId="7" xfId="0" applyFont="1" applyFill="1" applyBorder="1" applyAlignment="1" applyProtection="1">
      <alignment horizontal="center"/>
      <protection locked="0"/>
    </xf>
    <xf numFmtId="0" fontId="2" fillId="8" borderId="7" xfId="0" applyFont="1" applyFill="1" applyBorder="1" applyAlignment="1" applyProtection="1">
      <alignment horizontal="center"/>
      <protection locked="0"/>
    </xf>
    <xf numFmtId="0" fontId="2" fillId="10" borderId="7" xfId="0" applyFont="1" applyFill="1" applyBorder="1" applyAlignment="1" applyProtection="1">
      <alignment horizontal="center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11" borderId="0" xfId="0" applyFont="1" applyFill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14" fontId="2" fillId="0" borderId="6" xfId="0" applyNumberFormat="1" applyFont="1" applyBorder="1" applyAlignment="1" applyProtection="1">
      <protection locked="0"/>
    </xf>
    <xf numFmtId="0" fontId="5" fillId="5" borderId="6" xfId="0" applyFont="1" applyFill="1" applyBorder="1" applyAlignment="1" applyProtection="1"/>
    <xf numFmtId="0" fontId="2" fillId="5" borderId="6" xfId="0" applyFont="1" applyFill="1" applyBorder="1" applyAlignment="1" applyProtection="1"/>
    <xf numFmtId="0" fontId="6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/>
  </cellXfs>
  <cellStyles count="3">
    <cellStyle name="Normal" xfId="0" builtinId="0"/>
    <cellStyle name="Normal 2" xfId="1"/>
    <cellStyle name="Normal 3" xfId="2"/>
  </cellStyles>
  <dxfs count="172"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28575</xdr:rowOff>
        </xdr:from>
        <xdr:to>
          <xdr:col>22</xdr:col>
          <xdr:colOff>38100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180975</xdr:colOff>
          <xdr:row>0</xdr:row>
          <xdr:rowOff>9525</xdr:rowOff>
        </xdr:from>
        <xdr:to>
          <xdr:col>23</xdr:col>
          <xdr:colOff>57150</xdr:colOff>
          <xdr:row>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472C4"/>
  </sheetPr>
  <dimension ref="A1:AMK41"/>
  <sheetViews>
    <sheetView showZeros="0" zoomScaleNormal="100" workbookViewId="0"/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1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54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19" t="s">
        <v>12</v>
      </c>
      <c r="B4" s="20">
        <f t="shared" ref="B4:S4" si="2">MIN(B9:B20)</f>
        <v>0</v>
      </c>
      <c r="C4" s="20">
        <f t="shared" si="2"/>
        <v>0</v>
      </c>
      <c r="D4" s="20">
        <f t="shared" si="2"/>
        <v>0</v>
      </c>
      <c r="E4" s="20">
        <f t="shared" si="2"/>
        <v>0</v>
      </c>
      <c r="F4" s="20">
        <f t="shared" si="2"/>
        <v>0</v>
      </c>
      <c r="G4" s="20">
        <f t="shared" si="2"/>
        <v>0</v>
      </c>
      <c r="H4" s="20">
        <f t="shared" si="2"/>
        <v>0</v>
      </c>
      <c r="I4" s="20">
        <f t="shared" si="2"/>
        <v>0</v>
      </c>
      <c r="J4" s="20">
        <f t="shared" si="2"/>
        <v>0</v>
      </c>
      <c r="K4" s="20">
        <f t="shared" si="2"/>
        <v>0</v>
      </c>
      <c r="L4" s="20">
        <f t="shared" si="2"/>
        <v>0</v>
      </c>
      <c r="M4" s="20">
        <f t="shared" si="2"/>
        <v>0</v>
      </c>
      <c r="N4" s="20">
        <f t="shared" si="2"/>
        <v>0</v>
      </c>
      <c r="O4" s="20">
        <f t="shared" si="2"/>
        <v>0</v>
      </c>
      <c r="P4" s="20">
        <f t="shared" si="2"/>
        <v>0</v>
      </c>
      <c r="Q4" s="20">
        <f t="shared" si="2"/>
        <v>0</v>
      </c>
      <c r="R4" s="20">
        <f t="shared" si="2"/>
        <v>0</v>
      </c>
      <c r="S4" s="20">
        <f t="shared" si="2"/>
        <v>0</v>
      </c>
      <c r="T4" s="21">
        <f>SUM(B4:S4)</f>
        <v>0</v>
      </c>
      <c r="U4" s="22">
        <f t="shared" ref="U4:AL4" si="3">IF(B4=0,0,IF(B4-B$5-B$8&gt;1,0,IF(B4-B$5-B$8&gt;0,1,IF(B4-B$5-B$8&gt;-1,2,IF(B4-B$5-B$8&gt;-2,3,IF(B4-B$5-B$8&gt;-3,4,IF(B4-B$5-B$8&gt;-4,5,5)))))))</f>
        <v>0</v>
      </c>
      <c r="V4" s="22">
        <f t="shared" si="3"/>
        <v>0</v>
      </c>
      <c r="W4" s="22">
        <f t="shared" si="3"/>
        <v>0</v>
      </c>
      <c r="X4" s="22">
        <f t="shared" si="3"/>
        <v>0</v>
      </c>
      <c r="Y4" s="22">
        <f t="shared" si="3"/>
        <v>0</v>
      </c>
      <c r="Z4" s="22">
        <f t="shared" si="3"/>
        <v>0</v>
      </c>
      <c r="AA4" s="22">
        <f t="shared" si="3"/>
        <v>0</v>
      </c>
      <c r="AB4" s="22">
        <f t="shared" si="3"/>
        <v>0</v>
      </c>
      <c r="AC4" s="22">
        <f t="shared" si="3"/>
        <v>0</v>
      </c>
      <c r="AD4" s="22">
        <f t="shared" si="3"/>
        <v>0</v>
      </c>
      <c r="AE4" s="22">
        <f t="shared" si="3"/>
        <v>0</v>
      </c>
      <c r="AF4" s="22">
        <f t="shared" si="3"/>
        <v>0</v>
      </c>
      <c r="AG4" s="22">
        <f t="shared" si="3"/>
        <v>0</v>
      </c>
      <c r="AH4" s="22">
        <f t="shared" si="3"/>
        <v>0</v>
      </c>
      <c r="AI4" s="22">
        <f t="shared" si="3"/>
        <v>0</v>
      </c>
      <c r="AJ4" s="22">
        <f t="shared" si="3"/>
        <v>0</v>
      </c>
      <c r="AK4" s="22">
        <f t="shared" si="3"/>
        <v>0</v>
      </c>
      <c r="AL4" s="22">
        <f t="shared" si="3"/>
        <v>0</v>
      </c>
      <c r="AM4" s="23">
        <f>SUM(U4:AL4)</f>
        <v>0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65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61</v>
      </c>
      <c r="C7" s="20">
        <f t="shared" si="4"/>
        <v>49</v>
      </c>
      <c r="D7" s="20">
        <f t="shared" si="4"/>
        <v>57</v>
      </c>
      <c r="E7" s="20">
        <f t="shared" si="4"/>
        <v>47</v>
      </c>
      <c r="F7" s="20">
        <f t="shared" si="4"/>
        <v>53</v>
      </c>
      <c r="G7" s="20">
        <f t="shared" si="4"/>
        <v>51</v>
      </c>
      <c r="H7" s="20">
        <f t="shared" si="4"/>
        <v>59</v>
      </c>
      <c r="I7" s="20">
        <f t="shared" si="4"/>
        <v>55</v>
      </c>
      <c r="J7" s="20">
        <f t="shared" si="4"/>
        <v>63</v>
      </c>
      <c r="K7" s="20">
        <f t="shared" si="4"/>
        <v>60</v>
      </c>
      <c r="L7" s="20">
        <f t="shared" si="4"/>
        <v>54</v>
      </c>
      <c r="M7" s="20">
        <f t="shared" si="4"/>
        <v>48</v>
      </c>
      <c r="N7" s="20">
        <f t="shared" si="4"/>
        <v>50</v>
      </c>
      <c r="O7" s="20">
        <f t="shared" si="4"/>
        <v>52</v>
      </c>
      <c r="P7" s="20">
        <f t="shared" si="4"/>
        <v>58</v>
      </c>
      <c r="Q7" s="20">
        <f t="shared" si="4"/>
        <v>56</v>
      </c>
      <c r="R7" s="20">
        <f t="shared" si="4"/>
        <v>64</v>
      </c>
      <c r="S7" s="20">
        <f t="shared" si="4"/>
        <v>62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2</v>
      </c>
      <c r="C8" s="20">
        <f t="shared" si="5"/>
        <v>2</v>
      </c>
      <c r="D8" s="20">
        <f t="shared" si="5"/>
        <v>2</v>
      </c>
      <c r="E8" s="20">
        <f t="shared" si="5"/>
        <v>2</v>
      </c>
      <c r="F8" s="20">
        <f t="shared" si="5"/>
        <v>2</v>
      </c>
      <c r="G8" s="20">
        <f t="shared" si="5"/>
        <v>2</v>
      </c>
      <c r="H8" s="20">
        <f t="shared" si="5"/>
        <v>2</v>
      </c>
      <c r="I8" s="20">
        <f t="shared" si="5"/>
        <v>2</v>
      </c>
      <c r="J8" s="20">
        <f t="shared" si="5"/>
        <v>2</v>
      </c>
      <c r="K8" s="20">
        <f t="shared" si="5"/>
        <v>2</v>
      </c>
      <c r="L8" s="20">
        <f t="shared" si="5"/>
        <v>2</v>
      </c>
      <c r="M8" s="20">
        <f t="shared" si="5"/>
        <v>2</v>
      </c>
      <c r="N8" s="20">
        <f t="shared" si="5"/>
        <v>2</v>
      </c>
      <c r="O8" s="20">
        <f t="shared" si="5"/>
        <v>2</v>
      </c>
      <c r="P8" s="20">
        <f t="shared" si="5"/>
        <v>2</v>
      </c>
      <c r="Q8" s="20">
        <f t="shared" si="5"/>
        <v>2</v>
      </c>
      <c r="R8" s="20">
        <f t="shared" si="5"/>
        <v>2</v>
      </c>
      <c r="S8" s="20">
        <f t="shared" si="5"/>
        <v>2</v>
      </c>
      <c r="T8" s="28">
        <f t="shared" ref="T8:T20" si="6">SUM(B8:S8)</f>
        <v>36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22</v>
      </c>
      <c r="B9" s="40">
        <v>0</v>
      </c>
      <c r="C9" s="41">
        <v>0</v>
      </c>
      <c r="D9" s="42">
        <v>0</v>
      </c>
      <c r="E9" s="40">
        <v>0</v>
      </c>
      <c r="F9" s="40">
        <v>0</v>
      </c>
      <c r="G9" s="40">
        <v>0</v>
      </c>
      <c r="H9" s="42">
        <v>0</v>
      </c>
      <c r="I9" s="40">
        <v>0</v>
      </c>
      <c r="J9" s="42">
        <v>0</v>
      </c>
      <c r="K9" s="42">
        <v>0</v>
      </c>
      <c r="L9" s="43">
        <v>0</v>
      </c>
      <c r="M9" s="40">
        <v>0</v>
      </c>
      <c r="N9" s="41">
        <v>0</v>
      </c>
      <c r="O9" s="40">
        <v>0</v>
      </c>
      <c r="P9" s="41">
        <v>0</v>
      </c>
      <c r="Q9" s="40">
        <v>0</v>
      </c>
      <c r="R9" s="42">
        <v>0</v>
      </c>
      <c r="S9" s="42">
        <v>0</v>
      </c>
      <c r="T9" s="28">
        <f t="shared" si="6"/>
        <v>0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71" priority="2" operator="equal">
      <formula>B$5-2</formula>
    </cfRule>
    <cfRule type="cellIs" dxfId="170" priority="3" operator="equal">
      <formula>B$5-1</formula>
    </cfRule>
    <cfRule type="cellIs" dxfId="169" priority="4" operator="equal">
      <formula>B$5</formula>
    </cfRule>
    <cfRule type="cellIs" dxfId="168" priority="5" operator="equal">
      <formula>B$5+1</formula>
    </cfRule>
    <cfRule type="cellIs" dxfId="167" priority="6" operator="equal">
      <formula>B$5+2</formula>
    </cfRule>
    <cfRule type="cellIs" dxfId="166" priority="7" operator="equal">
      <formula>B$5+3</formula>
    </cfRule>
    <cfRule type="cellIs" dxfId="165" priority="8" operator="equal">
      <formula>B$5+4</formula>
    </cfRule>
  </conditionalFormatting>
  <conditionalFormatting sqref="U4:AL4">
    <cfRule type="cellIs" dxfId="164" priority="9" operator="equal">
      <formula>U$5-2</formula>
    </cfRule>
    <cfRule type="cellIs" dxfId="163" priority="10" operator="equal">
      <formula>U$5-1</formula>
    </cfRule>
    <cfRule type="cellIs" dxfId="162" priority="11" operator="equal">
      <formula>U$5</formula>
    </cfRule>
    <cfRule type="cellIs" dxfId="161" priority="12" operator="equal">
      <formula>U$5+1</formula>
    </cfRule>
    <cfRule type="cellIs" dxfId="160" priority="13" operator="equal">
      <formula>U$5+2</formula>
    </cfRule>
    <cfRule type="cellIs" dxfId="159" priority="14" operator="equal">
      <formula>U$5+3</formula>
    </cfRule>
    <cfRule type="cellIs" dxfId="158" priority="15" operator="equal">
      <formula>U$5+4</formula>
    </cfRule>
  </conditionalFormatting>
  <conditionalFormatting sqref="B9:S9">
    <cfRule type="cellIs" dxfId="15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4472C4"/>
  </sheetPr>
  <dimension ref="A1:AMK41"/>
  <sheetViews>
    <sheetView showZeros="0" zoomScaleNormal="100" workbookViewId="0">
      <selection activeCell="A4" sqref="A4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1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54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7" t="s">
        <v>12</v>
      </c>
      <c r="B4" s="20">
        <f t="shared" ref="B4:S4" si="2">MIN(B9:B20)</f>
        <v>0</v>
      </c>
      <c r="C4" s="20">
        <f t="shared" si="2"/>
        <v>0</v>
      </c>
      <c r="D4" s="20">
        <f t="shared" si="2"/>
        <v>0</v>
      </c>
      <c r="E4" s="20">
        <f t="shared" si="2"/>
        <v>0</v>
      </c>
      <c r="F4" s="20">
        <f t="shared" si="2"/>
        <v>0</v>
      </c>
      <c r="G4" s="20">
        <f t="shared" si="2"/>
        <v>0</v>
      </c>
      <c r="H4" s="20">
        <f t="shared" si="2"/>
        <v>0</v>
      </c>
      <c r="I4" s="20">
        <f t="shared" si="2"/>
        <v>0</v>
      </c>
      <c r="J4" s="20">
        <f t="shared" si="2"/>
        <v>0</v>
      </c>
      <c r="K4" s="20">
        <f t="shared" si="2"/>
        <v>0</v>
      </c>
      <c r="L4" s="20">
        <f t="shared" si="2"/>
        <v>0</v>
      </c>
      <c r="M4" s="20">
        <f t="shared" si="2"/>
        <v>0</v>
      </c>
      <c r="N4" s="20">
        <f t="shared" si="2"/>
        <v>0</v>
      </c>
      <c r="O4" s="20">
        <f t="shared" si="2"/>
        <v>0</v>
      </c>
      <c r="P4" s="20">
        <f t="shared" si="2"/>
        <v>0</v>
      </c>
      <c r="Q4" s="20">
        <f t="shared" si="2"/>
        <v>0</v>
      </c>
      <c r="R4" s="20">
        <f t="shared" si="2"/>
        <v>0</v>
      </c>
      <c r="S4" s="20">
        <f t="shared" si="2"/>
        <v>0</v>
      </c>
      <c r="T4" s="21">
        <f>SUM(B4:S4)</f>
        <v>0</v>
      </c>
      <c r="U4" s="22">
        <f t="shared" ref="U4:AL4" si="3">IF(B4=0,0,IF(B4-B$5-B$8&gt;1,0,IF(B4-B$5-B$8&gt;0,1,IF(B4-B$5-B$8&gt;-1,2,IF(B4-B$5-B$8&gt;-2,3,IF(B4-B$5-B$8&gt;-3,4,IF(B4-B$5-B$8&gt;-4,5,5)))))))</f>
        <v>0</v>
      </c>
      <c r="V4" s="22">
        <f t="shared" si="3"/>
        <v>0</v>
      </c>
      <c r="W4" s="22">
        <f t="shared" si="3"/>
        <v>0</v>
      </c>
      <c r="X4" s="22">
        <f t="shared" si="3"/>
        <v>0</v>
      </c>
      <c r="Y4" s="22">
        <f t="shared" si="3"/>
        <v>0</v>
      </c>
      <c r="Z4" s="22">
        <f t="shared" si="3"/>
        <v>0</v>
      </c>
      <c r="AA4" s="22">
        <f t="shared" si="3"/>
        <v>0</v>
      </c>
      <c r="AB4" s="22">
        <f t="shared" si="3"/>
        <v>0</v>
      </c>
      <c r="AC4" s="22">
        <f t="shared" si="3"/>
        <v>0</v>
      </c>
      <c r="AD4" s="22">
        <f t="shared" si="3"/>
        <v>0</v>
      </c>
      <c r="AE4" s="22">
        <f t="shared" si="3"/>
        <v>0</v>
      </c>
      <c r="AF4" s="22">
        <f t="shared" si="3"/>
        <v>0</v>
      </c>
      <c r="AG4" s="22">
        <f t="shared" si="3"/>
        <v>0</v>
      </c>
      <c r="AH4" s="22">
        <f t="shared" si="3"/>
        <v>0</v>
      </c>
      <c r="AI4" s="22">
        <f t="shared" si="3"/>
        <v>0</v>
      </c>
      <c r="AJ4" s="22">
        <f t="shared" si="3"/>
        <v>0</v>
      </c>
      <c r="AK4" s="22">
        <f t="shared" si="3"/>
        <v>0</v>
      </c>
      <c r="AL4" s="22">
        <f t="shared" si="3"/>
        <v>0</v>
      </c>
      <c r="AM4" s="23">
        <f>SUM(U4:AL4)</f>
        <v>0</v>
      </c>
      <c r="AN4" s="24">
        <v>68.900000000000006</v>
      </c>
      <c r="AO4" s="25">
        <v>134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63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59</v>
      </c>
      <c r="C7" s="20">
        <f t="shared" si="4"/>
        <v>47</v>
      </c>
      <c r="D7" s="20">
        <f t="shared" si="4"/>
        <v>55</v>
      </c>
      <c r="E7" s="20">
        <f t="shared" si="4"/>
        <v>45</v>
      </c>
      <c r="F7" s="20">
        <f t="shared" si="4"/>
        <v>51</v>
      </c>
      <c r="G7" s="20">
        <f t="shared" si="4"/>
        <v>49</v>
      </c>
      <c r="H7" s="20">
        <f t="shared" si="4"/>
        <v>57</v>
      </c>
      <c r="I7" s="20">
        <f t="shared" si="4"/>
        <v>53</v>
      </c>
      <c r="J7" s="20">
        <f t="shared" si="4"/>
        <v>61</v>
      </c>
      <c r="K7" s="20">
        <f t="shared" si="4"/>
        <v>58</v>
      </c>
      <c r="L7" s="20">
        <f t="shared" si="4"/>
        <v>52</v>
      </c>
      <c r="M7" s="20">
        <f t="shared" si="4"/>
        <v>46</v>
      </c>
      <c r="N7" s="20">
        <f t="shared" si="4"/>
        <v>48</v>
      </c>
      <c r="O7" s="20">
        <f t="shared" si="4"/>
        <v>50</v>
      </c>
      <c r="P7" s="20">
        <f t="shared" si="4"/>
        <v>56</v>
      </c>
      <c r="Q7" s="20">
        <f t="shared" si="4"/>
        <v>54</v>
      </c>
      <c r="R7" s="20">
        <f t="shared" si="4"/>
        <v>62</v>
      </c>
      <c r="S7" s="20">
        <f t="shared" si="4"/>
        <v>60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2</v>
      </c>
      <c r="C8" s="20">
        <f t="shared" si="5"/>
        <v>2</v>
      </c>
      <c r="D8" s="20">
        <f t="shared" si="5"/>
        <v>2</v>
      </c>
      <c r="E8" s="20">
        <f t="shared" si="5"/>
        <v>2</v>
      </c>
      <c r="F8" s="20">
        <f t="shared" si="5"/>
        <v>2</v>
      </c>
      <c r="G8" s="20">
        <f t="shared" si="5"/>
        <v>2</v>
      </c>
      <c r="H8" s="20">
        <f t="shared" si="5"/>
        <v>2</v>
      </c>
      <c r="I8" s="20">
        <f t="shared" si="5"/>
        <v>2</v>
      </c>
      <c r="J8" s="20">
        <f t="shared" si="5"/>
        <v>2</v>
      </c>
      <c r="K8" s="20">
        <f t="shared" si="5"/>
        <v>2</v>
      </c>
      <c r="L8" s="20">
        <f t="shared" si="5"/>
        <v>2</v>
      </c>
      <c r="M8" s="20">
        <f t="shared" si="5"/>
        <v>2</v>
      </c>
      <c r="N8" s="20">
        <f t="shared" si="5"/>
        <v>2</v>
      </c>
      <c r="O8" s="20">
        <f t="shared" si="5"/>
        <v>2</v>
      </c>
      <c r="P8" s="20">
        <f t="shared" si="5"/>
        <v>2</v>
      </c>
      <c r="Q8" s="20">
        <f t="shared" si="5"/>
        <v>2</v>
      </c>
      <c r="R8" s="20">
        <f t="shared" si="5"/>
        <v>2</v>
      </c>
      <c r="S8" s="20">
        <f t="shared" si="5"/>
        <v>2</v>
      </c>
      <c r="T8" s="28">
        <f t="shared" ref="T8:T20" si="6">SUM(B8:S8)</f>
        <v>36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22</v>
      </c>
      <c r="B9" s="40">
        <v>0</v>
      </c>
      <c r="C9" s="41">
        <v>0</v>
      </c>
      <c r="D9" s="42">
        <v>0</v>
      </c>
      <c r="E9" s="40">
        <v>0</v>
      </c>
      <c r="F9" s="40">
        <v>0</v>
      </c>
      <c r="G9" s="40">
        <v>0</v>
      </c>
      <c r="H9" s="42">
        <v>0</v>
      </c>
      <c r="I9" s="40">
        <v>0</v>
      </c>
      <c r="J9" s="42">
        <v>0</v>
      </c>
      <c r="K9" s="42">
        <v>0</v>
      </c>
      <c r="L9" s="43">
        <v>0</v>
      </c>
      <c r="M9" s="40">
        <v>0</v>
      </c>
      <c r="N9" s="41">
        <v>0</v>
      </c>
      <c r="O9" s="40">
        <v>0</v>
      </c>
      <c r="P9" s="41">
        <v>0</v>
      </c>
      <c r="Q9" s="40">
        <v>0</v>
      </c>
      <c r="R9" s="42">
        <v>0</v>
      </c>
      <c r="S9" s="42">
        <v>0</v>
      </c>
      <c r="T9" s="28">
        <f t="shared" si="6"/>
        <v>0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56" priority="2" operator="equal">
      <formula>B$5-2</formula>
    </cfRule>
    <cfRule type="cellIs" dxfId="155" priority="3" operator="equal">
      <formula>B$5-1</formula>
    </cfRule>
    <cfRule type="cellIs" dxfId="154" priority="4" operator="equal">
      <formula>B$5</formula>
    </cfRule>
    <cfRule type="cellIs" dxfId="153" priority="5" operator="equal">
      <formula>B$5+1</formula>
    </cfRule>
    <cfRule type="cellIs" dxfId="152" priority="6" operator="equal">
      <formula>B$5+2</formula>
    </cfRule>
    <cfRule type="cellIs" dxfId="151" priority="7" operator="equal">
      <formula>B$5+3</formula>
    </cfRule>
    <cfRule type="cellIs" dxfId="150" priority="8" operator="equal">
      <formula>B$5+4</formula>
    </cfRule>
  </conditionalFormatting>
  <conditionalFormatting sqref="U4:AL4">
    <cfRule type="cellIs" dxfId="149" priority="9" operator="equal">
      <formula>U$5-2</formula>
    </cfRule>
    <cfRule type="cellIs" dxfId="148" priority="10" operator="equal">
      <formula>U$5-1</formula>
    </cfRule>
    <cfRule type="cellIs" dxfId="147" priority="11" operator="equal">
      <formula>U$5</formula>
    </cfRule>
    <cfRule type="cellIs" dxfId="146" priority="12" operator="equal">
      <formula>U$5+1</formula>
    </cfRule>
    <cfRule type="cellIs" dxfId="145" priority="13" operator="equal">
      <formula>U$5+2</formula>
    </cfRule>
    <cfRule type="cellIs" dxfId="144" priority="14" operator="equal">
      <formula>U$5+3</formula>
    </cfRule>
    <cfRule type="cellIs" dxfId="143" priority="15" operator="equal">
      <formula>U$5+4</formula>
    </cfRule>
  </conditionalFormatting>
  <conditionalFormatting sqref="B9:S9">
    <cfRule type="cellIs" dxfId="14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25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23.2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7" t="s">
        <v>12</v>
      </c>
      <c r="B4" s="20">
        <f t="shared" ref="B4:S4" si="2">MIN(B9:B20)</f>
        <v>6</v>
      </c>
      <c r="C4" s="20">
        <f t="shared" si="2"/>
        <v>5</v>
      </c>
      <c r="D4" s="20">
        <f t="shared" si="2"/>
        <v>9</v>
      </c>
      <c r="E4" s="20">
        <f t="shared" si="2"/>
        <v>5</v>
      </c>
      <c r="F4" s="20">
        <f t="shared" si="2"/>
        <v>6</v>
      </c>
      <c r="G4" s="20">
        <f t="shared" si="2"/>
        <v>7</v>
      </c>
      <c r="H4" s="20">
        <f t="shared" si="2"/>
        <v>0</v>
      </c>
      <c r="I4" s="20">
        <f t="shared" si="2"/>
        <v>6</v>
      </c>
      <c r="J4" s="20">
        <f t="shared" si="2"/>
        <v>5</v>
      </c>
      <c r="K4" s="20">
        <f t="shared" si="2"/>
        <v>6</v>
      </c>
      <c r="L4" s="20">
        <f t="shared" si="2"/>
        <v>5</v>
      </c>
      <c r="M4" s="20">
        <f t="shared" si="2"/>
        <v>4</v>
      </c>
      <c r="N4" s="20">
        <f t="shared" si="2"/>
        <v>3</v>
      </c>
      <c r="O4" s="20">
        <f t="shared" si="2"/>
        <v>4</v>
      </c>
      <c r="P4" s="20">
        <f t="shared" si="2"/>
        <v>7</v>
      </c>
      <c r="Q4" s="20">
        <f t="shared" si="2"/>
        <v>5</v>
      </c>
      <c r="R4" s="20">
        <f t="shared" si="2"/>
        <v>5</v>
      </c>
      <c r="S4" s="20">
        <f t="shared" si="2"/>
        <v>5</v>
      </c>
      <c r="T4" s="21">
        <f>SUM(B4:S4)</f>
        <v>93</v>
      </c>
      <c r="U4" s="22">
        <f t="shared" ref="U4:AL4" si="3">IF(B4=0,0,IF(B4-B$5-B$8&gt;1,0,IF(B4-B$5-B$8&gt;0,1,IF(B4-B$5-B$8&gt;-1,2,IF(B4-B$5-B$8&gt;-2,3,IF(B4-B$5-B$8&gt;-3,4,IF(B4-B$5-B$8&gt;-4,5,5)))))))</f>
        <v>2</v>
      </c>
      <c r="V4" s="22">
        <f t="shared" si="3"/>
        <v>1</v>
      </c>
      <c r="W4" s="22">
        <f t="shared" si="3"/>
        <v>0</v>
      </c>
      <c r="X4" s="22">
        <f t="shared" si="3"/>
        <v>2</v>
      </c>
      <c r="Y4" s="22">
        <f t="shared" si="3"/>
        <v>0</v>
      </c>
      <c r="Z4" s="22">
        <f t="shared" si="3"/>
        <v>1</v>
      </c>
      <c r="AA4" s="22">
        <f t="shared" si="3"/>
        <v>0</v>
      </c>
      <c r="AB4" s="22">
        <f t="shared" si="3"/>
        <v>1</v>
      </c>
      <c r="AC4" s="22">
        <f t="shared" si="3"/>
        <v>3</v>
      </c>
      <c r="AD4" s="22">
        <f t="shared" si="3"/>
        <v>2</v>
      </c>
      <c r="AE4" s="22">
        <f t="shared" si="3"/>
        <v>1</v>
      </c>
      <c r="AF4" s="22">
        <f t="shared" si="3"/>
        <v>3</v>
      </c>
      <c r="AG4" s="22">
        <f t="shared" si="3"/>
        <v>3</v>
      </c>
      <c r="AH4" s="22">
        <f t="shared" si="3"/>
        <v>2</v>
      </c>
      <c r="AI4" s="22">
        <f t="shared" si="3"/>
        <v>2</v>
      </c>
      <c r="AJ4" s="22">
        <f t="shared" si="3"/>
        <v>3</v>
      </c>
      <c r="AK4" s="22">
        <f t="shared" si="3"/>
        <v>3</v>
      </c>
      <c r="AL4" s="22">
        <f t="shared" si="3"/>
        <v>3</v>
      </c>
      <c r="AM4" s="23">
        <f>SUM(U4:AL4)</f>
        <v>32</v>
      </c>
      <c r="AN4" s="24">
        <v>68.900000000000006</v>
      </c>
      <c r="AO4" s="25">
        <v>134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26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22</v>
      </c>
      <c r="C7" s="20">
        <f t="shared" si="4"/>
        <v>10</v>
      </c>
      <c r="D7" s="20">
        <f t="shared" si="4"/>
        <v>18</v>
      </c>
      <c r="E7" s="20">
        <f t="shared" si="4"/>
        <v>8</v>
      </c>
      <c r="F7" s="20">
        <f t="shared" si="4"/>
        <v>14</v>
      </c>
      <c r="G7" s="20">
        <f t="shared" si="4"/>
        <v>12</v>
      </c>
      <c r="H7" s="20">
        <f t="shared" si="4"/>
        <v>20</v>
      </c>
      <c r="I7" s="20">
        <f t="shared" si="4"/>
        <v>16</v>
      </c>
      <c r="J7" s="20">
        <f t="shared" si="4"/>
        <v>24</v>
      </c>
      <c r="K7" s="20">
        <f t="shared" si="4"/>
        <v>21</v>
      </c>
      <c r="L7" s="20">
        <f t="shared" si="4"/>
        <v>15</v>
      </c>
      <c r="M7" s="20">
        <f t="shared" si="4"/>
        <v>9</v>
      </c>
      <c r="N7" s="20">
        <f t="shared" si="4"/>
        <v>11</v>
      </c>
      <c r="O7" s="20">
        <f t="shared" si="4"/>
        <v>13</v>
      </c>
      <c r="P7" s="20">
        <f t="shared" si="4"/>
        <v>19</v>
      </c>
      <c r="Q7" s="20">
        <f t="shared" si="4"/>
        <v>17</v>
      </c>
      <c r="R7" s="20">
        <f t="shared" si="4"/>
        <v>25</v>
      </c>
      <c r="S7" s="20">
        <f t="shared" si="4"/>
        <v>23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2</v>
      </c>
      <c r="C8" s="20">
        <f t="shared" si="5"/>
        <v>1</v>
      </c>
      <c r="D8" s="20">
        <f t="shared" si="5"/>
        <v>2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2</v>
      </c>
      <c r="I8" s="20">
        <f t="shared" si="5"/>
        <v>1</v>
      </c>
      <c r="J8" s="20">
        <f t="shared" si="5"/>
        <v>2</v>
      </c>
      <c r="K8" s="20">
        <f t="shared" si="5"/>
        <v>2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2</v>
      </c>
      <c r="Q8" s="20">
        <f t="shared" si="5"/>
        <v>1</v>
      </c>
      <c r="R8" s="20">
        <f t="shared" si="5"/>
        <v>2</v>
      </c>
      <c r="S8" s="20">
        <f t="shared" si="5"/>
        <v>2</v>
      </c>
      <c r="T8" s="28">
        <f t="shared" ref="T8:T20" si="6">SUM(B8:S8)</f>
        <v>26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>
        <v>6</v>
      </c>
      <c r="C9" s="41">
        <v>5</v>
      </c>
      <c r="D9" s="42">
        <v>9</v>
      </c>
      <c r="E9" s="40">
        <v>5</v>
      </c>
      <c r="F9" s="40">
        <v>6</v>
      </c>
      <c r="G9" s="40">
        <v>7</v>
      </c>
      <c r="H9" s="42" t="s">
        <v>27</v>
      </c>
      <c r="I9" s="40">
        <v>6</v>
      </c>
      <c r="J9" s="42">
        <v>5</v>
      </c>
      <c r="K9" s="42">
        <v>6</v>
      </c>
      <c r="L9" s="43">
        <v>5</v>
      </c>
      <c r="M9" s="40">
        <v>4</v>
      </c>
      <c r="N9" s="41">
        <v>3</v>
      </c>
      <c r="O9" s="40">
        <v>4</v>
      </c>
      <c r="P9" s="41">
        <v>7</v>
      </c>
      <c r="Q9" s="40">
        <v>5</v>
      </c>
      <c r="R9" s="42">
        <v>5</v>
      </c>
      <c r="S9" s="42">
        <v>5</v>
      </c>
      <c r="T9" s="28">
        <f t="shared" si="6"/>
        <v>93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41" priority="2" operator="equal">
      <formula>B$5-2</formula>
    </cfRule>
    <cfRule type="cellIs" dxfId="140" priority="3" operator="equal">
      <formula>B$5-1</formula>
    </cfRule>
    <cfRule type="cellIs" dxfId="139" priority="4" operator="equal">
      <formula>B$5</formula>
    </cfRule>
    <cfRule type="cellIs" dxfId="138" priority="5" operator="equal">
      <formula>B$5+1</formula>
    </cfRule>
    <cfRule type="cellIs" dxfId="137" priority="6" operator="equal">
      <formula>B$5+2</formula>
    </cfRule>
    <cfRule type="cellIs" dxfId="136" priority="7" operator="equal">
      <formula>B$5+3</formula>
    </cfRule>
    <cfRule type="cellIs" dxfId="135" priority="8" operator="equal">
      <formula>B$5+4</formula>
    </cfRule>
  </conditionalFormatting>
  <conditionalFormatting sqref="U4:AL4">
    <cfRule type="cellIs" dxfId="134" priority="9" operator="equal">
      <formula>U$5-2</formula>
    </cfRule>
    <cfRule type="cellIs" dxfId="133" priority="10" operator="equal">
      <formula>U$5-1</formula>
    </cfRule>
    <cfRule type="cellIs" dxfId="132" priority="11" operator="equal">
      <formula>U$5</formula>
    </cfRule>
    <cfRule type="cellIs" dxfId="131" priority="12" operator="equal">
      <formula>U$5+1</formula>
    </cfRule>
    <cfRule type="cellIs" dxfId="130" priority="13" operator="equal">
      <formula>U$5+2</formula>
    </cfRule>
    <cfRule type="cellIs" dxfId="129" priority="14" operator="equal">
      <formula>U$5+3</formula>
    </cfRule>
    <cfRule type="cellIs" dxfId="128" priority="15" operator="equal">
      <formula>U$5+4</formula>
    </cfRule>
  </conditionalFormatting>
  <conditionalFormatting sqref="B9:S9">
    <cfRule type="cellIs" dxfId="12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Zeros="0" zoomScaleNormal="100" workbookViewId="0"/>
  </sheetViews>
  <sheetFormatPr baseColWidth="10" defaultColWidth="9.33203125" defaultRowHeight="11.25" x14ac:dyDescent="0.2"/>
  <cols>
    <col min="1" max="1025" width="9.33203125" customWidth="1"/>
  </cols>
  <sheetData/>
  <pageMargins left="0.78749999999999998" right="0.78749999999999998" top="0.98402777777777795" bottom="0.98402777777777795" header="0.5" footer="0.5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28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16.399999999999999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19" t="s">
        <v>12</v>
      </c>
      <c r="B4" s="20">
        <f t="shared" ref="B4:S4" si="2">MIN(B9:B20)</f>
        <v>0</v>
      </c>
      <c r="C4" s="20">
        <f t="shared" si="2"/>
        <v>4</v>
      </c>
      <c r="D4" s="20">
        <f t="shared" si="2"/>
        <v>6</v>
      </c>
      <c r="E4" s="20">
        <f t="shared" si="2"/>
        <v>4</v>
      </c>
      <c r="F4" s="20">
        <f t="shared" si="2"/>
        <v>4</v>
      </c>
      <c r="G4" s="20">
        <f t="shared" si="2"/>
        <v>7</v>
      </c>
      <c r="H4" s="20">
        <f t="shared" si="2"/>
        <v>3</v>
      </c>
      <c r="I4" s="20">
        <f t="shared" si="2"/>
        <v>6</v>
      </c>
      <c r="J4" s="20">
        <f t="shared" si="2"/>
        <v>5</v>
      </c>
      <c r="K4" s="20">
        <f t="shared" si="2"/>
        <v>6</v>
      </c>
      <c r="L4" s="20">
        <f t="shared" si="2"/>
        <v>4</v>
      </c>
      <c r="M4" s="20">
        <f t="shared" si="2"/>
        <v>5</v>
      </c>
      <c r="N4" s="20">
        <f t="shared" si="2"/>
        <v>4</v>
      </c>
      <c r="O4" s="20">
        <f t="shared" si="2"/>
        <v>4</v>
      </c>
      <c r="P4" s="20">
        <f t="shared" si="2"/>
        <v>6</v>
      </c>
      <c r="Q4" s="20">
        <f t="shared" si="2"/>
        <v>5</v>
      </c>
      <c r="R4" s="20">
        <f t="shared" si="2"/>
        <v>5</v>
      </c>
      <c r="S4" s="20">
        <f t="shared" si="2"/>
        <v>5</v>
      </c>
      <c r="T4" s="21">
        <f>SUM(B4:S4)</f>
        <v>83</v>
      </c>
      <c r="U4" s="22">
        <f t="shared" ref="U4:AL4" si="3">IF(B4=0,0,IF(B4-B$5-B$8&gt;1,0,IF(B4-B$5-B$8&gt;0,1,IF(B4-B$5-B$8&gt;-1,2,IF(B4-B$5-B$8&gt;-2,3,IF(B4-B$5-B$8&gt;-3,4,IF(B4-B$5-B$8&gt;-4,5,5)))))))</f>
        <v>0</v>
      </c>
      <c r="V4" s="22">
        <f t="shared" si="3"/>
        <v>2</v>
      </c>
      <c r="W4" s="22">
        <f t="shared" si="3"/>
        <v>2</v>
      </c>
      <c r="X4" s="22">
        <f t="shared" si="3"/>
        <v>3</v>
      </c>
      <c r="Y4" s="22">
        <f t="shared" si="3"/>
        <v>2</v>
      </c>
      <c r="Z4" s="22">
        <f t="shared" si="3"/>
        <v>1</v>
      </c>
      <c r="AA4" s="22">
        <f t="shared" si="3"/>
        <v>3</v>
      </c>
      <c r="AB4" s="22">
        <f t="shared" si="3"/>
        <v>1</v>
      </c>
      <c r="AC4" s="22">
        <f t="shared" si="3"/>
        <v>3</v>
      </c>
      <c r="AD4" s="22">
        <f t="shared" si="3"/>
        <v>1</v>
      </c>
      <c r="AE4" s="22">
        <f t="shared" si="3"/>
        <v>2</v>
      </c>
      <c r="AF4" s="22">
        <f t="shared" si="3"/>
        <v>2</v>
      </c>
      <c r="AG4" s="22">
        <f t="shared" si="3"/>
        <v>2</v>
      </c>
      <c r="AH4" s="22">
        <f t="shared" si="3"/>
        <v>2</v>
      </c>
      <c r="AI4" s="22">
        <f t="shared" si="3"/>
        <v>2</v>
      </c>
      <c r="AJ4" s="22">
        <f t="shared" si="3"/>
        <v>3</v>
      </c>
      <c r="AK4" s="22">
        <f t="shared" si="3"/>
        <v>3</v>
      </c>
      <c r="AL4" s="22">
        <f t="shared" si="3"/>
        <v>2</v>
      </c>
      <c r="AM4" s="23">
        <f>SUM(U4:AL4)</f>
        <v>36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20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16</v>
      </c>
      <c r="C7" s="20">
        <f t="shared" si="4"/>
        <v>4</v>
      </c>
      <c r="D7" s="20">
        <f t="shared" si="4"/>
        <v>12</v>
      </c>
      <c r="E7" s="20">
        <f t="shared" si="4"/>
        <v>2</v>
      </c>
      <c r="F7" s="20">
        <f t="shared" si="4"/>
        <v>8</v>
      </c>
      <c r="G7" s="20">
        <f t="shared" si="4"/>
        <v>6</v>
      </c>
      <c r="H7" s="20">
        <f t="shared" si="4"/>
        <v>14</v>
      </c>
      <c r="I7" s="20">
        <f t="shared" si="4"/>
        <v>10</v>
      </c>
      <c r="J7" s="20">
        <f t="shared" si="4"/>
        <v>18</v>
      </c>
      <c r="K7" s="20">
        <f t="shared" si="4"/>
        <v>15</v>
      </c>
      <c r="L7" s="20">
        <f t="shared" si="4"/>
        <v>9</v>
      </c>
      <c r="M7" s="20">
        <f t="shared" si="4"/>
        <v>3</v>
      </c>
      <c r="N7" s="20">
        <f t="shared" si="4"/>
        <v>5</v>
      </c>
      <c r="O7" s="20">
        <f t="shared" si="4"/>
        <v>7</v>
      </c>
      <c r="P7" s="20">
        <f t="shared" si="4"/>
        <v>13</v>
      </c>
      <c r="Q7" s="20">
        <f t="shared" si="4"/>
        <v>11</v>
      </c>
      <c r="R7" s="20">
        <f t="shared" si="4"/>
        <v>19</v>
      </c>
      <c r="S7" s="20">
        <f t="shared" si="4"/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1</v>
      </c>
      <c r="D8" s="20">
        <f t="shared" si="5"/>
        <v>1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1</v>
      </c>
      <c r="I8" s="20">
        <f t="shared" si="5"/>
        <v>1</v>
      </c>
      <c r="J8" s="20">
        <f t="shared" si="5"/>
        <v>2</v>
      </c>
      <c r="K8" s="20">
        <f t="shared" si="5"/>
        <v>1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1</v>
      </c>
      <c r="Q8" s="20">
        <f t="shared" si="5"/>
        <v>1</v>
      </c>
      <c r="R8" s="20">
        <f t="shared" si="5"/>
        <v>2</v>
      </c>
      <c r="S8" s="20">
        <f t="shared" si="5"/>
        <v>1</v>
      </c>
      <c r="T8" s="28">
        <f t="shared" ref="T8:T20" si="6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 t="s">
        <v>27</v>
      </c>
      <c r="C9" s="41">
        <v>4</v>
      </c>
      <c r="D9" s="42">
        <v>6</v>
      </c>
      <c r="E9" s="40">
        <v>4</v>
      </c>
      <c r="F9" s="40">
        <v>4</v>
      </c>
      <c r="G9" s="40">
        <v>7</v>
      </c>
      <c r="H9" s="42">
        <v>3</v>
      </c>
      <c r="I9" s="40">
        <v>6</v>
      </c>
      <c r="J9" s="42">
        <v>5</v>
      </c>
      <c r="K9" s="42">
        <v>6</v>
      </c>
      <c r="L9" s="43">
        <v>4</v>
      </c>
      <c r="M9" s="40">
        <v>5</v>
      </c>
      <c r="N9" s="41">
        <v>4</v>
      </c>
      <c r="O9" s="40">
        <v>4</v>
      </c>
      <c r="P9" s="41">
        <v>6</v>
      </c>
      <c r="Q9" s="40">
        <v>5</v>
      </c>
      <c r="R9" s="42">
        <v>5</v>
      </c>
      <c r="S9" s="42">
        <v>5</v>
      </c>
      <c r="T9" s="28">
        <f t="shared" si="6"/>
        <v>83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26" priority="2" operator="equal">
      <formula>B$5-2</formula>
    </cfRule>
    <cfRule type="cellIs" dxfId="125" priority="3" operator="equal">
      <formula>B$5-1</formula>
    </cfRule>
    <cfRule type="cellIs" dxfId="124" priority="4" operator="equal">
      <formula>B$5</formula>
    </cfRule>
    <cfRule type="cellIs" dxfId="123" priority="5" operator="equal">
      <formula>B$5+1</formula>
    </cfRule>
    <cfRule type="cellIs" dxfId="122" priority="6" operator="equal">
      <formula>B$5+2</formula>
    </cfRule>
    <cfRule type="cellIs" dxfId="121" priority="7" operator="equal">
      <formula>B$5+3</formula>
    </cfRule>
    <cfRule type="cellIs" dxfId="120" priority="8" operator="equal">
      <formula>B$5+4</formula>
    </cfRule>
  </conditionalFormatting>
  <conditionalFormatting sqref="U4:AL4">
    <cfRule type="cellIs" dxfId="119" priority="9" operator="equal">
      <formula>U$5-2</formula>
    </cfRule>
    <cfRule type="cellIs" dxfId="118" priority="10" operator="equal">
      <formula>U$5-1</formula>
    </cfRule>
    <cfRule type="cellIs" dxfId="117" priority="11" operator="equal">
      <formula>U$5</formula>
    </cfRule>
    <cfRule type="cellIs" dxfId="116" priority="12" operator="equal">
      <formula>U$5+1</formula>
    </cfRule>
    <cfRule type="cellIs" dxfId="115" priority="13" operator="equal">
      <formula>U$5+2</formula>
    </cfRule>
    <cfRule type="cellIs" dxfId="114" priority="14" operator="equal">
      <formula>U$5+3</formula>
    </cfRule>
    <cfRule type="cellIs" dxfId="113" priority="15" operator="equal">
      <formula>U$5+4</formula>
    </cfRule>
  </conditionalFormatting>
  <conditionalFormatting sqref="B9:S9">
    <cfRule type="cellIs" dxfId="11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29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13.9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8" t="s">
        <v>12</v>
      </c>
      <c r="B4" s="20">
        <f t="shared" ref="B4:S4" si="2">MIN(B9:B20)</f>
        <v>5</v>
      </c>
      <c r="C4" s="20">
        <f t="shared" si="2"/>
        <v>4</v>
      </c>
      <c r="D4" s="20">
        <f t="shared" si="2"/>
        <v>6</v>
      </c>
      <c r="E4" s="20">
        <f t="shared" si="2"/>
        <v>5</v>
      </c>
      <c r="F4" s="20">
        <f t="shared" si="2"/>
        <v>6</v>
      </c>
      <c r="G4" s="20">
        <f t="shared" si="2"/>
        <v>5</v>
      </c>
      <c r="H4" s="20">
        <f t="shared" si="2"/>
        <v>5</v>
      </c>
      <c r="I4" s="20">
        <f t="shared" si="2"/>
        <v>5</v>
      </c>
      <c r="J4" s="20">
        <f t="shared" si="2"/>
        <v>5</v>
      </c>
      <c r="K4" s="20">
        <f t="shared" si="2"/>
        <v>0</v>
      </c>
      <c r="L4" s="20">
        <f t="shared" si="2"/>
        <v>4</v>
      </c>
      <c r="M4" s="20">
        <f t="shared" si="2"/>
        <v>0</v>
      </c>
      <c r="N4" s="20">
        <f t="shared" si="2"/>
        <v>4</v>
      </c>
      <c r="O4" s="20">
        <f t="shared" si="2"/>
        <v>5</v>
      </c>
      <c r="P4" s="20">
        <f t="shared" si="2"/>
        <v>6</v>
      </c>
      <c r="Q4" s="20">
        <f t="shared" si="2"/>
        <v>5</v>
      </c>
      <c r="R4" s="20">
        <f t="shared" si="2"/>
        <v>7</v>
      </c>
      <c r="S4" s="20">
        <f t="shared" si="2"/>
        <v>5</v>
      </c>
      <c r="T4" s="21">
        <f>SUM(B4:S4)</f>
        <v>82</v>
      </c>
      <c r="U4" s="22">
        <f t="shared" ref="U4:AL4" si="3">IF(B4=0,0,IF(B4-B$5-B$8&gt;1,0,IF(B4-B$5-B$8&gt;0,1,IF(B4-B$5-B$8&gt;-1,2,IF(B4-B$5-B$8&gt;-2,3,IF(B4-B$5-B$8&gt;-3,4,IF(B4-B$5-B$8&gt;-4,5,5)))))))</f>
        <v>2</v>
      </c>
      <c r="V4" s="22">
        <f t="shared" si="3"/>
        <v>2</v>
      </c>
      <c r="W4" s="22">
        <f t="shared" si="3"/>
        <v>2</v>
      </c>
      <c r="X4" s="22">
        <f t="shared" si="3"/>
        <v>2</v>
      </c>
      <c r="Y4" s="22">
        <f t="shared" si="3"/>
        <v>0</v>
      </c>
      <c r="Z4" s="22">
        <f t="shared" si="3"/>
        <v>3</v>
      </c>
      <c r="AA4" s="22">
        <f t="shared" si="3"/>
        <v>1</v>
      </c>
      <c r="AB4" s="22">
        <f t="shared" si="3"/>
        <v>2</v>
      </c>
      <c r="AC4" s="22">
        <f t="shared" si="3"/>
        <v>2</v>
      </c>
      <c r="AD4" s="22">
        <f t="shared" si="3"/>
        <v>0</v>
      </c>
      <c r="AE4" s="22">
        <f t="shared" si="3"/>
        <v>2</v>
      </c>
      <c r="AF4" s="22">
        <f t="shared" si="3"/>
        <v>0</v>
      </c>
      <c r="AG4" s="22">
        <f t="shared" si="3"/>
        <v>2</v>
      </c>
      <c r="AH4" s="22">
        <f t="shared" si="3"/>
        <v>1</v>
      </c>
      <c r="AI4" s="22">
        <f t="shared" si="3"/>
        <v>2</v>
      </c>
      <c r="AJ4" s="22">
        <f t="shared" si="3"/>
        <v>3</v>
      </c>
      <c r="AK4" s="22">
        <f t="shared" si="3"/>
        <v>0</v>
      </c>
      <c r="AL4" s="22">
        <f t="shared" si="3"/>
        <v>2</v>
      </c>
      <c r="AM4" s="23">
        <f>SUM(U4:AL4)</f>
        <v>28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18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14</v>
      </c>
      <c r="C7" s="20">
        <f t="shared" si="4"/>
        <v>2</v>
      </c>
      <c r="D7" s="20">
        <f t="shared" si="4"/>
        <v>10</v>
      </c>
      <c r="E7" s="20">
        <f t="shared" si="4"/>
        <v>0</v>
      </c>
      <c r="F7" s="20">
        <f t="shared" si="4"/>
        <v>6</v>
      </c>
      <c r="G7" s="20">
        <f t="shared" si="4"/>
        <v>4</v>
      </c>
      <c r="H7" s="20">
        <f t="shared" si="4"/>
        <v>12</v>
      </c>
      <c r="I7" s="20">
        <f t="shared" si="4"/>
        <v>8</v>
      </c>
      <c r="J7" s="20">
        <f t="shared" si="4"/>
        <v>16</v>
      </c>
      <c r="K7" s="20">
        <f t="shared" si="4"/>
        <v>13</v>
      </c>
      <c r="L7" s="20">
        <f t="shared" si="4"/>
        <v>7</v>
      </c>
      <c r="M7" s="20">
        <f t="shared" si="4"/>
        <v>1</v>
      </c>
      <c r="N7" s="20">
        <f t="shared" si="4"/>
        <v>3</v>
      </c>
      <c r="O7" s="20">
        <f t="shared" si="4"/>
        <v>5</v>
      </c>
      <c r="P7" s="20">
        <f t="shared" si="4"/>
        <v>11</v>
      </c>
      <c r="Q7" s="20">
        <f t="shared" si="4"/>
        <v>9</v>
      </c>
      <c r="R7" s="20">
        <f t="shared" si="4"/>
        <v>17</v>
      </c>
      <c r="S7" s="20">
        <f t="shared" si="4"/>
        <v>15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1</v>
      </c>
      <c r="D8" s="20">
        <f t="shared" si="5"/>
        <v>1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1</v>
      </c>
      <c r="I8" s="20">
        <f t="shared" si="5"/>
        <v>1</v>
      </c>
      <c r="J8" s="20">
        <f t="shared" si="5"/>
        <v>1</v>
      </c>
      <c r="K8" s="20">
        <f t="shared" si="5"/>
        <v>1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1</v>
      </c>
      <c r="Q8" s="20">
        <f t="shared" si="5"/>
        <v>1</v>
      </c>
      <c r="R8" s="20">
        <f t="shared" si="5"/>
        <v>1</v>
      </c>
      <c r="S8" s="20">
        <f t="shared" si="5"/>
        <v>1</v>
      </c>
      <c r="T8" s="28">
        <f t="shared" ref="T8:T20" si="6">SUM(B8:S8)</f>
        <v>18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30</v>
      </c>
      <c r="B9" s="40">
        <v>5</v>
      </c>
      <c r="C9" s="41">
        <v>4</v>
      </c>
      <c r="D9" s="42">
        <v>6</v>
      </c>
      <c r="E9" s="40">
        <v>5</v>
      </c>
      <c r="F9" s="40">
        <v>6</v>
      </c>
      <c r="G9" s="40">
        <v>5</v>
      </c>
      <c r="H9" s="42">
        <v>5</v>
      </c>
      <c r="I9" s="40">
        <v>5</v>
      </c>
      <c r="J9" s="42">
        <v>5</v>
      </c>
      <c r="K9" s="42" t="s">
        <v>31</v>
      </c>
      <c r="L9" s="43">
        <v>4</v>
      </c>
      <c r="M9" s="40" t="s">
        <v>31</v>
      </c>
      <c r="N9" s="41">
        <v>4</v>
      </c>
      <c r="O9" s="40">
        <v>5</v>
      </c>
      <c r="P9" s="41">
        <v>6</v>
      </c>
      <c r="Q9" s="40">
        <v>5</v>
      </c>
      <c r="R9" s="42">
        <v>7</v>
      </c>
      <c r="S9" s="42">
        <v>5</v>
      </c>
      <c r="T9" s="28">
        <f t="shared" si="6"/>
        <v>82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11" priority="2" operator="equal">
      <formula>B$5-2</formula>
    </cfRule>
    <cfRule type="cellIs" dxfId="110" priority="3" operator="equal">
      <formula>B$5-1</formula>
    </cfRule>
    <cfRule type="cellIs" dxfId="109" priority="4" operator="equal">
      <formula>B$5</formula>
    </cfRule>
    <cfRule type="cellIs" dxfId="108" priority="5" operator="equal">
      <formula>B$5+1</formula>
    </cfRule>
    <cfRule type="cellIs" dxfId="107" priority="6" operator="equal">
      <formula>B$5+2</formula>
    </cfRule>
    <cfRule type="cellIs" dxfId="106" priority="7" operator="equal">
      <formula>B$5+3</formula>
    </cfRule>
    <cfRule type="cellIs" dxfId="105" priority="8" operator="equal">
      <formula>B$5+4</formula>
    </cfRule>
  </conditionalFormatting>
  <conditionalFormatting sqref="U4:AL4">
    <cfRule type="cellIs" dxfId="104" priority="9" operator="equal">
      <formula>U$5-2</formula>
    </cfRule>
    <cfRule type="cellIs" dxfId="103" priority="10" operator="equal">
      <formula>U$5-1</formula>
    </cfRule>
    <cfRule type="cellIs" dxfId="102" priority="11" operator="equal">
      <formula>U$5</formula>
    </cfRule>
    <cfRule type="cellIs" dxfId="101" priority="12" operator="equal">
      <formula>U$5+1</formula>
    </cfRule>
    <cfRule type="cellIs" dxfId="100" priority="13" operator="equal">
      <formula>U$5+2</formula>
    </cfRule>
    <cfRule type="cellIs" dxfId="99" priority="14" operator="equal">
      <formula>U$5+3</formula>
    </cfRule>
    <cfRule type="cellIs" dxfId="98" priority="15" operator="equal">
      <formula>U$5+4</formula>
    </cfRule>
  </conditionalFormatting>
  <conditionalFormatting sqref="B9:S9">
    <cfRule type="cellIs" dxfId="9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32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17.899999999999999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7" t="s">
        <v>12</v>
      </c>
      <c r="B4" s="20">
        <f t="shared" ref="B4:S4" si="2">MIN(B9:B20)</f>
        <v>5</v>
      </c>
      <c r="C4" s="20">
        <f t="shared" si="2"/>
        <v>5</v>
      </c>
      <c r="D4" s="20">
        <f t="shared" si="2"/>
        <v>6</v>
      </c>
      <c r="E4" s="20">
        <f t="shared" si="2"/>
        <v>5</v>
      </c>
      <c r="F4" s="20">
        <f t="shared" si="2"/>
        <v>3</v>
      </c>
      <c r="G4" s="20">
        <f t="shared" si="2"/>
        <v>6</v>
      </c>
      <c r="H4" s="20">
        <f t="shared" si="2"/>
        <v>0</v>
      </c>
      <c r="I4" s="20">
        <f t="shared" si="2"/>
        <v>7</v>
      </c>
      <c r="J4" s="20">
        <f t="shared" si="2"/>
        <v>6</v>
      </c>
      <c r="K4" s="20">
        <f t="shared" si="2"/>
        <v>6</v>
      </c>
      <c r="L4" s="20">
        <f t="shared" si="2"/>
        <v>4</v>
      </c>
      <c r="M4" s="20">
        <f t="shared" si="2"/>
        <v>0</v>
      </c>
      <c r="N4" s="20">
        <f t="shared" si="2"/>
        <v>5</v>
      </c>
      <c r="O4" s="20">
        <f t="shared" si="2"/>
        <v>5</v>
      </c>
      <c r="P4" s="20">
        <f t="shared" si="2"/>
        <v>8</v>
      </c>
      <c r="Q4" s="20">
        <f t="shared" si="2"/>
        <v>6</v>
      </c>
      <c r="R4" s="20">
        <f t="shared" si="2"/>
        <v>5</v>
      </c>
      <c r="S4" s="20">
        <f t="shared" si="2"/>
        <v>5</v>
      </c>
      <c r="T4" s="21">
        <f>SUM(B4:S4)</f>
        <v>87</v>
      </c>
      <c r="U4" s="22">
        <f t="shared" ref="U4:AL4" si="3">IF(B4=0,0,IF(B4-B$5-B$8&gt;1,0,IF(B4-B$5-B$8&gt;0,1,IF(B4-B$5-B$8&gt;-1,2,IF(B4-B$5-B$8&gt;-2,3,IF(B4-B$5-B$8&gt;-3,4,IF(B4-B$5-B$8&gt;-4,5,5)))))))</f>
        <v>2</v>
      </c>
      <c r="V4" s="22">
        <f t="shared" si="3"/>
        <v>1</v>
      </c>
      <c r="W4" s="22">
        <f t="shared" si="3"/>
        <v>2</v>
      </c>
      <c r="X4" s="22">
        <f t="shared" si="3"/>
        <v>2</v>
      </c>
      <c r="Y4" s="22">
        <f t="shared" si="3"/>
        <v>3</v>
      </c>
      <c r="Z4" s="22">
        <f t="shared" si="3"/>
        <v>2</v>
      </c>
      <c r="AA4" s="22">
        <f t="shared" si="3"/>
        <v>0</v>
      </c>
      <c r="AB4" s="22">
        <f t="shared" si="3"/>
        <v>0</v>
      </c>
      <c r="AC4" s="22">
        <f t="shared" si="3"/>
        <v>2</v>
      </c>
      <c r="AD4" s="22">
        <f t="shared" si="3"/>
        <v>1</v>
      </c>
      <c r="AE4" s="22">
        <f t="shared" si="3"/>
        <v>2</v>
      </c>
      <c r="AF4" s="22">
        <f t="shared" si="3"/>
        <v>0</v>
      </c>
      <c r="AG4" s="22">
        <f t="shared" si="3"/>
        <v>1</v>
      </c>
      <c r="AH4" s="22">
        <f t="shared" si="3"/>
        <v>1</v>
      </c>
      <c r="AI4" s="22">
        <f t="shared" si="3"/>
        <v>0</v>
      </c>
      <c r="AJ4" s="22">
        <f t="shared" si="3"/>
        <v>2</v>
      </c>
      <c r="AK4" s="22">
        <f t="shared" si="3"/>
        <v>3</v>
      </c>
      <c r="AL4" s="22">
        <f t="shared" si="3"/>
        <v>2</v>
      </c>
      <c r="AM4" s="23">
        <f>SUM(U4:AL4)</f>
        <v>26</v>
      </c>
      <c r="AN4" s="24">
        <v>68.900000000000006</v>
      </c>
      <c r="AO4" s="25">
        <v>134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20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16</v>
      </c>
      <c r="C7" s="20">
        <f t="shared" si="4"/>
        <v>4</v>
      </c>
      <c r="D7" s="20">
        <f t="shared" si="4"/>
        <v>12</v>
      </c>
      <c r="E7" s="20">
        <f t="shared" si="4"/>
        <v>2</v>
      </c>
      <c r="F7" s="20">
        <f t="shared" si="4"/>
        <v>8</v>
      </c>
      <c r="G7" s="20">
        <f t="shared" si="4"/>
        <v>6</v>
      </c>
      <c r="H7" s="20">
        <f t="shared" si="4"/>
        <v>14</v>
      </c>
      <c r="I7" s="20">
        <f t="shared" si="4"/>
        <v>10</v>
      </c>
      <c r="J7" s="20">
        <f t="shared" si="4"/>
        <v>18</v>
      </c>
      <c r="K7" s="20">
        <f t="shared" si="4"/>
        <v>15</v>
      </c>
      <c r="L7" s="20">
        <f t="shared" si="4"/>
        <v>9</v>
      </c>
      <c r="M7" s="20">
        <f t="shared" si="4"/>
        <v>3</v>
      </c>
      <c r="N7" s="20">
        <f t="shared" si="4"/>
        <v>5</v>
      </c>
      <c r="O7" s="20">
        <f t="shared" si="4"/>
        <v>7</v>
      </c>
      <c r="P7" s="20">
        <f t="shared" si="4"/>
        <v>13</v>
      </c>
      <c r="Q7" s="20">
        <f t="shared" si="4"/>
        <v>11</v>
      </c>
      <c r="R7" s="20">
        <f t="shared" si="4"/>
        <v>19</v>
      </c>
      <c r="S7" s="20">
        <f t="shared" si="4"/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1</v>
      </c>
      <c r="D8" s="20">
        <f t="shared" si="5"/>
        <v>1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1</v>
      </c>
      <c r="I8" s="20">
        <f t="shared" si="5"/>
        <v>1</v>
      </c>
      <c r="J8" s="20">
        <f t="shared" si="5"/>
        <v>2</v>
      </c>
      <c r="K8" s="20">
        <f t="shared" si="5"/>
        <v>1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1</v>
      </c>
      <c r="Q8" s="20">
        <f t="shared" si="5"/>
        <v>1</v>
      </c>
      <c r="R8" s="20">
        <f t="shared" si="5"/>
        <v>2</v>
      </c>
      <c r="S8" s="20">
        <f t="shared" si="5"/>
        <v>1</v>
      </c>
      <c r="T8" s="28">
        <f t="shared" ref="T8:T20" si="6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>
        <v>5</v>
      </c>
      <c r="C9" s="41">
        <v>5</v>
      </c>
      <c r="D9" s="42">
        <v>6</v>
      </c>
      <c r="E9" s="40">
        <v>5</v>
      </c>
      <c r="F9" s="40">
        <v>3</v>
      </c>
      <c r="G9" s="40">
        <v>6</v>
      </c>
      <c r="H9" s="42" t="s">
        <v>27</v>
      </c>
      <c r="I9" s="40">
        <v>7</v>
      </c>
      <c r="J9" s="42">
        <v>6</v>
      </c>
      <c r="K9" s="42">
        <v>6</v>
      </c>
      <c r="L9" s="43">
        <v>4</v>
      </c>
      <c r="M9" s="40" t="s">
        <v>27</v>
      </c>
      <c r="N9" s="41">
        <v>5</v>
      </c>
      <c r="O9" s="40">
        <v>5</v>
      </c>
      <c r="P9" s="41">
        <v>8</v>
      </c>
      <c r="Q9" s="40">
        <v>6</v>
      </c>
      <c r="R9" s="42">
        <v>5</v>
      </c>
      <c r="S9" s="42">
        <v>5</v>
      </c>
      <c r="T9" s="28">
        <f t="shared" si="6"/>
        <v>87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96" priority="2" operator="equal">
      <formula>B$5-2</formula>
    </cfRule>
    <cfRule type="cellIs" dxfId="95" priority="3" operator="equal">
      <formula>B$5-1</formula>
    </cfRule>
    <cfRule type="cellIs" dxfId="94" priority="4" operator="equal">
      <formula>B$5</formula>
    </cfRule>
    <cfRule type="cellIs" dxfId="93" priority="5" operator="equal">
      <formula>B$5+1</formula>
    </cfRule>
    <cfRule type="cellIs" dxfId="92" priority="6" operator="equal">
      <formula>B$5+2</formula>
    </cfRule>
    <cfRule type="cellIs" dxfId="91" priority="7" operator="equal">
      <formula>B$5+3</formula>
    </cfRule>
    <cfRule type="cellIs" dxfId="90" priority="8" operator="equal">
      <formula>B$5+4</formula>
    </cfRule>
  </conditionalFormatting>
  <conditionalFormatting sqref="U4:AL4">
    <cfRule type="cellIs" dxfId="89" priority="9" operator="equal">
      <formula>U$5-2</formula>
    </cfRule>
    <cfRule type="cellIs" dxfId="88" priority="10" operator="equal">
      <formula>U$5-1</formula>
    </cfRule>
    <cfRule type="cellIs" dxfId="87" priority="11" operator="equal">
      <formula>U$5</formula>
    </cfRule>
    <cfRule type="cellIs" dxfId="86" priority="12" operator="equal">
      <formula>U$5+1</formula>
    </cfRule>
    <cfRule type="cellIs" dxfId="85" priority="13" operator="equal">
      <formula>U$5+2</formula>
    </cfRule>
    <cfRule type="cellIs" dxfId="84" priority="14" operator="equal">
      <formula>U$5+3</formula>
    </cfRule>
    <cfRule type="cellIs" dxfId="83" priority="15" operator="equal">
      <formula>U$5+4</formula>
    </cfRule>
  </conditionalFormatting>
  <conditionalFormatting sqref="B9:S9">
    <cfRule type="cellIs" dxfId="8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33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16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8" t="s">
        <v>12</v>
      </c>
      <c r="B4" s="20">
        <f t="shared" ref="B4:S4" si="2">MIN(B9:B20)</f>
        <v>6</v>
      </c>
      <c r="C4" s="20">
        <f t="shared" si="2"/>
        <v>5</v>
      </c>
      <c r="D4" s="20">
        <f t="shared" si="2"/>
        <v>6</v>
      </c>
      <c r="E4" s="20">
        <f t="shared" si="2"/>
        <v>6</v>
      </c>
      <c r="F4" s="20">
        <f t="shared" si="2"/>
        <v>3</v>
      </c>
      <c r="G4" s="20">
        <f t="shared" si="2"/>
        <v>7</v>
      </c>
      <c r="H4" s="20">
        <f t="shared" si="2"/>
        <v>4</v>
      </c>
      <c r="I4" s="20">
        <f t="shared" si="2"/>
        <v>5</v>
      </c>
      <c r="J4" s="20">
        <f t="shared" si="2"/>
        <v>5</v>
      </c>
      <c r="K4" s="20">
        <f t="shared" si="2"/>
        <v>5</v>
      </c>
      <c r="L4" s="20">
        <f t="shared" si="2"/>
        <v>3</v>
      </c>
      <c r="M4" s="20">
        <f t="shared" si="2"/>
        <v>4</v>
      </c>
      <c r="N4" s="20">
        <f t="shared" si="2"/>
        <v>3</v>
      </c>
      <c r="O4" s="20">
        <f t="shared" si="2"/>
        <v>4</v>
      </c>
      <c r="P4" s="20">
        <f t="shared" si="2"/>
        <v>0</v>
      </c>
      <c r="Q4" s="20">
        <f t="shared" si="2"/>
        <v>7</v>
      </c>
      <c r="R4" s="20">
        <f t="shared" si="2"/>
        <v>5</v>
      </c>
      <c r="S4" s="20">
        <f t="shared" si="2"/>
        <v>6</v>
      </c>
      <c r="T4" s="21">
        <f>SUM(B4:S4)</f>
        <v>84</v>
      </c>
      <c r="U4" s="22">
        <f t="shared" ref="U4:AL4" si="3">IF(B4=0,0,IF(B4-B$5-B$8&gt;1,0,IF(B4-B$5-B$8&gt;0,1,IF(B4-B$5-B$8&gt;-1,2,IF(B4-B$5-B$8&gt;-2,3,IF(B4-B$5-B$8&gt;-3,4,IF(B4-B$5-B$8&gt;-4,5,5)))))))</f>
        <v>1</v>
      </c>
      <c r="V4" s="22">
        <f t="shared" si="3"/>
        <v>1</v>
      </c>
      <c r="W4" s="22">
        <f t="shared" si="3"/>
        <v>2</v>
      </c>
      <c r="X4" s="22">
        <f t="shared" si="3"/>
        <v>1</v>
      </c>
      <c r="Y4" s="22">
        <f t="shared" si="3"/>
        <v>3</v>
      </c>
      <c r="Z4" s="22">
        <f t="shared" si="3"/>
        <v>1</v>
      </c>
      <c r="AA4" s="22">
        <f t="shared" si="3"/>
        <v>2</v>
      </c>
      <c r="AB4" s="22">
        <f t="shared" si="3"/>
        <v>2</v>
      </c>
      <c r="AC4" s="22">
        <f t="shared" si="3"/>
        <v>3</v>
      </c>
      <c r="AD4" s="22">
        <f t="shared" si="3"/>
        <v>2</v>
      </c>
      <c r="AE4" s="22">
        <f t="shared" si="3"/>
        <v>3</v>
      </c>
      <c r="AF4" s="22">
        <f t="shared" si="3"/>
        <v>3</v>
      </c>
      <c r="AG4" s="22">
        <f t="shared" si="3"/>
        <v>3</v>
      </c>
      <c r="AH4" s="22">
        <f t="shared" si="3"/>
        <v>2</v>
      </c>
      <c r="AI4" s="22">
        <f t="shared" si="3"/>
        <v>0</v>
      </c>
      <c r="AJ4" s="22">
        <f t="shared" si="3"/>
        <v>1</v>
      </c>
      <c r="AK4" s="22">
        <f t="shared" si="3"/>
        <v>3</v>
      </c>
      <c r="AL4" s="22">
        <f t="shared" si="3"/>
        <v>1</v>
      </c>
      <c r="AM4" s="23">
        <f>SUM(U4:AL4)</f>
        <v>34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20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16</v>
      </c>
      <c r="C7" s="20">
        <f t="shared" si="4"/>
        <v>4</v>
      </c>
      <c r="D7" s="20">
        <f t="shared" si="4"/>
        <v>12</v>
      </c>
      <c r="E7" s="20">
        <f t="shared" si="4"/>
        <v>2</v>
      </c>
      <c r="F7" s="20">
        <f t="shared" si="4"/>
        <v>8</v>
      </c>
      <c r="G7" s="20">
        <f t="shared" si="4"/>
        <v>6</v>
      </c>
      <c r="H7" s="20">
        <f t="shared" si="4"/>
        <v>14</v>
      </c>
      <c r="I7" s="20">
        <f t="shared" si="4"/>
        <v>10</v>
      </c>
      <c r="J7" s="20">
        <f t="shared" si="4"/>
        <v>18</v>
      </c>
      <c r="K7" s="20">
        <f t="shared" si="4"/>
        <v>15</v>
      </c>
      <c r="L7" s="20">
        <f t="shared" si="4"/>
        <v>9</v>
      </c>
      <c r="M7" s="20">
        <f t="shared" si="4"/>
        <v>3</v>
      </c>
      <c r="N7" s="20">
        <f t="shared" si="4"/>
        <v>5</v>
      </c>
      <c r="O7" s="20">
        <f t="shared" si="4"/>
        <v>7</v>
      </c>
      <c r="P7" s="20">
        <f t="shared" si="4"/>
        <v>13</v>
      </c>
      <c r="Q7" s="20">
        <f t="shared" si="4"/>
        <v>11</v>
      </c>
      <c r="R7" s="20">
        <f t="shared" si="4"/>
        <v>19</v>
      </c>
      <c r="S7" s="20">
        <f t="shared" si="4"/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1</v>
      </c>
      <c r="D8" s="20">
        <f t="shared" si="5"/>
        <v>1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1</v>
      </c>
      <c r="I8" s="20">
        <f t="shared" si="5"/>
        <v>1</v>
      </c>
      <c r="J8" s="20">
        <f t="shared" si="5"/>
        <v>2</v>
      </c>
      <c r="K8" s="20">
        <f t="shared" si="5"/>
        <v>1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1</v>
      </c>
      <c r="Q8" s="20">
        <f t="shared" si="5"/>
        <v>1</v>
      </c>
      <c r="R8" s="20">
        <f t="shared" si="5"/>
        <v>2</v>
      </c>
      <c r="S8" s="20">
        <f t="shared" si="5"/>
        <v>1</v>
      </c>
      <c r="T8" s="28">
        <f t="shared" ref="T8:T20" si="6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30</v>
      </c>
      <c r="B9" s="40">
        <v>6</v>
      </c>
      <c r="C9" s="41">
        <v>5</v>
      </c>
      <c r="D9" s="42">
        <v>6</v>
      </c>
      <c r="E9" s="40">
        <v>6</v>
      </c>
      <c r="F9" s="40">
        <v>3</v>
      </c>
      <c r="G9" s="40">
        <v>7</v>
      </c>
      <c r="H9" s="42">
        <v>4</v>
      </c>
      <c r="I9" s="40">
        <v>5</v>
      </c>
      <c r="J9" s="42">
        <v>5</v>
      </c>
      <c r="K9" s="42">
        <v>5</v>
      </c>
      <c r="L9" s="43">
        <v>3</v>
      </c>
      <c r="M9" s="40">
        <v>4</v>
      </c>
      <c r="N9" s="41">
        <v>3</v>
      </c>
      <c r="O9" s="40">
        <v>4</v>
      </c>
      <c r="P9" s="41">
        <v>0</v>
      </c>
      <c r="Q9" s="40">
        <v>7</v>
      </c>
      <c r="R9" s="42">
        <v>5</v>
      </c>
      <c r="S9" s="42">
        <v>6</v>
      </c>
      <c r="T9" s="28">
        <f t="shared" si="6"/>
        <v>84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81" priority="2" operator="equal">
      <formula>B$5-2</formula>
    </cfRule>
    <cfRule type="cellIs" dxfId="80" priority="3" operator="equal">
      <formula>B$5-1</formula>
    </cfRule>
    <cfRule type="cellIs" dxfId="79" priority="4" operator="equal">
      <formula>B$5</formula>
    </cfRule>
    <cfRule type="cellIs" dxfId="78" priority="5" operator="equal">
      <formula>B$5+1</formula>
    </cfRule>
    <cfRule type="cellIs" dxfId="77" priority="6" operator="equal">
      <formula>B$5+2</formula>
    </cfRule>
    <cfRule type="cellIs" dxfId="76" priority="7" operator="equal">
      <formula>B$5+3</formula>
    </cfRule>
    <cfRule type="cellIs" dxfId="75" priority="8" operator="equal">
      <formula>B$5+4</formula>
    </cfRule>
  </conditionalFormatting>
  <conditionalFormatting sqref="U4:AL4">
    <cfRule type="cellIs" dxfId="74" priority="9" operator="equal">
      <formula>U$5-2</formula>
    </cfRule>
    <cfRule type="cellIs" dxfId="73" priority="10" operator="equal">
      <formula>U$5-1</formula>
    </cfRule>
    <cfRule type="cellIs" dxfId="72" priority="11" operator="equal">
      <formula>U$5</formula>
    </cfRule>
    <cfRule type="cellIs" dxfId="71" priority="12" operator="equal">
      <formula>U$5+1</formula>
    </cfRule>
    <cfRule type="cellIs" dxfId="70" priority="13" operator="equal">
      <formula>U$5+2</formula>
    </cfRule>
    <cfRule type="cellIs" dxfId="69" priority="14" operator="equal">
      <formula>U$5+3</formula>
    </cfRule>
    <cfRule type="cellIs" dxfId="68" priority="15" operator="equal">
      <formula>U$5+4</formula>
    </cfRule>
  </conditionalFormatting>
  <conditionalFormatting sqref="B9:S9">
    <cfRule type="cellIs" dxfId="6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34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18.8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7" t="s">
        <v>12</v>
      </c>
      <c r="B4" s="20">
        <f t="shared" ref="B4:S4" si="2">MIN(B9:B20)</f>
        <v>8</v>
      </c>
      <c r="C4" s="20">
        <f t="shared" si="2"/>
        <v>4</v>
      </c>
      <c r="D4" s="20">
        <f t="shared" si="2"/>
        <v>0</v>
      </c>
      <c r="E4" s="20">
        <f t="shared" si="2"/>
        <v>6</v>
      </c>
      <c r="F4" s="20">
        <f t="shared" si="2"/>
        <v>4</v>
      </c>
      <c r="G4" s="20">
        <f t="shared" si="2"/>
        <v>0</v>
      </c>
      <c r="H4" s="20">
        <f t="shared" si="2"/>
        <v>0</v>
      </c>
      <c r="I4" s="20">
        <f t="shared" si="2"/>
        <v>5</v>
      </c>
      <c r="J4" s="20">
        <f t="shared" si="2"/>
        <v>7</v>
      </c>
      <c r="K4" s="20">
        <f t="shared" si="2"/>
        <v>5</v>
      </c>
      <c r="L4" s="20">
        <f t="shared" si="2"/>
        <v>7</v>
      </c>
      <c r="M4" s="20">
        <f t="shared" si="2"/>
        <v>5</v>
      </c>
      <c r="N4" s="20">
        <f t="shared" si="2"/>
        <v>5</v>
      </c>
      <c r="O4" s="20">
        <f t="shared" si="2"/>
        <v>4</v>
      </c>
      <c r="P4" s="20">
        <f t="shared" si="2"/>
        <v>6</v>
      </c>
      <c r="Q4" s="20">
        <f t="shared" si="2"/>
        <v>0</v>
      </c>
      <c r="R4" s="20">
        <f t="shared" si="2"/>
        <v>4</v>
      </c>
      <c r="S4" s="20">
        <f t="shared" si="2"/>
        <v>4</v>
      </c>
      <c r="T4" s="21">
        <f>SUM(B4:S4)</f>
        <v>74</v>
      </c>
      <c r="U4" s="22">
        <f t="shared" ref="U4:AL4" si="3">IF(B4=0,0,IF(B4-B$5-B$8&gt;1,0,IF(B4-B$5-B$8&gt;0,1,IF(B4-B$5-B$8&gt;-1,2,IF(B4-B$5-B$8&gt;-2,3,IF(B4-B$5-B$8&gt;-3,4,IF(B4-B$5-B$8&gt;-4,5,5)))))))</f>
        <v>0</v>
      </c>
      <c r="V4" s="22">
        <f t="shared" si="3"/>
        <v>2</v>
      </c>
      <c r="W4" s="22">
        <f t="shared" si="3"/>
        <v>0</v>
      </c>
      <c r="X4" s="22">
        <f t="shared" si="3"/>
        <v>1</v>
      </c>
      <c r="Y4" s="22">
        <f t="shared" si="3"/>
        <v>2</v>
      </c>
      <c r="Z4" s="22">
        <f t="shared" si="3"/>
        <v>0</v>
      </c>
      <c r="AA4" s="22">
        <f t="shared" si="3"/>
        <v>0</v>
      </c>
      <c r="AB4" s="22">
        <f t="shared" si="3"/>
        <v>2</v>
      </c>
      <c r="AC4" s="22">
        <f t="shared" si="3"/>
        <v>1</v>
      </c>
      <c r="AD4" s="22">
        <f t="shared" si="3"/>
        <v>2</v>
      </c>
      <c r="AE4" s="22">
        <f t="shared" si="3"/>
        <v>0</v>
      </c>
      <c r="AF4" s="22">
        <f t="shared" si="3"/>
        <v>2</v>
      </c>
      <c r="AG4" s="22">
        <f t="shared" si="3"/>
        <v>1</v>
      </c>
      <c r="AH4" s="22">
        <f t="shared" si="3"/>
        <v>2</v>
      </c>
      <c r="AI4" s="22">
        <f t="shared" si="3"/>
        <v>2</v>
      </c>
      <c r="AJ4" s="22">
        <f t="shared" si="3"/>
        <v>0</v>
      </c>
      <c r="AK4" s="22">
        <f t="shared" si="3"/>
        <v>4</v>
      </c>
      <c r="AL4" s="22">
        <f t="shared" si="3"/>
        <v>4</v>
      </c>
      <c r="AM4" s="23">
        <f>SUM(U4:AL4)</f>
        <v>25</v>
      </c>
      <c r="AN4" s="24">
        <v>68.900000000000006</v>
      </c>
      <c r="AO4" s="25">
        <v>134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21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17</v>
      </c>
      <c r="C7" s="20">
        <f t="shared" si="4"/>
        <v>5</v>
      </c>
      <c r="D7" s="20">
        <f t="shared" si="4"/>
        <v>13</v>
      </c>
      <c r="E7" s="20">
        <f t="shared" si="4"/>
        <v>3</v>
      </c>
      <c r="F7" s="20">
        <f t="shared" si="4"/>
        <v>9</v>
      </c>
      <c r="G7" s="20">
        <f t="shared" si="4"/>
        <v>7</v>
      </c>
      <c r="H7" s="20">
        <f t="shared" si="4"/>
        <v>15</v>
      </c>
      <c r="I7" s="20">
        <f t="shared" si="4"/>
        <v>11</v>
      </c>
      <c r="J7" s="20">
        <f t="shared" si="4"/>
        <v>19</v>
      </c>
      <c r="K7" s="20">
        <f t="shared" si="4"/>
        <v>16</v>
      </c>
      <c r="L7" s="20">
        <f t="shared" si="4"/>
        <v>10</v>
      </c>
      <c r="M7" s="20">
        <f t="shared" si="4"/>
        <v>4</v>
      </c>
      <c r="N7" s="20">
        <f t="shared" si="4"/>
        <v>6</v>
      </c>
      <c r="O7" s="20">
        <f t="shared" si="4"/>
        <v>8</v>
      </c>
      <c r="P7" s="20">
        <f t="shared" si="4"/>
        <v>14</v>
      </c>
      <c r="Q7" s="20">
        <f t="shared" si="4"/>
        <v>12</v>
      </c>
      <c r="R7" s="20">
        <f t="shared" si="4"/>
        <v>20</v>
      </c>
      <c r="S7" s="20">
        <f t="shared" si="4"/>
        <v>18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1</v>
      </c>
      <c r="D8" s="20">
        <f t="shared" si="5"/>
        <v>1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1</v>
      </c>
      <c r="I8" s="20">
        <f t="shared" si="5"/>
        <v>1</v>
      </c>
      <c r="J8" s="20">
        <f t="shared" si="5"/>
        <v>2</v>
      </c>
      <c r="K8" s="20">
        <f t="shared" si="5"/>
        <v>1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1</v>
      </c>
      <c r="Q8" s="20">
        <f t="shared" si="5"/>
        <v>1</v>
      </c>
      <c r="R8" s="20">
        <f t="shared" si="5"/>
        <v>2</v>
      </c>
      <c r="S8" s="20">
        <f t="shared" si="5"/>
        <v>2</v>
      </c>
      <c r="T8" s="28">
        <f t="shared" ref="T8:T20" si="6">SUM(B8:S8)</f>
        <v>21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>
        <v>8</v>
      </c>
      <c r="C9" s="41">
        <v>4</v>
      </c>
      <c r="D9" s="42" t="s">
        <v>27</v>
      </c>
      <c r="E9" s="40">
        <v>6</v>
      </c>
      <c r="F9" s="40">
        <v>4</v>
      </c>
      <c r="G9" s="40" t="s">
        <v>27</v>
      </c>
      <c r="H9" s="42" t="s">
        <v>27</v>
      </c>
      <c r="I9" s="40">
        <v>5</v>
      </c>
      <c r="J9" s="42">
        <v>7</v>
      </c>
      <c r="K9" s="42">
        <v>5</v>
      </c>
      <c r="L9" s="43">
        <v>7</v>
      </c>
      <c r="M9" s="40">
        <v>5</v>
      </c>
      <c r="N9" s="41">
        <v>5</v>
      </c>
      <c r="O9" s="40">
        <v>4</v>
      </c>
      <c r="P9" s="41">
        <v>6</v>
      </c>
      <c r="Q9" s="40" t="s">
        <v>27</v>
      </c>
      <c r="R9" s="42">
        <v>4</v>
      </c>
      <c r="S9" s="42">
        <v>4</v>
      </c>
      <c r="T9" s="28">
        <f t="shared" si="6"/>
        <v>74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66" priority="2" operator="equal">
      <formula>B$5-2</formula>
    </cfRule>
    <cfRule type="cellIs" dxfId="65" priority="3" operator="equal">
      <formula>B$5-1</formula>
    </cfRule>
    <cfRule type="cellIs" dxfId="64" priority="4" operator="equal">
      <formula>B$5</formula>
    </cfRule>
    <cfRule type="cellIs" dxfId="63" priority="5" operator="equal">
      <formula>B$5+1</formula>
    </cfRule>
    <cfRule type="cellIs" dxfId="62" priority="6" operator="equal">
      <formula>B$5+2</formula>
    </cfRule>
    <cfRule type="cellIs" dxfId="61" priority="7" operator="equal">
      <formula>B$5+3</formula>
    </cfRule>
    <cfRule type="cellIs" dxfId="60" priority="8" operator="equal">
      <formula>B$5+4</formula>
    </cfRule>
  </conditionalFormatting>
  <conditionalFormatting sqref="U4:AL4">
    <cfRule type="cellIs" dxfId="59" priority="9" operator="equal">
      <formula>U$5-2</formula>
    </cfRule>
    <cfRule type="cellIs" dxfId="58" priority="10" operator="equal">
      <formula>U$5-1</formula>
    </cfRule>
    <cfRule type="cellIs" dxfId="57" priority="11" operator="equal">
      <formula>U$5</formula>
    </cfRule>
    <cfRule type="cellIs" dxfId="56" priority="12" operator="equal">
      <formula>U$5+1</formula>
    </cfRule>
    <cfRule type="cellIs" dxfId="55" priority="13" operator="equal">
      <formula>U$5+2</formula>
    </cfRule>
    <cfRule type="cellIs" dxfId="54" priority="14" operator="equal">
      <formula>U$5+3</formula>
    </cfRule>
    <cfRule type="cellIs" dxfId="53" priority="15" operator="equal">
      <formula>U$5+4</formula>
    </cfRule>
  </conditionalFormatting>
  <conditionalFormatting sqref="B9:S9">
    <cfRule type="cellIs" dxfId="5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35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24.7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7" t="s">
        <v>12</v>
      </c>
      <c r="B4" s="20">
        <f t="shared" ref="B4:S4" si="2">MIN(B9:B20)</f>
        <v>8</v>
      </c>
      <c r="C4" s="20">
        <f t="shared" si="2"/>
        <v>5</v>
      </c>
      <c r="D4" s="20">
        <f t="shared" si="2"/>
        <v>7</v>
      </c>
      <c r="E4" s="20">
        <f t="shared" si="2"/>
        <v>5</v>
      </c>
      <c r="F4" s="20">
        <f t="shared" si="2"/>
        <v>4</v>
      </c>
      <c r="G4" s="20">
        <f t="shared" si="2"/>
        <v>8</v>
      </c>
      <c r="H4" s="20">
        <f t="shared" si="2"/>
        <v>5</v>
      </c>
      <c r="I4" s="20">
        <f t="shared" si="2"/>
        <v>4</v>
      </c>
      <c r="J4" s="20">
        <f t="shared" si="2"/>
        <v>5</v>
      </c>
      <c r="K4" s="20">
        <f t="shared" si="2"/>
        <v>4</v>
      </c>
      <c r="L4" s="20">
        <f t="shared" si="2"/>
        <v>7</v>
      </c>
      <c r="M4" s="20">
        <f t="shared" si="2"/>
        <v>7</v>
      </c>
      <c r="N4" s="20">
        <f t="shared" si="2"/>
        <v>5</v>
      </c>
      <c r="O4" s="20">
        <f t="shared" si="2"/>
        <v>4</v>
      </c>
      <c r="P4" s="20">
        <f t="shared" si="2"/>
        <v>4</v>
      </c>
      <c r="Q4" s="20">
        <f t="shared" si="2"/>
        <v>0</v>
      </c>
      <c r="R4" s="20">
        <f t="shared" si="2"/>
        <v>3</v>
      </c>
      <c r="S4" s="20">
        <f t="shared" si="2"/>
        <v>6</v>
      </c>
      <c r="T4" s="21">
        <f>SUM(B4:S4)</f>
        <v>91</v>
      </c>
      <c r="U4" s="22">
        <f t="shared" ref="U4:AL4" si="3">IF(B4=0,0,IF(B4-B$5-B$8&gt;1,0,IF(B4-B$5-B$8&gt;0,1,IF(B4-B$5-B$8&gt;-1,2,IF(B4-B$5-B$8&gt;-2,3,IF(B4-B$5-B$8&gt;-3,4,IF(B4-B$5-B$8&gt;-4,5,5)))))))</f>
        <v>0</v>
      </c>
      <c r="V4" s="22">
        <f t="shared" si="3"/>
        <v>1</v>
      </c>
      <c r="W4" s="22">
        <f t="shared" si="3"/>
        <v>2</v>
      </c>
      <c r="X4" s="22">
        <f t="shared" si="3"/>
        <v>2</v>
      </c>
      <c r="Y4" s="22">
        <f t="shared" si="3"/>
        <v>2</v>
      </c>
      <c r="Z4" s="22">
        <f t="shared" si="3"/>
        <v>0</v>
      </c>
      <c r="AA4" s="22">
        <f t="shared" si="3"/>
        <v>2</v>
      </c>
      <c r="AB4" s="22">
        <f t="shared" si="3"/>
        <v>4</v>
      </c>
      <c r="AC4" s="22">
        <f t="shared" si="3"/>
        <v>3</v>
      </c>
      <c r="AD4" s="22">
        <f t="shared" si="3"/>
        <v>4</v>
      </c>
      <c r="AE4" s="22">
        <f t="shared" si="3"/>
        <v>0</v>
      </c>
      <c r="AF4" s="22">
        <f t="shared" si="3"/>
        <v>0</v>
      </c>
      <c r="AG4" s="22">
        <f t="shared" si="3"/>
        <v>1</v>
      </c>
      <c r="AH4" s="22">
        <f t="shared" si="3"/>
        <v>2</v>
      </c>
      <c r="AI4" s="22">
        <f t="shared" si="3"/>
        <v>5</v>
      </c>
      <c r="AJ4" s="22">
        <f t="shared" si="3"/>
        <v>0</v>
      </c>
      <c r="AK4" s="22">
        <f t="shared" si="3"/>
        <v>5</v>
      </c>
      <c r="AL4" s="22">
        <f t="shared" si="3"/>
        <v>2</v>
      </c>
      <c r="AM4" s="23">
        <f>SUM(U4:AL4)</f>
        <v>35</v>
      </c>
      <c r="AN4" s="24">
        <v>68.900000000000006</v>
      </c>
      <c r="AO4" s="25">
        <v>134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28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24</v>
      </c>
      <c r="C7" s="20">
        <f t="shared" si="4"/>
        <v>12</v>
      </c>
      <c r="D7" s="20">
        <f t="shared" si="4"/>
        <v>20</v>
      </c>
      <c r="E7" s="20">
        <f t="shared" si="4"/>
        <v>10</v>
      </c>
      <c r="F7" s="20">
        <f t="shared" si="4"/>
        <v>16</v>
      </c>
      <c r="G7" s="20">
        <f t="shared" si="4"/>
        <v>14</v>
      </c>
      <c r="H7" s="20">
        <f t="shared" si="4"/>
        <v>22</v>
      </c>
      <c r="I7" s="20">
        <f t="shared" si="4"/>
        <v>18</v>
      </c>
      <c r="J7" s="20">
        <f t="shared" si="4"/>
        <v>26</v>
      </c>
      <c r="K7" s="20">
        <f t="shared" si="4"/>
        <v>23</v>
      </c>
      <c r="L7" s="20">
        <f t="shared" si="4"/>
        <v>17</v>
      </c>
      <c r="M7" s="20">
        <f t="shared" si="4"/>
        <v>11</v>
      </c>
      <c r="N7" s="20">
        <f t="shared" si="4"/>
        <v>13</v>
      </c>
      <c r="O7" s="20">
        <f t="shared" si="4"/>
        <v>15</v>
      </c>
      <c r="P7" s="20">
        <f t="shared" si="4"/>
        <v>21</v>
      </c>
      <c r="Q7" s="20">
        <f t="shared" si="4"/>
        <v>19</v>
      </c>
      <c r="R7" s="20">
        <f t="shared" si="4"/>
        <v>27</v>
      </c>
      <c r="S7" s="20">
        <f t="shared" si="4"/>
        <v>25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2</v>
      </c>
      <c r="C8" s="20">
        <f t="shared" si="5"/>
        <v>1</v>
      </c>
      <c r="D8" s="20">
        <f t="shared" si="5"/>
        <v>2</v>
      </c>
      <c r="E8" s="20">
        <f t="shared" si="5"/>
        <v>1</v>
      </c>
      <c r="F8" s="20">
        <f t="shared" si="5"/>
        <v>1</v>
      </c>
      <c r="G8" s="20">
        <f t="shared" si="5"/>
        <v>1</v>
      </c>
      <c r="H8" s="20">
        <f t="shared" si="5"/>
        <v>2</v>
      </c>
      <c r="I8" s="20">
        <f t="shared" si="5"/>
        <v>2</v>
      </c>
      <c r="J8" s="20">
        <f t="shared" si="5"/>
        <v>2</v>
      </c>
      <c r="K8" s="20">
        <f t="shared" si="5"/>
        <v>2</v>
      </c>
      <c r="L8" s="20">
        <f t="shared" si="5"/>
        <v>1</v>
      </c>
      <c r="M8" s="20">
        <f t="shared" si="5"/>
        <v>1</v>
      </c>
      <c r="N8" s="20">
        <f t="shared" si="5"/>
        <v>1</v>
      </c>
      <c r="O8" s="20">
        <f t="shared" si="5"/>
        <v>1</v>
      </c>
      <c r="P8" s="20">
        <f t="shared" si="5"/>
        <v>2</v>
      </c>
      <c r="Q8" s="20">
        <f t="shared" si="5"/>
        <v>2</v>
      </c>
      <c r="R8" s="20">
        <f t="shared" si="5"/>
        <v>2</v>
      </c>
      <c r="S8" s="20">
        <f t="shared" si="5"/>
        <v>2</v>
      </c>
      <c r="T8" s="28">
        <f t="shared" ref="T8:T20" si="6">SUM(B8:S8)</f>
        <v>28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>
        <v>8</v>
      </c>
      <c r="C9" s="41">
        <v>5</v>
      </c>
      <c r="D9" s="42">
        <v>7</v>
      </c>
      <c r="E9" s="40">
        <v>5</v>
      </c>
      <c r="F9" s="40">
        <v>4</v>
      </c>
      <c r="G9" s="40">
        <v>8</v>
      </c>
      <c r="H9" s="42">
        <v>5</v>
      </c>
      <c r="I9" s="40">
        <v>4</v>
      </c>
      <c r="J9" s="42">
        <v>5</v>
      </c>
      <c r="K9" s="42">
        <v>4</v>
      </c>
      <c r="L9" s="43">
        <v>7</v>
      </c>
      <c r="M9" s="40">
        <v>7</v>
      </c>
      <c r="N9" s="41">
        <v>5</v>
      </c>
      <c r="O9" s="40">
        <v>4</v>
      </c>
      <c r="P9" s="41">
        <v>4</v>
      </c>
      <c r="Q9" s="40" t="s">
        <v>27</v>
      </c>
      <c r="R9" s="42">
        <v>3</v>
      </c>
      <c r="S9" s="42">
        <v>6</v>
      </c>
      <c r="T9" s="28">
        <f t="shared" si="6"/>
        <v>91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1" priority="2" operator="equal">
      <formula>B$5-2</formula>
    </cfRule>
    <cfRule type="cellIs" dxfId="50" priority="3" operator="equal">
      <formula>B$5-1</formula>
    </cfRule>
    <cfRule type="cellIs" dxfId="49" priority="4" operator="equal">
      <formula>B$5</formula>
    </cfRule>
    <cfRule type="cellIs" dxfId="48" priority="5" operator="equal">
      <formula>B$5+1</formula>
    </cfRule>
    <cfRule type="cellIs" dxfId="47" priority="6" operator="equal">
      <formula>B$5+2</formula>
    </cfRule>
    <cfRule type="cellIs" dxfId="46" priority="7" operator="equal">
      <formula>B$5+3</formula>
    </cfRule>
    <cfRule type="cellIs" dxfId="45" priority="8" operator="equal">
      <formula>B$5+4</formula>
    </cfRule>
  </conditionalFormatting>
  <conditionalFormatting sqref="U4:AL4">
    <cfRule type="cellIs" dxfId="44" priority="9" operator="equal">
      <formula>U$5-2</formula>
    </cfRule>
    <cfRule type="cellIs" dxfId="43" priority="10" operator="equal">
      <formula>U$5-1</formula>
    </cfRule>
    <cfRule type="cellIs" dxfId="42" priority="11" operator="equal">
      <formula>U$5</formula>
    </cfRule>
    <cfRule type="cellIs" dxfId="41" priority="12" operator="equal">
      <formula>U$5+1</formula>
    </cfRule>
    <cfRule type="cellIs" dxfId="40" priority="13" operator="equal">
      <formula>U$5+2</formula>
    </cfRule>
    <cfRule type="cellIs" dxfId="39" priority="14" operator="equal">
      <formula>U$5+3</formula>
    </cfRule>
    <cfRule type="cellIs" dxfId="38" priority="15" operator="equal">
      <formula>U$5+4</formula>
    </cfRule>
  </conditionalFormatting>
  <conditionalFormatting sqref="B9:S9">
    <cfRule type="cellIs" dxfId="3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49" t="s">
        <v>36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9.6999999999999993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48" t="s">
        <v>12</v>
      </c>
      <c r="B4" s="20">
        <f t="shared" ref="B4:S4" si="2">MIN(B9:B20)</f>
        <v>6</v>
      </c>
      <c r="C4" s="20">
        <f t="shared" si="2"/>
        <v>3</v>
      </c>
      <c r="D4" s="20">
        <f t="shared" si="2"/>
        <v>6</v>
      </c>
      <c r="E4" s="20">
        <f t="shared" si="2"/>
        <v>6</v>
      </c>
      <c r="F4" s="20">
        <f t="shared" si="2"/>
        <v>5</v>
      </c>
      <c r="G4" s="20">
        <f t="shared" si="2"/>
        <v>6</v>
      </c>
      <c r="H4" s="20">
        <f t="shared" si="2"/>
        <v>4</v>
      </c>
      <c r="I4" s="20">
        <f t="shared" si="2"/>
        <v>4</v>
      </c>
      <c r="J4" s="20">
        <f t="shared" si="2"/>
        <v>5</v>
      </c>
      <c r="K4" s="20">
        <f t="shared" si="2"/>
        <v>6</v>
      </c>
      <c r="L4" s="20">
        <f t="shared" si="2"/>
        <v>4</v>
      </c>
      <c r="M4" s="20">
        <f t="shared" si="2"/>
        <v>5</v>
      </c>
      <c r="N4" s="20">
        <f t="shared" si="2"/>
        <v>4</v>
      </c>
      <c r="O4" s="20">
        <f t="shared" si="2"/>
        <v>4</v>
      </c>
      <c r="P4" s="20">
        <f t="shared" si="2"/>
        <v>6</v>
      </c>
      <c r="Q4" s="20">
        <f t="shared" si="2"/>
        <v>5</v>
      </c>
      <c r="R4" s="20">
        <f t="shared" si="2"/>
        <v>5</v>
      </c>
      <c r="S4" s="20">
        <f t="shared" si="2"/>
        <v>4</v>
      </c>
      <c r="T4" s="21">
        <f>SUM(B4:S4)</f>
        <v>88</v>
      </c>
      <c r="U4" s="22">
        <f t="shared" ref="U4:AL4" si="3">IF(B4=0,0,IF(B4-B$5-B$8&gt;1,0,IF(B4-B$5-B$8&gt;0,1,IF(B4-B$5-B$8&gt;-1,2,IF(B4-B$5-B$8&gt;-2,3,IF(B4-B$5-B$8&gt;-3,4,IF(B4-B$5-B$8&gt;-4,5,5)))))))</f>
        <v>1</v>
      </c>
      <c r="V4" s="22">
        <f t="shared" si="3"/>
        <v>2</v>
      </c>
      <c r="W4" s="22">
        <f t="shared" si="3"/>
        <v>2</v>
      </c>
      <c r="X4" s="22">
        <f t="shared" si="3"/>
        <v>0</v>
      </c>
      <c r="Y4" s="22">
        <f t="shared" si="3"/>
        <v>1</v>
      </c>
      <c r="Z4" s="22">
        <f t="shared" si="3"/>
        <v>1</v>
      </c>
      <c r="AA4" s="22">
        <f t="shared" si="3"/>
        <v>2</v>
      </c>
      <c r="AB4" s="22">
        <f t="shared" si="3"/>
        <v>3</v>
      </c>
      <c r="AC4" s="22">
        <f t="shared" si="3"/>
        <v>2</v>
      </c>
      <c r="AD4" s="22">
        <f t="shared" si="3"/>
        <v>1</v>
      </c>
      <c r="AE4" s="22">
        <f t="shared" si="3"/>
        <v>2</v>
      </c>
      <c r="AF4" s="22">
        <f t="shared" si="3"/>
        <v>1</v>
      </c>
      <c r="AG4" s="22">
        <f t="shared" si="3"/>
        <v>1</v>
      </c>
      <c r="AH4" s="22">
        <f t="shared" si="3"/>
        <v>1</v>
      </c>
      <c r="AI4" s="22">
        <f t="shared" si="3"/>
        <v>2</v>
      </c>
      <c r="AJ4" s="22">
        <f t="shared" si="3"/>
        <v>3</v>
      </c>
      <c r="AK4" s="22">
        <f t="shared" si="3"/>
        <v>2</v>
      </c>
      <c r="AL4" s="22">
        <f t="shared" si="3"/>
        <v>3</v>
      </c>
      <c r="AM4" s="23">
        <f>SUM(U4:AL4)</f>
        <v>30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12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8</v>
      </c>
      <c r="C7" s="20">
        <f t="shared" si="4"/>
        <v>-4</v>
      </c>
      <c r="D7" s="20">
        <f t="shared" si="4"/>
        <v>4</v>
      </c>
      <c r="E7" s="20">
        <f t="shared" si="4"/>
        <v>-6</v>
      </c>
      <c r="F7" s="20">
        <f t="shared" si="4"/>
        <v>0</v>
      </c>
      <c r="G7" s="20">
        <f t="shared" si="4"/>
        <v>-2</v>
      </c>
      <c r="H7" s="20">
        <f t="shared" si="4"/>
        <v>6</v>
      </c>
      <c r="I7" s="20">
        <f t="shared" si="4"/>
        <v>2</v>
      </c>
      <c r="J7" s="20">
        <f t="shared" si="4"/>
        <v>10</v>
      </c>
      <c r="K7" s="20">
        <f t="shared" si="4"/>
        <v>7</v>
      </c>
      <c r="L7" s="20">
        <f t="shared" si="4"/>
        <v>1</v>
      </c>
      <c r="M7" s="20">
        <f t="shared" si="4"/>
        <v>-5</v>
      </c>
      <c r="N7" s="20">
        <f t="shared" si="4"/>
        <v>-3</v>
      </c>
      <c r="O7" s="20">
        <f t="shared" si="4"/>
        <v>-1</v>
      </c>
      <c r="P7" s="20">
        <f t="shared" si="4"/>
        <v>5</v>
      </c>
      <c r="Q7" s="20">
        <f t="shared" si="4"/>
        <v>3</v>
      </c>
      <c r="R7" s="20">
        <f t="shared" si="4"/>
        <v>11</v>
      </c>
      <c r="S7" s="20">
        <f t="shared" si="4"/>
        <v>9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0</v>
      </c>
      <c r="D8" s="20">
        <f t="shared" si="5"/>
        <v>1</v>
      </c>
      <c r="E8" s="20">
        <f t="shared" si="5"/>
        <v>0</v>
      </c>
      <c r="F8" s="20">
        <f t="shared" si="5"/>
        <v>1</v>
      </c>
      <c r="G8" s="20">
        <f t="shared" si="5"/>
        <v>0</v>
      </c>
      <c r="H8" s="20">
        <f t="shared" si="5"/>
        <v>1</v>
      </c>
      <c r="I8" s="20">
        <f t="shared" si="5"/>
        <v>1</v>
      </c>
      <c r="J8" s="20">
        <f t="shared" si="5"/>
        <v>1</v>
      </c>
      <c r="K8" s="20">
        <f t="shared" si="5"/>
        <v>1</v>
      </c>
      <c r="L8" s="20">
        <f t="shared" si="5"/>
        <v>1</v>
      </c>
      <c r="M8" s="20">
        <f t="shared" si="5"/>
        <v>0</v>
      </c>
      <c r="N8" s="20">
        <f t="shared" si="5"/>
        <v>0</v>
      </c>
      <c r="O8" s="20">
        <f t="shared" si="5"/>
        <v>0</v>
      </c>
      <c r="P8" s="20">
        <f t="shared" si="5"/>
        <v>1</v>
      </c>
      <c r="Q8" s="20">
        <f t="shared" si="5"/>
        <v>1</v>
      </c>
      <c r="R8" s="20">
        <f t="shared" si="5"/>
        <v>1</v>
      </c>
      <c r="S8" s="20">
        <f t="shared" si="5"/>
        <v>1</v>
      </c>
      <c r="T8" s="28">
        <f t="shared" ref="T8:T20" si="6">SUM(B8:S8)</f>
        <v>12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30</v>
      </c>
      <c r="B9" s="40">
        <v>6</v>
      </c>
      <c r="C9" s="41">
        <v>3</v>
      </c>
      <c r="D9" s="42">
        <v>6</v>
      </c>
      <c r="E9" s="40">
        <v>6</v>
      </c>
      <c r="F9" s="40">
        <v>5</v>
      </c>
      <c r="G9" s="40">
        <v>6</v>
      </c>
      <c r="H9" s="42">
        <v>4</v>
      </c>
      <c r="I9" s="40">
        <v>4</v>
      </c>
      <c r="J9" s="42">
        <v>5</v>
      </c>
      <c r="K9" s="42">
        <v>6</v>
      </c>
      <c r="L9" s="43">
        <v>4</v>
      </c>
      <c r="M9" s="40">
        <v>5</v>
      </c>
      <c r="N9" s="41">
        <v>4</v>
      </c>
      <c r="O9" s="40">
        <v>4</v>
      </c>
      <c r="P9" s="41">
        <v>6</v>
      </c>
      <c r="Q9" s="40">
        <v>5</v>
      </c>
      <c r="R9" s="42">
        <v>5</v>
      </c>
      <c r="S9" s="42">
        <v>4</v>
      </c>
      <c r="T9" s="28">
        <f t="shared" si="6"/>
        <v>88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36" priority="2" operator="equal">
      <formula>B$5-2</formula>
    </cfRule>
    <cfRule type="cellIs" dxfId="35" priority="3" operator="equal">
      <formula>B$5-1</formula>
    </cfRule>
    <cfRule type="cellIs" dxfId="34" priority="4" operator="equal">
      <formula>B$5</formula>
    </cfRule>
    <cfRule type="cellIs" dxfId="33" priority="5" operator="equal">
      <formula>B$5+1</formula>
    </cfRule>
    <cfRule type="cellIs" dxfId="32" priority="6" operator="equal">
      <formula>B$5+2</formula>
    </cfRule>
    <cfRule type="cellIs" dxfId="31" priority="7" operator="equal">
      <formula>B$5+3</formula>
    </cfRule>
    <cfRule type="cellIs" dxfId="30" priority="8" operator="equal">
      <formula>B$5+4</formula>
    </cfRule>
  </conditionalFormatting>
  <conditionalFormatting sqref="U4:AL4">
    <cfRule type="cellIs" dxfId="29" priority="9" operator="equal">
      <formula>U$5-2</formula>
    </cfRule>
    <cfRule type="cellIs" dxfId="28" priority="10" operator="equal">
      <formula>U$5-1</formula>
    </cfRule>
    <cfRule type="cellIs" dxfId="27" priority="11" operator="equal">
      <formula>U$5</formula>
    </cfRule>
    <cfRule type="cellIs" dxfId="26" priority="12" operator="equal">
      <formula>U$5+1</formula>
    </cfRule>
    <cfRule type="cellIs" dxfId="25" priority="13" operator="equal">
      <formula>U$5+2</formula>
    </cfRule>
    <cfRule type="cellIs" dxfId="24" priority="14" operator="equal">
      <formula>U$5+3</formula>
    </cfRule>
    <cfRule type="cellIs" dxfId="23" priority="15" operator="equal">
      <formula>U$5+4</formula>
    </cfRule>
  </conditionalFormatting>
  <conditionalFormatting sqref="B9:S9">
    <cfRule type="cellIs" dxfId="2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3" customWidth="1"/>
    <col min="2" max="19" width="3.6640625" style="4" customWidth="1"/>
    <col min="20" max="20" width="6.6640625" style="4" customWidth="1"/>
    <col min="21" max="38" width="3.6640625" style="4" customWidth="1"/>
    <col min="39" max="39" width="6.6640625" style="4" customWidth="1"/>
    <col min="40" max="41" width="8.83203125" style="4" customWidth="1"/>
    <col min="42" max="42" width="15.6640625" style="5" customWidth="1"/>
    <col min="43" max="43" width="3.6640625" style="5" customWidth="1"/>
    <col min="44" max="1025" width="10.83203125" style="5" customWidth="1"/>
  </cols>
  <sheetData>
    <row r="1" spans="1:43" s="10" customFormat="1" ht="18" customHeight="1" x14ac:dyDescent="0.2">
      <c r="A1" s="3" t="s">
        <v>0</v>
      </c>
      <c r="B1" s="6" t="s">
        <v>37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8.6999999999999993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8" t="s">
        <v>3</v>
      </c>
      <c r="AM1" s="7" t="s">
        <v>3</v>
      </c>
      <c r="AN1" s="7"/>
      <c r="AO1" s="7"/>
    </row>
    <row r="2" spans="1:43" s="10" customFormat="1" ht="18" customHeight="1" x14ac:dyDescent="0.2">
      <c r="A2" s="3"/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 t="s">
        <v>5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1" t="s">
        <v>6</v>
      </c>
      <c r="AQ2" s="1"/>
    </row>
    <row r="3" spans="1:43" ht="18" customHeight="1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  <c r="U3" s="12">
        <v>1</v>
      </c>
      <c r="V3" s="12">
        <f t="shared" ref="V3:AL3" si="1">U3+1</f>
        <v>2</v>
      </c>
      <c r="W3" s="12">
        <f t="shared" si="1"/>
        <v>3</v>
      </c>
      <c r="X3" s="12">
        <f t="shared" si="1"/>
        <v>4</v>
      </c>
      <c r="Y3" s="12">
        <f t="shared" si="1"/>
        <v>5</v>
      </c>
      <c r="Z3" s="12">
        <f t="shared" si="1"/>
        <v>6</v>
      </c>
      <c r="AA3" s="12">
        <f t="shared" si="1"/>
        <v>7</v>
      </c>
      <c r="AB3" s="12">
        <f t="shared" si="1"/>
        <v>8</v>
      </c>
      <c r="AC3" s="12">
        <f t="shared" si="1"/>
        <v>9</v>
      </c>
      <c r="AD3" s="12">
        <f t="shared" si="1"/>
        <v>10</v>
      </c>
      <c r="AE3" s="12">
        <f t="shared" si="1"/>
        <v>11</v>
      </c>
      <c r="AF3" s="12">
        <f t="shared" si="1"/>
        <v>12</v>
      </c>
      <c r="AG3" s="12">
        <f t="shared" si="1"/>
        <v>13</v>
      </c>
      <c r="AH3" s="12">
        <f t="shared" si="1"/>
        <v>14</v>
      </c>
      <c r="AI3" s="12">
        <f t="shared" si="1"/>
        <v>15</v>
      </c>
      <c r="AJ3" s="12">
        <f t="shared" si="1"/>
        <v>16</v>
      </c>
      <c r="AK3" s="12">
        <f t="shared" si="1"/>
        <v>17</v>
      </c>
      <c r="AL3" s="12">
        <f t="shared" si="1"/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spans="1:43" ht="18" customHeight="1" x14ac:dyDescent="0.2">
      <c r="A4" s="19" t="s">
        <v>12</v>
      </c>
      <c r="B4" s="20">
        <f t="shared" ref="B4:S4" si="2">MIN(B9:B20)</f>
        <v>5</v>
      </c>
      <c r="C4" s="20">
        <f t="shared" si="2"/>
        <v>3</v>
      </c>
      <c r="D4" s="20">
        <f t="shared" si="2"/>
        <v>5</v>
      </c>
      <c r="E4" s="20">
        <f t="shared" si="2"/>
        <v>5</v>
      </c>
      <c r="F4" s="20">
        <f t="shared" si="2"/>
        <v>5</v>
      </c>
      <c r="G4" s="20">
        <f t="shared" si="2"/>
        <v>5</v>
      </c>
      <c r="H4" s="20">
        <f t="shared" si="2"/>
        <v>7</v>
      </c>
      <c r="I4" s="20">
        <f t="shared" si="2"/>
        <v>6</v>
      </c>
      <c r="J4" s="20">
        <f t="shared" si="2"/>
        <v>5</v>
      </c>
      <c r="K4" s="20">
        <f t="shared" si="2"/>
        <v>4</v>
      </c>
      <c r="L4" s="20">
        <f t="shared" si="2"/>
        <v>3</v>
      </c>
      <c r="M4" s="20">
        <f t="shared" si="2"/>
        <v>5</v>
      </c>
      <c r="N4" s="20">
        <f t="shared" si="2"/>
        <v>5</v>
      </c>
      <c r="O4" s="20">
        <f t="shared" si="2"/>
        <v>3</v>
      </c>
      <c r="P4" s="20">
        <f t="shared" si="2"/>
        <v>5</v>
      </c>
      <c r="Q4" s="20">
        <f t="shared" si="2"/>
        <v>5</v>
      </c>
      <c r="R4" s="20">
        <f t="shared" si="2"/>
        <v>5</v>
      </c>
      <c r="S4" s="20">
        <f t="shared" si="2"/>
        <v>6</v>
      </c>
      <c r="T4" s="21">
        <f>SUM(B4:S4)</f>
        <v>87</v>
      </c>
      <c r="U4" s="22">
        <f t="shared" ref="U4:AL4" si="3">IF(B4=0,0,IF(B4-B$5-B$8&gt;1,0,IF(B4-B$5-B$8&gt;0,1,IF(B4-B$5-B$8&gt;-1,2,IF(B4-B$5-B$8&gt;-2,3,IF(B4-B$5-B$8&gt;-3,4,IF(B4-B$5-B$8&gt;-4,5,5)))))))</f>
        <v>2</v>
      </c>
      <c r="V4" s="22">
        <f t="shared" si="3"/>
        <v>2</v>
      </c>
      <c r="W4" s="22">
        <f t="shared" si="3"/>
        <v>3</v>
      </c>
      <c r="X4" s="22">
        <f t="shared" si="3"/>
        <v>1</v>
      </c>
      <c r="Y4" s="22">
        <f t="shared" si="3"/>
        <v>0</v>
      </c>
      <c r="Z4" s="22">
        <f t="shared" si="3"/>
        <v>2</v>
      </c>
      <c r="AA4" s="22">
        <f t="shared" si="3"/>
        <v>0</v>
      </c>
      <c r="AB4" s="22">
        <f t="shared" si="3"/>
        <v>1</v>
      </c>
      <c r="AC4" s="22">
        <f t="shared" si="3"/>
        <v>2</v>
      </c>
      <c r="AD4" s="22">
        <f t="shared" si="3"/>
        <v>3</v>
      </c>
      <c r="AE4" s="22">
        <f t="shared" si="3"/>
        <v>3</v>
      </c>
      <c r="AF4" s="22">
        <f t="shared" si="3"/>
        <v>1</v>
      </c>
      <c r="AG4" s="22">
        <f t="shared" si="3"/>
        <v>0</v>
      </c>
      <c r="AH4" s="22">
        <f t="shared" si="3"/>
        <v>2</v>
      </c>
      <c r="AI4" s="22">
        <f t="shared" si="3"/>
        <v>3</v>
      </c>
      <c r="AJ4" s="22">
        <f t="shared" si="3"/>
        <v>3</v>
      </c>
      <c r="AK4" s="22">
        <f t="shared" si="3"/>
        <v>2</v>
      </c>
      <c r="AL4" s="22">
        <f t="shared" si="3"/>
        <v>1</v>
      </c>
      <c r="AM4" s="23">
        <f>SUM(U4:AL4)</f>
        <v>31</v>
      </c>
      <c r="AN4" s="24">
        <v>70.900000000000006</v>
      </c>
      <c r="AO4" s="25">
        <v>135</v>
      </c>
      <c r="AP4" s="17" t="s">
        <v>13</v>
      </c>
      <c r="AQ4" s="26"/>
    </row>
    <row r="5" spans="1:43" ht="18" customHeight="1" x14ac:dyDescent="0.2">
      <c r="A5" s="27" t="s">
        <v>14</v>
      </c>
      <c r="B5" s="20">
        <v>4</v>
      </c>
      <c r="C5" s="20">
        <v>3</v>
      </c>
      <c r="D5" s="20">
        <v>5</v>
      </c>
      <c r="E5" s="20">
        <v>4</v>
      </c>
      <c r="F5" s="20">
        <v>3</v>
      </c>
      <c r="G5" s="20">
        <v>5</v>
      </c>
      <c r="H5" s="20">
        <v>3</v>
      </c>
      <c r="I5" s="20">
        <v>4</v>
      </c>
      <c r="J5" s="20">
        <v>4</v>
      </c>
      <c r="K5" s="20">
        <v>4</v>
      </c>
      <c r="L5" s="20">
        <v>3</v>
      </c>
      <c r="M5" s="20">
        <v>4</v>
      </c>
      <c r="N5" s="20">
        <v>3</v>
      </c>
      <c r="O5" s="20">
        <v>3</v>
      </c>
      <c r="P5" s="20">
        <v>5</v>
      </c>
      <c r="Q5" s="20">
        <v>5</v>
      </c>
      <c r="R5" s="20">
        <v>4</v>
      </c>
      <c r="S5" s="20">
        <v>4</v>
      </c>
      <c r="T5" s="28">
        <f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>
        <f>ROUND($T$1*$AO$4/113+$AN$4-$T$5,0)</f>
        <v>11</v>
      </c>
      <c r="AP5" s="17" t="s">
        <v>14</v>
      </c>
      <c r="AQ5" s="33"/>
    </row>
    <row r="6" spans="1:43" ht="18" customHeight="1" x14ac:dyDescent="0.2">
      <c r="A6" s="27" t="s">
        <v>16</v>
      </c>
      <c r="B6" s="20">
        <v>4</v>
      </c>
      <c r="C6" s="20">
        <v>16</v>
      </c>
      <c r="D6" s="20">
        <v>8</v>
      </c>
      <c r="E6" s="20">
        <v>18</v>
      </c>
      <c r="F6" s="20">
        <v>12</v>
      </c>
      <c r="G6" s="20">
        <v>14</v>
      </c>
      <c r="H6" s="20">
        <v>6</v>
      </c>
      <c r="I6" s="20">
        <v>10</v>
      </c>
      <c r="J6" s="20">
        <v>2</v>
      </c>
      <c r="K6" s="20">
        <v>5</v>
      </c>
      <c r="L6" s="20">
        <v>11</v>
      </c>
      <c r="M6" s="20">
        <v>17</v>
      </c>
      <c r="N6" s="20">
        <v>15</v>
      </c>
      <c r="O6" s="20">
        <v>13</v>
      </c>
      <c r="P6" s="20">
        <v>7</v>
      </c>
      <c r="Q6" s="20">
        <v>9</v>
      </c>
      <c r="R6" s="20">
        <v>1</v>
      </c>
      <c r="S6" s="20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spans="1:43" ht="18" customHeight="1" x14ac:dyDescent="0.2">
      <c r="A7" s="27" t="s">
        <v>18</v>
      </c>
      <c r="B7" s="20">
        <f t="shared" ref="B7:S7" si="4">$AO5-B6</f>
        <v>7</v>
      </c>
      <c r="C7" s="20">
        <f t="shared" si="4"/>
        <v>-5</v>
      </c>
      <c r="D7" s="20">
        <f t="shared" si="4"/>
        <v>3</v>
      </c>
      <c r="E7" s="20">
        <f t="shared" si="4"/>
        <v>-7</v>
      </c>
      <c r="F7" s="20">
        <f t="shared" si="4"/>
        <v>-1</v>
      </c>
      <c r="G7" s="20">
        <f t="shared" si="4"/>
        <v>-3</v>
      </c>
      <c r="H7" s="20">
        <f t="shared" si="4"/>
        <v>5</v>
      </c>
      <c r="I7" s="20">
        <f t="shared" si="4"/>
        <v>1</v>
      </c>
      <c r="J7" s="20">
        <f t="shared" si="4"/>
        <v>9</v>
      </c>
      <c r="K7" s="20">
        <f t="shared" si="4"/>
        <v>6</v>
      </c>
      <c r="L7" s="20">
        <f t="shared" si="4"/>
        <v>0</v>
      </c>
      <c r="M7" s="20">
        <f t="shared" si="4"/>
        <v>-6</v>
      </c>
      <c r="N7" s="20">
        <f t="shared" si="4"/>
        <v>-4</v>
      </c>
      <c r="O7" s="20">
        <f t="shared" si="4"/>
        <v>-2</v>
      </c>
      <c r="P7" s="20">
        <f t="shared" si="4"/>
        <v>4</v>
      </c>
      <c r="Q7" s="20">
        <f t="shared" si="4"/>
        <v>2</v>
      </c>
      <c r="R7" s="20">
        <f t="shared" si="4"/>
        <v>10</v>
      </c>
      <c r="S7" s="20">
        <f t="shared" si="4"/>
        <v>8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spans="1:43" ht="18" customHeight="1" x14ac:dyDescent="0.2">
      <c r="A8" s="27" t="s">
        <v>20</v>
      </c>
      <c r="B8" s="20">
        <f t="shared" ref="B8:S8" si="5">IF($AO5&gt;18,IF(B7&lt;18,1,2),IF(B7&lt;0,0,1))</f>
        <v>1</v>
      </c>
      <c r="C8" s="20">
        <f t="shared" si="5"/>
        <v>0</v>
      </c>
      <c r="D8" s="20">
        <f t="shared" si="5"/>
        <v>1</v>
      </c>
      <c r="E8" s="20">
        <f t="shared" si="5"/>
        <v>0</v>
      </c>
      <c r="F8" s="20">
        <f t="shared" si="5"/>
        <v>0</v>
      </c>
      <c r="G8" s="20">
        <f t="shared" si="5"/>
        <v>0</v>
      </c>
      <c r="H8" s="20">
        <f t="shared" si="5"/>
        <v>1</v>
      </c>
      <c r="I8" s="20">
        <f t="shared" si="5"/>
        <v>1</v>
      </c>
      <c r="J8" s="20">
        <f t="shared" si="5"/>
        <v>1</v>
      </c>
      <c r="K8" s="20">
        <f t="shared" si="5"/>
        <v>1</v>
      </c>
      <c r="L8" s="20">
        <f t="shared" si="5"/>
        <v>1</v>
      </c>
      <c r="M8" s="20">
        <f t="shared" si="5"/>
        <v>0</v>
      </c>
      <c r="N8" s="20">
        <f t="shared" si="5"/>
        <v>0</v>
      </c>
      <c r="O8" s="20">
        <f t="shared" si="5"/>
        <v>0</v>
      </c>
      <c r="P8" s="20">
        <f t="shared" si="5"/>
        <v>1</v>
      </c>
      <c r="Q8" s="20">
        <f t="shared" si="5"/>
        <v>1</v>
      </c>
      <c r="R8" s="20">
        <f t="shared" si="5"/>
        <v>1</v>
      </c>
      <c r="S8" s="20">
        <f t="shared" si="5"/>
        <v>1</v>
      </c>
      <c r="T8" s="28">
        <f t="shared" ref="T8:T20" si="6">SUM(B8:S8)</f>
        <v>11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spans="1:43" ht="18" customHeight="1" x14ac:dyDescent="0.2">
      <c r="A9" s="39" t="s">
        <v>26</v>
      </c>
      <c r="B9" s="40">
        <v>5</v>
      </c>
      <c r="C9" s="41">
        <v>3</v>
      </c>
      <c r="D9" s="42">
        <v>5</v>
      </c>
      <c r="E9" s="40">
        <v>5</v>
      </c>
      <c r="F9" s="40">
        <v>5</v>
      </c>
      <c r="G9" s="40">
        <v>5</v>
      </c>
      <c r="H9" s="42">
        <v>7</v>
      </c>
      <c r="I9" s="40">
        <v>6</v>
      </c>
      <c r="J9" s="42">
        <v>5</v>
      </c>
      <c r="K9" s="42">
        <v>4</v>
      </c>
      <c r="L9" s="43">
        <v>3</v>
      </c>
      <c r="M9" s="40">
        <v>5</v>
      </c>
      <c r="N9" s="41">
        <v>5</v>
      </c>
      <c r="O9" s="40">
        <v>3</v>
      </c>
      <c r="P9" s="41">
        <v>5</v>
      </c>
      <c r="Q9" s="40">
        <v>5</v>
      </c>
      <c r="R9" s="42">
        <v>5</v>
      </c>
      <c r="S9" s="42">
        <v>6</v>
      </c>
      <c r="T9" s="28">
        <f t="shared" si="6"/>
        <v>87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spans="1:43" ht="18" customHeight="1" x14ac:dyDescent="0.2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>
        <f t="shared" si="6"/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spans="1:43" ht="18" customHeight="1" x14ac:dyDescent="0.2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>
        <f t="shared" si="6"/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spans="1:43" ht="18" customHeight="1" x14ac:dyDescent="0.2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>
        <f t="shared" si="6"/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spans="1:43" ht="18" customHeight="1" x14ac:dyDescent="0.2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>
        <f t="shared" si="6"/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spans="1:43" ht="18" customHeight="1" x14ac:dyDescent="0.2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>
        <f t="shared" si="6"/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spans="1:43" ht="18" customHeight="1" x14ac:dyDescent="0.2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>
        <f t="shared" si="6"/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spans="1:43" ht="18" customHeight="1" x14ac:dyDescent="0.2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>
        <f t="shared" si="6"/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spans="1:41" ht="18" customHeight="1" x14ac:dyDescent="0.2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>
        <f t="shared" si="6"/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spans="1:41" ht="18" customHeight="1" x14ac:dyDescent="0.2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>
        <f t="shared" si="6"/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spans="1:41" ht="18" customHeight="1" x14ac:dyDescent="0.2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>
        <f t="shared" si="6"/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spans="1:41" ht="18" customHeight="1" x14ac:dyDescent="0.2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>
        <f t="shared" si="6"/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spans="1:41" ht="18" customHeight="1" x14ac:dyDescent="0.2"/>
    <row r="22" spans="1:41" ht="18" customHeight="1" x14ac:dyDescent="0.2"/>
    <row r="23" spans="1:41" s="5" customFormat="1" ht="18" customHeight="1" x14ac:dyDescent="0.2"/>
    <row r="24" spans="1:41" s="5" customFormat="1" ht="18" customHeight="1" x14ac:dyDescent="0.2"/>
    <row r="25" spans="1:41" s="5" customFormat="1" ht="18" customHeight="1" x14ac:dyDescent="0.2"/>
    <row r="26" spans="1:41" s="5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21" priority="2" operator="equal">
      <formula>B$5-2</formula>
    </cfRule>
    <cfRule type="cellIs" dxfId="20" priority="3" operator="equal">
      <formula>B$5-1</formula>
    </cfRule>
    <cfRule type="cellIs" dxfId="19" priority="4" operator="equal">
      <formula>B$5</formula>
    </cfRule>
    <cfRule type="cellIs" dxfId="18" priority="5" operator="equal">
      <formula>B$5+1</formula>
    </cfRule>
    <cfRule type="cellIs" dxfId="17" priority="6" operator="equal">
      <formula>B$5+2</formula>
    </cfRule>
    <cfRule type="cellIs" dxfId="16" priority="7" operator="equal">
      <formula>B$5+3</formula>
    </cfRule>
    <cfRule type="cellIs" dxfId="15" priority="8" operator="equal">
      <formula>B$5+4</formula>
    </cfRule>
  </conditionalFormatting>
  <conditionalFormatting sqref="U4:AL4">
    <cfRule type="cellIs" dxfId="14" priority="9" operator="equal">
      <formula>U$5-2</formula>
    </cfRule>
    <cfRule type="cellIs" dxfId="13" priority="10" operator="equal">
      <formula>U$5-1</formula>
    </cfRule>
    <cfRule type="cellIs" dxfId="12" priority="11" operator="equal">
      <formula>U$5</formula>
    </cfRule>
    <cfRule type="cellIs" dxfId="11" priority="12" operator="equal">
      <formula>U$5+1</formula>
    </cfRule>
    <cfRule type="cellIs" dxfId="10" priority="13" operator="equal">
      <formula>U$5+2</formula>
    </cfRule>
    <cfRule type="cellIs" dxfId="9" priority="14" operator="equal">
      <formula>U$5+3</formula>
    </cfRule>
    <cfRule type="cellIs" dxfId="8" priority="15" operator="equal">
      <formula>U$5+4</formula>
    </cfRule>
  </conditionalFormatting>
  <conditionalFormatting sqref="B9:S9">
    <cfRule type="cellIs" dxfId="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T140"/>
  <sheetViews>
    <sheetView showZeros="0" tabSelected="1" zoomScale="80" zoomScaleNormal="80" workbookViewId="0">
      <selection activeCell="W15" sqref="W15"/>
    </sheetView>
  </sheetViews>
  <sheetFormatPr baseColWidth="10" defaultColWidth="9.33203125" defaultRowHeight="11.25" x14ac:dyDescent="0.2"/>
  <cols>
    <col min="1" max="1" width="44.6640625" customWidth="1"/>
    <col min="2" max="20" width="8.83203125" customWidth="1"/>
    <col min="21" max="1005" width="14.33203125" customWidth="1"/>
  </cols>
  <sheetData>
    <row r="1" spans="1:20" ht="13.5" thickBot="1" x14ac:dyDescent="0.25">
      <c r="A1" s="3"/>
      <c r="B1" s="6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8" t="s">
        <v>2</v>
      </c>
      <c r="T1" s="9">
        <v>54</v>
      </c>
    </row>
    <row r="2" spans="1:20" ht="13.5" thickBot="1" x14ac:dyDescent="0.25">
      <c r="A2" s="50" t="s">
        <v>38</v>
      </c>
      <c r="B2" s="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ht="12.75" x14ac:dyDescent="0.2">
      <c r="A3" s="11" t="s">
        <v>7</v>
      </c>
      <c r="B3" s="12">
        <v>1</v>
      </c>
      <c r="C3" s="12">
        <f t="shared" ref="C3:S3" si="0">B3+1</f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3" t="s">
        <v>8</v>
      </c>
    </row>
    <row r="4" spans="1:20" ht="12.75" x14ac:dyDescent="0.2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1"/>
    </row>
    <row r="5" spans="1:20" ht="19.899999999999999" customHeight="1" x14ac:dyDescent="0.2"/>
    <row r="6" spans="1:20" ht="19.899999999999999" customHeight="1" x14ac:dyDescent="0.2"/>
    <row r="7" spans="1:20" ht="19.899999999999999" customHeight="1" x14ac:dyDescent="0.2"/>
    <row r="8" spans="1:20" ht="19.899999999999999" customHeight="1" x14ac:dyDescent="0.2"/>
    <row r="9" spans="1:20" ht="19.899999999999999" customHeight="1" x14ac:dyDescent="0.2"/>
    <row r="10" spans="1:20" ht="19.899999999999999" customHeight="1" x14ac:dyDescent="0.2"/>
    <row r="11" spans="1:20" ht="19.899999999999999" customHeight="1" x14ac:dyDescent="0.2"/>
    <row r="12" spans="1:20" ht="19.899999999999999" customHeight="1" x14ac:dyDescent="0.2"/>
    <row r="13" spans="1:20" ht="19.899999999999999" customHeight="1" x14ac:dyDescent="0.2"/>
    <row r="14" spans="1:20" ht="19.899999999999999" customHeight="1" x14ac:dyDescent="0.2"/>
    <row r="15" spans="1:20" ht="19.899999999999999" customHeight="1" x14ac:dyDescent="0.2"/>
    <row r="16" spans="1:20" ht="19.899999999999999" customHeight="1" x14ac:dyDescent="0.2"/>
    <row r="17" ht="19.899999999999999" customHeight="1" x14ac:dyDescent="0.2"/>
    <row r="18" ht="19.899999999999999" customHeight="1" x14ac:dyDescent="0.2"/>
    <row r="19" ht="19.899999999999999" customHeight="1" x14ac:dyDescent="0.2"/>
    <row r="20" ht="19.899999999999999" customHeight="1" x14ac:dyDescent="0.2"/>
    <row r="21" ht="19.899999999999999" customHeight="1" x14ac:dyDescent="0.2"/>
    <row r="22" ht="19.899999999999999" customHeight="1" x14ac:dyDescent="0.2"/>
    <row r="23" ht="19.899999999999999" customHeight="1" x14ac:dyDescent="0.2"/>
    <row r="24" ht="19.899999999999999" customHeight="1" x14ac:dyDescent="0.2"/>
    <row r="25" ht="19.899999999999999" customHeight="1" x14ac:dyDescent="0.2"/>
    <row r="26" ht="19.899999999999999" customHeight="1" x14ac:dyDescent="0.2"/>
    <row r="27" ht="19.899999999999999" customHeight="1" x14ac:dyDescent="0.2"/>
    <row r="28" ht="19.899999999999999" customHeight="1" x14ac:dyDescent="0.2"/>
    <row r="29" ht="19.899999999999999" customHeight="1" x14ac:dyDescent="0.2"/>
    <row r="30" ht="19.899999999999999" customHeight="1" x14ac:dyDescent="0.2"/>
    <row r="31" ht="19.899999999999999" customHeight="1" x14ac:dyDescent="0.2"/>
    <row r="32" ht="19.899999999999999" customHeight="1" x14ac:dyDescent="0.2"/>
    <row r="33" ht="19.899999999999999" customHeight="1" x14ac:dyDescent="0.2"/>
    <row r="34" ht="19.899999999999999" customHeight="1" x14ac:dyDescent="0.2"/>
    <row r="35" ht="19.899999999999999" customHeight="1" x14ac:dyDescent="0.2"/>
    <row r="36" ht="19.899999999999999" customHeight="1" x14ac:dyDescent="0.2"/>
    <row r="37" ht="19.899999999999999" customHeight="1" x14ac:dyDescent="0.2"/>
    <row r="38" ht="19.899999999999999" customHeight="1" x14ac:dyDescent="0.2"/>
    <row r="39" ht="19.899999999999999" customHeight="1" x14ac:dyDescent="0.2"/>
    <row r="40" ht="19.899999999999999" customHeight="1" x14ac:dyDescent="0.2"/>
    <row r="41" ht="19.899999999999999" customHeight="1" x14ac:dyDescent="0.2"/>
    <row r="42" ht="19.899999999999999" customHeight="1" x14ac:dyDescent="0.2"/>
    <row r="43" ht="19.899999999999999" customHeight="1" x14ac:dyDescent="0.2"/>
    <row r="44" ht="19.899999999999999" customHeight="1" x14ac:dyDescent="0.2"/>
    <row r="45" ht="19.899999999999999" customHeight="1" x14ac:dyDescent="0.2"/>
    <row r="46" ht="19.899999999999999" customHeight="1" x14ac:dyDescent="0.2"/>
    <row r="47" ht="19.899999999999999" customHeight="1" x14ac:dyDescent="0.2"/>
    <row r="48" ht="19.899999999999999" customHeight="1" x14ac:dyDescent="0.2"/>
    <row r="49" ht="19.899999999999999" customHeight="1" x14ac:dyDescent="0.2"/>
    <row r="50" ht="19.899999999999999" customHeight="1" x14ac:dyDescent="0.2"/>
    <row r="51" ht="19.899999999999999" customHeight="1" x14ac:dyDescent="0.2"/>
    <row r="52" ht="19.899999999999999" customHeight="1" x14ac:dyDescent="0.2"/>
    <row r="53" ht="19.899999999999999" customHeight="1" x14ac:dyDescent="0.2"/>
    <row r="54" ht="19.899999999999999" customHeight="1" x14ac:dyDescent="0.2"/>
    <row r="55" ht="19.899999999999999" customHeight="1" x14ac:dyDescent="0.2"/>
    <row r="56" ht="19.899999999999999" customHeight="1" x14ac:dyDescent="0.2"/>
    <row r="57" ht="19.899999999999999" customHeight="1" x14ac:dyDescent="0.2"/>
    <row r="58" ht="19.899999999999999" customHeight="1" x14ac:dyDescent="0.2"/>
    <row r="59" ht="19.899999999999999" customHeight="1" x14ac:dyDescent="0.2"/>
    <row r="60" ht="19.899999999999999" customHeight="1" x14ac:dyDescent="0.2"/>
    <row r="61" ht="19.899999999999999" customHeight="1" x14ac:dyDescent="0.2"/>
    <row r="62" ht="19.899999999999999" customHeight="1" x14ac:dyDescent="0.2"/>
    <row r="63" ht="19.899999999999999" customHeight="1" x14ac:dyDescent="0.2"/>
    <row r="64" ht="19.899999999999999" customHeight="1" x14ac:dyDescent="0.2"/>
    <row r="65" ht="19.899999999999999" customHeight="1" x14ac:dyDescent="0.2"/>
    <row r="66" ht="19.899999999999999" customHeight="1" x14ac:dyDescent="0.2"/>
    <row r="67" ht="19.899999999999999" customHeight="1" x14ac:dyDescent="0.2"/>
    <row r="68" ht="19.899999999999999" customHeight="1" x14ac:dyDescent="0.2"/>
    <row r="69" ht="19.899999999999999" customHeight="1" x14ac:dyDescent="0.2"/>
    <row r="70" ht="19.899999999999999" customHeight="1" x14ac:dyDescent="0.2"/>
    <row r="71" ht="19.899999999999999" customHeight="1" x14ac:dyDescent="0.2"/>
    <row r="72" ht="19.899999999999999" customHeight="1" x14ac:dyDescent="0.2"/>
    <row r="73" ht="19.899999999999999" customHeight="1" x14ac:dyDescent="0.2"/>
    <row r="74" ht="19.899999999999999" customHeight="1" x14ac:dyDescent="0.2"/>
    <row r="75" ht="19.899999999999999" customHeight="1" x14ac:dyDescent="0.2"/>
    <row r="76" ht="19.899999999999999" customHeight="1" x14ac:dyDescent="0.2"/>
    <row r="77" ht="19.899999999999999" customHeight="1" x14ac:dyDescent="0.2"/>
    <row r="78" ht="19.899999999999999" customHeight="1" x14ac:dyDescent="0.2"/>
    <row r="79" ht="19.899999999999999" customHeight="1" x14ac:dyDescent="0.2"/>
    <row r="80" ht="19.899999999999999" customHeight="1" x14ac:dyDescent="0.2"/>
    <row r="81" ht="19.899999999999999" customHeight="1" x14ac:dyDescent="0.2"/>
    <row r="82" ht="19.899999999999999" customHeight="1" x14ac:dyDescent="0.2"/>
    <row r="83" ht="19.899999999999999" customHeight="1" x14ac:dyDescent="0.2"/>
    <row r="84" ht="19.899999999999999" customHeight="1" x14ac:dyDescent="0.2"/>
    <row r="85" ht="19.899999999999999" customHeight="1" x14ac:dyDescent="0.2"/>
    <row r="86" ht="19.899999999999999" customHeight="1" x14ac:dyDescent="0.2"/>
    <row r="87" ht="19.899999999999999" customHeight="1" x14ac:dyDescent="0.2"/>
    <row r="88" ht="19.899999999999999" customHeight="1" x14ac:dyDescent="0.2"/>
    <row r="89" ht="19.899999999999999" customHeight="1" x14ac:dyDescent="0.2"/>
    <row r="90" ht="19.899999999999999" customHeight="1" x14ac:dyDescent="0.2"/>
    <row r="91" ht="19.899999999999999" customHeight="1" x14ac:dyDescent="0.2"/>
    <row r="92" ht="19.899999999999999" customHeight="1" x14ac:dyDescent="0.2"/>
    <row r="93" ht="19.899999999999999" customHeight="1" x14ac:dyDescent="0.2"/>
    <row r="94" ht="19.899999999999999" customHeight="1" x14ac:dyDescent="0.2"/>
    <row r="95" ht="19.899999999999999" customHeight="1" x14ac:dyDescent="0.2"/>
    <row r="96" ht="19.899999999999999" customHeight="1" x14ac:dyDescent="0.2"/>
    <row r="97" ht="19.899999999999999" customHeight="1" x14ac:dyDescent="0.2"/>
    <row r="98" ht="19.899999999999999" customHeight="1" x14ac:dyDescent="0.2"/>
    <row r="99" ht="19.899999999999999" customHeight="1" x14ac:dyDescent="0.2"/>
    <row r="100" ht="19.899999999999999" customHeight="1" x14ac:dyDescent="0.2"/>
    <row r="101" ht="19.899999999999999" customHeight="1" x14ac:dyDescent="0.2"/>
    <row r="102" ht="19.899999999999999" customHeight="1" x14ac:dyDescent="0.2"/>
    <row r="103" ht="19.899999999999999" customHeight="1" x14ac:dyDescent="0.2"/>
    <row r="104" ht="19.899999999999999" customHeight="1" x14ac:dyDescent="0.2"/>
    <row r="105" ht="19.899999999999999" customHeight="1" x14ac:dyDescent="0.2"/>
    <row r="106" ht="19.899999999999999" customHeight="1" x14ac:dyDescent="0.2"/>
    <row r="107" ht="19.899999999999999" customHeight="1" x14ac:dyDescent="0.2"/>
    <row r="108" ht="19.899999999999999" customHeight="1" x14ac:dyDescent="0.2"/>
    <row r="109" ht="19.899999999999999" customHeight="1" x14ac:dyDescent="0.2"/>
    <row r="110" ht="19.899999999999999" customHeight="1" x14ac:dyDescent="0.2"/>
    <row r="111" ht="19.899999999999999" customHeight="1" x14ac:dyDescent="0.2"/>
    <row r="112" ht="19.899999999999999" customHeight="1" x14ac:dyDescent="0.2"/>
    <row r="113" ht="19.899999999999999" customHeight="1" x14ac:dyDescent="0.2"/>
    <row r="114" ht="19.899999999999999" customHeight="1" x14ac:dyDescent="0.2"/>
    <row r="115" ht="19.899999999999999" customHeight="1" x14ac:dyDescent="0.2"/>
    <row r="116" ht="19.899999999999999" customHeight="1" x14ac:dyDescent="0.2"/>
    <row r="117" ht="19.899999999999999" customHeight="1" x14ac:dyDescent="0.2"/>
    <row r="118" ht="19.899999999999999" customHeight="1" x14ac:dyDescent="0.2"/>
    <row r="119" ht="19.899999999999999" customHeight="1" x14ac:dyDescent="0.2"/>
    <row r="120" ht="19.899999999999999" customHeight="1" x14ac:dyDescent="0.2"/>
    <row r="121" ht="19.899999999999999" customHeight="1" x14ac:dyDescent="0.2"/>
    <row r="122" ht="19.899999999999999" customHeight="1" x14ac:dyDescent="0.2"/>
    <row r="123" ht="19.899999999999999" customHeight="1" x14ac:dyDescent="0.2"/>
    <row r="124" ht="19.899999999999999" customHeight="1" x14ac:dyDescent="0.2"/>
    <row r="125" ht="19.899999999999999" customHeight="1" x14ac:dyDescent="0.2"/>
    <row r="126" ht="19.899999999999999" customHeight="1" x14ac:dyDescent="0.2"/>
    <row r="127" ht="19.899999999999999" customHeight="1" x14ac:dyDescent="0.2"/>
    <row r="128" ht="19.899999999999999" customHeight="1" x14ac:dyDescent="0.2"/>
    <row r="129" ht="19.899999999999999" customHeight="1" x14ac:dyDescent="0.2"/>
    <row r="130" ht="19.899999999999999" customHeight="1" x14ac:dyDescent="0.2"/>
    <row r="131" ht="19.899999999999999" customHeight="1" x14ac:dyDescent="0.2"/>
    <row r="132" ht="19.899999999999999" customHeight="1" x14ac:dyDescent="0.2"/>
    <row r="133" ht="19.899999999999999" customHeight="1" x14ac:dyDescent="0.2"/>
    <row r="134" ht="19.899999999999999" customHeight="1" x14ac:dyDescent="0.2"/>
    <row r="135" ht="19.899999999999999" customHeight="1" x14ac:dyDescent="0.2"/>
    <row r="136" ht="19.899999999999999" customHeight="1" x14ac:dyDescent="0.2"/>
    <row r="137" ht="19.899999999999999" customHeight="1" x14ac:dyDescent="0.2"/>
    <row r="138" ht="19.899999999999999" customHeight="1" x14ac:dyDescent="0.2"/>
    <row r="139" ht="19.899999999999999" customHeight="1" x14ac:dyDescent="0.2"/>
    <row r="140" ht="19.899999999999999" customHeight="1" x14ac:dyDescent="0.2"/>
  </sheetData>
  <mergeCells count="1">
    <mergeCell ref="B2:T2"/>
  </mergeCells>
  <conditionalFormatting sqref="B4:S4">
    <cfRule type="cellIs" dxfId="6" priority="2" operator="equal">
      <formula>B$6-2</formula>
    </cfRule>
    <cfRule type="cellIs" dxfId="5" priority="3" operator="equal">
      <formula>B$6-1</formula>
    </cfRule>
    <cfRule type="cellIs" dxfId="4" priority="4" operator="equal">
      <formula>B$6</formula>
    </cfRule>
    <cfRule type="cellIs" dxfId="3" priority="5" operator="equal">
      <formula>B$6+1</formula>
    </cfRule>
    <cfRule type="cellIs" dxfId="2" priority="6" operator="equal">
      <formula>B$6+2</formula>
    </cfRule>
    <cfRule type="cellIs" dxfId="1" priority="7" operator="equal">
      <formula>B$6+3</formula>
    </cfRule>
    <cfRule type="cellIs" dxfId="0" priority="8" operator="equal">
      <formula>B$6+4</formula>
    </cfRule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21</xdr:col>
                    <xdr:colOff>0</xdr:colOff>
                    <xdr:row>0</xdr:row>
                    <xdr:rowOff>28575</xdr:rowOff>
                  </from>
                  <to>
                    <xdr:col>22</xdr:col>
                    <xdr:colOff>38100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22</xdr:col>
                    <xdr:colOff>180975</xdr:colOff>
                    <xdr:row>0</xdr:row>
                    <xdr:rowOff>9525</xdr:rowOff>
                  </from>
                  <to>
                    <xdr:col>23</xdr:col>
                    <xdr:colOff>57150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depart BLANC </vt:lpstr>
      <vt:lpstr>depart JAUNE</vt:lpstr>
      <vt:lpstr>Joueur A</vt:lpstr>
      <vt:lpstr>deleted</vt:lpstr>
      <vt:lpstr>Joueur B</vt:lpstr>
      <vt:lpstr>Joueur C</vt:lpstr>
      <vt:lpstr>Joueur D</vt:lpstr>
      <vt:lpstr>Joueur E</vt:lpstr>
      <vt:lpstr>Joueur F</vt:lpstr>
      <vt:lpstr>Joueur G</vt:lpstr>
      <vt:lpstr>Joueur H</vt:lpstr>
      <vt:lpstr>Joueur I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STATISTIQUES GOLF</dc:title>
  <dc:creator>Information Systems</dc:creator>
  <cp:lastModifiedBy>maison</cp:lastModifiedBy>
  <cp:revision>15</cp:revision>
  <cp:lastPrinted>2016-01-13T09:39:47Z</cp:lastPrinted>
  <dcterms:created xsi:type="dcterms:W3CDTF">1999-06-27T22:42:13Z</dcterms:created>
  <dcterms:modified xsi:type="dcterms:W3CDTF">2019-03-14T13:08:27Z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