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16605" windowHeight="9135" activeTab="1"/>
  </bookViews>
  <sheets>
    <sheet name="Paramètres" sheetId="4" r:id="rId1"/>
    <sheet name="Analyse de risques " sheetId="1" r:id="rId2"/>
    <sheet name="Echelle de risque" sheetId="5" r:id="rId3"/>
  </sheets>
  <definedNames>
    <definedName name="table">Paramètres!$A$2:$B$589</definedName>
  </definedNames>
  <calcPr calcId="145621"/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K4" i="1" l="1"/>
  <c r="K3" i="1"/>
  <c r="K10" i="1" l="1"/>
  <c r="K9" i="1"/>
  <c r="K8" i="1"/>
  <c r="K7" i="1"/>
  <c r="K6" i="1"/>
  <c r="K5" i="1"/>
</calcChain>
</file>

<file path=xl/sharedStrings.xml><?xml version="1.0" encoding="utf-8"?>
<sst xmlns="http://schemas.openxmlformats.org/spreadsheetml/2006/main" count="186" uniqueCount="90">
  <si>
    <t>Numéro du risque</t>
  </si>
  <si>
    <t>Systèmes (sirius, wit, autocryo, sécuritas)</t>
  </si>
  <si>
    <t xml:space="preserve">Date de revue </t>
  </si>
  <si>
    <t>Périmètre</t>
  </si>
  <si>
    <t xml:space="preserve">Identification du risque </t>
  </si>
  <si>
    <t xml:space="preserve">Propriétaire du risque </t>
  </si>
  <si>
    <t xml:space="preserve">Catégorie du risque </t>
  </si>
  <si>
    <t xml:space="preserve">Evaluation du risque </t>
  </si>
  <si>
    <t>L'occurrence</t>
  </si>
  <si>
    <t>OxG=Criticité</t>
  </si>
  <si>
    <t>Plan de mitigation</t>
  </si>
  <si>
    <t xml:space="preserve">Description de l'action corrective/préventive </t>
  </si>
  <si>
    <t xml:space="preserve">Date de mise en place </t>
  </si>
  <si>
    <t xml:space="preserve">Responsable </t>
  </si>
  <si>
    <t xml:space="preserve">Niveau de contrôle du risque </t>
  </si>
  <si>
    <t xml:space="preserve">Occurrence </t>
  </si>
  <si>
    <t xml:space="preserve">Niveau 1 </t>
  </si>
  <si>
    <t>Niveau 2</t>
  </si>
  <si>
    <t xml:space="preserve">Niveau 3 </t>
  </si>
  <si>
    <t>Probable</t>
  </si>
  <si>
    <t>Certain</t>
  </si>
  <si>
    <t>Mineur</t>
  </si>
  <si>
    <t>Majeur</t>
  </si>
  <si>
    <t xml:space="preserve">Critique </t>
  </si>
  <si>
    <t>système quand même sous surveillance</t>
  </si>
  <si>
    <t>Système sous surveillance en mode dégradé</t>
  </si>
  <si>
    <t xml:space="preserve">Système sans surveillance </t>
  </si>
  <si>
    <t>Gravité</t>
  </si>
  <si>
    <t>Sirius</t>
  </si>
  <si>
    <t>Element de surveillance</t>
  </si>
  <si>
    <t xml:space="preserve">Description du risque (du fait de "la cause", "l'évènement", pourrait arriver et peux conduire à "la conséquence/impact" </t>
  </si>
  <si>
    <t>Du fait d'une défaillance de la sonde, alarme (fausse positive) pourrait arriver et peux conduire à une intervention sur l'équipement  (inutile)</t>
  </si>
  <si>
    <t>Vérification temporisation de l'alarme VS capacité de l'équipement (alarme technique au bout de 3 échecs de communication)</t>
  </si>
  <si>
    <t>Impact personnel</t>
  </si>
  <si>
    <t xml:space="preserve">Intervention avec solution avec déplacement </t>
  </si>
  <si>
    <t>Intervention d'astreinte avec solution  sans déplacement</t>
  </si>
  <si>
    <t xml:space="preserve">Intervention sans solution technique </t>
  </si>
  <si>
    <r>
      <rPr>
        <b/>
        <sz val="11"/>
        <color theme="1"/>
        <rFont val="Calibri"/>
        <family val="2"/>
        <scheme val="minor"/>
      </rPr>
      <t>Certain</t>
    </r>
    <r>
      <rPr>
        <sz val="11"/>
        <color theme="1"/>
        <rFont val="Calibri"/>
        <family val="2"/>
        <scheme val="minor"/>
      </rPr>
      <t xml:space="preserve">
L'évènement peut arriver dans les deux prochains mois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</si>
  <si>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
L'évènement peut arriver dans les 12 prochains mois 
</t>
    </r>
  </si>
  <si>
    <r>
      <rPr>
        <b/>
        <sz val="11"/>
        <color theme="1"/>
        <rFont val="Calibri"/>
        <family val="2"/>
        <scheme val="minor"/>
      </rPr>
      <t xml:space="preserve">Rare </t>
    </r>
    <r>
      <rPr>
        <sz val="11"/>
        <color theme="1"/>
        <rFont val="Calibri"/>
        <family val="2"/>
        <scheme val="minor"/>
      </rPr>
      <t xml:space="preserve">
L'évènement ne pas arriver dans l'année
</t>
    </r>
  </si>
  <si>
    <t>Impact système/Gravité</t>
  </si>
  <si>
    <t xml:space="preserve">Detectabilité </t>
  </si>
  <si>
    <t>Détectable</t>
  </si>
  <si>
    <t>Non détectable</t>
  </si>
  <si>
    <t>Une alarme nous informe d'un évènement</t>
  </si>
  <si>
    <t xml:space="preserve">Aucune alarme </t>
  </si>
  <si>
    <t xml:space="preserve">Détection partielle </t>
  </si>
  <si>
    <t>Une alarme existe mais peut ne pas être prise en compte</t>
  </si>
  <si>
    <t>Détectabilité</t>
  </si>
  <si>
    <t xml:space="preserve">Criticité </t>
  </si>
  <si>
    <t>Critique</t>
  </si>
  <si>
    <t>Rare</t>
  </si>
  <si>
    <t>OxGxD=risque final</t>
  </si>
  <si>
    <t>Personnel</t>
  </si>
  <si>
    <t>Impact Système</t>
  </si>
  <si>
    <t>Impact Personnel</t>
  </si>
  <si>
    <t>NA</t>
  </si>
  <si>
    <t xml:space="preserve">Impact système = G </t>
  </si>
  <si>
    <t>TABLE DE CORRESPONDANCE</t>
  </si>
  <si>
    <t>Sonde</t>
  </si>
  <si>
    <t>RT Biomédicale</t>
  </si>
  <si>
    <t xml:space="preserve">Technique </t>
  </si>
  <si>
    <t xml:space="preserve">Du fait d'une défaillance de la sonde, l'alarme n'est pas communiquée alors que l'équipement est défaillant et peux conduire à une perte du produit 
</t>
  </si>
  <si>
    <t>Cable entre sonde et spy</t>
  </si>
  <si>
    <t>Du fait d'une altération du cable (débranché/abîmé), l'information n'est  plus communiquée alors que l'équipement est défaillant 
(alarme technique)</t>
  </si>
  <si>
    <t>Spy</t>
  </si>
  <si>
    <t>Du fait d'es piles HS du spy, l'information n'est  plus communiquée alors que l'équipement est défaillant 
(alarme technique)</t>
  </si>
  <si>
    <t xml:space="preserve">Du fait que le spy soit figé, la remontée des mesures ne peut être réalisée  et conduit à une non transmission de l'alarme </t>
  </si>
  <si>
    <t>Lien entre spy et modem</t>
  </si>
  <si>
    <t>Du fait d'une perturbation des ondes entre le spy et le modem, la communication de l'information ne peut être réalisée et peux conduire à une intervention sur l'équipement non justifiée.
Cas : appliquer config fonctionne</t>
  </si>
  <si>
    <t>Du fait d'une perturbation des ondes entre le spy et le modem, la communication de l'information ne peut être réalisée et peux conduire à une intervention sur l'équipement non justifiée.
Cas : appliquer config ne fonctionne pas</t>
  </si>
  <si>
    <t>Modem</t>
  </si>
  <si>
    <t xml:space="preserve">Du fait d'une panne du modem, la communication de l'information ne peut être réalisée et peux conduire à une intervention sur l'équipement non justifiée (alarme technique) </t>
  </si>
  <si>
    <t>Impact personnel/Gravité</t>
  </si>
  <si>
    <t>Matrice système/personnel = gravité</t>
  </si>
  <si>
    <t>Système</t>
  </si>
  <si>
    <t>Critique (30)</t>
  </si>
  <si>
    <t>Majeur (5)</t>
  </si>
  <si>
    <t>Mineur (1)</t>
  </si>
  <si>
    <t>Matrice de criticité = occurrence x gravité</t>
  </si>
  <si>
    <t>Occurrence</t>
  </si>
  <si>
    <t>Certain (10)</t>
  </si>
  <si>
    <t>Probable (5)</t>
  </si>
  <si>
    <t>Rare (1)</t>
  </si>
  <si>
    <t>Matrice finale = criticité x détectabilité</t>
  </si>
  <si>
    <t>Non critique (1)</t>
  </si>
  <si>
    <t>Détectable (1)</t>
  </si>
  <si>
    <t>Détection partielle (5)</t>
  </si>
  <si>
    <t>Non détectable (30)</t>
  </si>
  <si>
    <t>Détection partielle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</si>
</sst>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"/>
    <numFmt numFmtId="165" formatCode="\5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lightDown"/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/>
  </cellStyleXfs>
  <cellXfs count="74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5" borderId="0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5" borderId="1" xfId="0" applyFill="1" applyBorder="1" applyAlignment="1">
      <alignment horizontal="center" vertical="center" wrapText="1"/>
    </xf>
    <xf numFmtId="0" fontId="0" fillId="4" borderId="7" xfId="0" applyFill="1" applyBorder="1"/>
    <xf numFmtId="0" fontId="0" fillId="10" borderId="3" xfId="0" applyFill="1" applyBorder="1"/>
    <xf numFmtId="0" fontId="0" fillId="2" borderId="4" xfId="0" applyFill="1" applyBorder="1"/>
    <xf numFmtId="0" fontId="0" fillId="3" borderId="4" xfId="0" applyFill="1" applyBorder="1"/>
    <xf numFmtId="0" fontId="0" fillId="4" borderId="5" xfId="0" applyFill="1" applyBorder="1"/>
    <xf numFmtId="0" fontId="2" fillId="0" borderId="1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0" fillId="0" borderId="13" xfId="0" applyBorder="1" applyAlignment="1">
      <alignment vertical="center"/>
    </xf>
    <xf numFmtId="0" fontId="0" fillId="3" borderId="1" xfId="0" applyNumberFormat="1" applyFill="1" applyBorder="1"/>
    <xf numFmtId="0" fontId="0" fillId="0" borderId="14" xfId="0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5" borderId="16" xfId="0" applyFill="1" applyBorder="1" applyAlignment="1">
      <alignment horizontal="center" vertical="center" wrapText="1"/>
    </xf>
    <xf numFmtId="0" fontId="5" fillId="0" borderId="0" xfId="1" applyFont="1"/>
    <xf numFmtId="0" fontId="5" fillId="0" borderId="0" xfId="1" applyFont="1" applyAlignment="1">
      <alignment horizontal="center"/>
    </xf>
    <xf numFmtId="0" fontId="5" fillId="0" borderId="0" xfId="1" applyFont="1" applyFill="1"/>
    <xf numFmtId="0" fontId="5" fillId="0" borderId="0" xfId="1" applyFont="1" applyFill="1" applyAlignment="1">
      <alignment horizontal="center"/>
    </xf>
    <xf numFmtId="0" fontId="0" fillId="5" borderId="1" xfId="0" applyFon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 wrapText="1"/>
    </xf>
    <xf numFmtId="16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165" fontId="0" fillId="5" borderId="14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0" fontId="0" fillId="5" borderId="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11" borderId="0" xfId="0" applyFont="1" applyFill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8" borderId="17" xfId="0" applyFont="1" applyFill="1" applyBorder="1" applyAlignment="1">
      <alignment horizontal="center"/>
    </xf>
    <xf numFmtId="0" fontId="1" fillId="8" borderId="18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</cellXfs>
  <cellStyles count="2">
    <cellStyle name="Normal" xfId="0" builtinId="0"/>
    <cellStyle name="Normal_param" xfId="1"/>
  </cellStyles>
  <dxfs count="1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workbookViewId="0">
      <selection activeCell="C11" sqref="C11"/>
    </sheetView>
  </sheetViews>
  <sheetFormatPr baseColWidth="10" defaultRowHeight="15" x14ac:dyDescent="0.25"/>
  <cols>
    <col min="1" max="1" width="35.28515625" customWidth="1"/>
    <col min="2" max="2" width="15.140625" customWidth="1"/>
  </cols>
  <sheetData>
    <row r="1" spans="1:2" x14ac:dyDescent="0.25">
      <c r="A1" s="56" t="s">
        <v>58</v>
      </c>
      <c r="B1" s="56"/>
    </row>
    <row r="2" spans="1:2" ht="18" x14ac:dyDescent="0.25">
      <c r="A2" s="39" t="s">
        <v>51</v>
      </c>
      <c r="B2" s="40">
        <v>1</v>
      </c>
    </row>
    <row r="3" spans="1:2" ht="18" x14ac:dyDescent="0.25">
      <c r="A3" s="39" t="s">
        <v>19</v>
      </c>
      <c r="B3" s="40">
        <v>5</v>
      </c>
    </row>
    <row r="4" spans="1:2" ht="18" x14ac:dyDescent="0.25">
      <c r="A4" s="39" t="s">
        <v>21</v>
      </c>
      <c r="B4" s="40">
        <v>1</v>
      </c>
    </row>
    <row r="5" spans="1:2" ht="18" x14ac:dyDescent="0.25">
      <c r="A5" s="39" t="s">
        <v>20</v>
      </c>
      <c r="B5" s="40">
        <v>10</v>
      </c>
    </row>
    <row r="6" spans="1:2" ht="18" x14ac:dyDescent="0.25">
      <c r="A6" s="39" t="s">
        <v>50</v>
      </c>
      <c r="B6" s="40">
        <v>30</v>
      </c>
    </row>
    <row r="7" spans="1:2" ht="18" x14ac:dyDescent="0.25">
      <c r="A7" s="41" t="s">
        <v>22</v>
      </c>
      <c r="B7" s="42">
        <v>5</v>
      </c>
    </row>
    <row r="8" spans="1:2" ht="18" x14ac:dyDescent="0.25">
      <c r="A8" s="41" t="s">
        <v>56</v>
      </c>
      <c r="B8" s="42">
        <v>1</v>
      </c>
    </row>
    <row r="9" spans="1:2" ht="18" x14ac:dyDescent="0.25">
      <c r="A9" s="41" t="s">
        <v>42</v>
      </c>
      <c r="B9" s="42">
        <v>1</v>
      </c>
    </row>
    <row r="10" spans="1:2" ht="18" x14ac:dyDescent="0.25">
      <c r="A10" s="41" t="s">
        <v>89</v>
      </c>
      <c r="B10" s="42">
        <v>5</v>
      </c>
    </row>
    <row r="11" spans="1:2" ht="18" x14ac:dyDescent="0.25">
      <c r="A11" s="41" t="s">
        <v>43</v>
      </c>
      <c r="B11" s="42">
        <v>30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32"/>
  <sheetViews>
    <sheetView tabSelected="1" topLeftCell="F1" zoomScale="70" zoomScaleNormal="70" workbookViewId="0">
      <selection activeCell="S6" sqref="S6"/>
    </sheetView>
  </sheetViews>
  <sheetFormatPr baseColWidth="10" defaultRowHeight="15" x14ac:dyDescent="0.25"/>
  <cols>
    <col min="2" max="2" width="22" customWidth="1"/>
    <col min="4" max="4" width="16.28515625" customWidth="1"/>
    <col min="5" max="5" width="14.7109375" customWidth="1"/>
    <col min="6" max="6" width="44.5703125" customWidth="1"/>
    <col min="8" max="8" width="14.7109375" customWidth="1"/>
    <col min="10" max="10" width="17" customWidth="1"/>
    <col min="11" max="12" width="17.85546875" customWidth="1"/>
    <col min="13" max="13" width="21.28515625" customWidth="1"/>
    <col min="14" max="14" width="22.85546875" customWidth="1"/>
  </cols>
  <sheetData>
    <row r="1" spans="1:25" ht="20.25" thickTop="1" thickBot="1" x14ac:dyDescent="0.35">
      <c r="A1" s="57" t="s">
        <v>3</v>
      </c>
      <c r="B1" s="58"/>
      <c r="C1" s="58"/>
      <c r="D1" s="58"/>
      <c r="E1" s="59" t="s">
        <v>4</v>
      </c>
      <c r="F1" s="59"/>
      <c r="G1" s="59"/>
      <c r="H1" s="61" t="s">
        <v>7</v>
      </c>
      <c r="I1" s="62"/>
      <c r="J1" s="62"/>
      <c r="K1" s="62"/>
      <c r="L1" s="62"/>
      <c r="M1" s="62"/>
      <c r="N1" s="60" t="s">
        <v>10</v>
      </c>
      <c r="O1" s="60"/>
      <c r="P1" s="60"/>
      <c r="Q1" s="60"/>
      <c r="V1" t="s">
        <v>15</v>
      </c>
      <c r="W1" t="s">
        <v>54</v>
      </c>
      <c r="X1" t="s">
        <v>55</v>
      </c>
      <c r="Y1" t="s">
        <v>48</v>
      </c>
    </row>
    <row r="2" spans="1:25" ht="46.5" thickTop="1" thickBot="1" x14ac:dyDescent="0.3">
      <c r="A2" s="33" t="s">
        <v>0</v>
      </c>
      <c r="B2" s="34" t="s">
        <v>1</v>
      </c>
      <c r="C2" s="34" t="s">
        <v>2</v>
      </c>
      <c r="D2" s="34" t="s">
        <v>29</v>
      </c>
      <c r="E2" s="34" t="s">
        <v>5</v>
      </c>
      <c r="F2" s="34" t="s">
        <v>30</v>
      </c>
      <c r="G2" s="34" t="s">
        <v>6</v>
      </c>
      <c r="H2" s="34" t="s">
        <v>8</v>
      </c>
      <c r="I2" s="38" t="s">
        <v>57</v>
      </c>
      <c r="J2" s="38" t="s">
        <v>33</v>
      </c>
      <c r="K2" s="38" t="s">
        <v>9</v>
      </c>
      <c r="L2" s="13" t="s">
        <v>42</v>
      </c>
      <c r="M2" s="38" t="s">
        <v>52</v>
      </c>
      <c r="N2" s="43" t="s">
        <v>11</v>
      </c>
      <c r="O2" s="43" t="s">
        <v>12</v>
      </c>
      <c r="P2" s="43" t="s">
        <v>13</v>
      </c>
      <c r="Q2" s="43" t="s">
        <v>14</v>
      </c>
      <c r="R2" s="2"/>
      <c r="V2" t="s">
        <v>51</v>
      </c>
      <c r="W2" t="s">
        <v>21</v>
      </c>
      <c r="X2" t="s">
        <v>21</v>
      </c>
      <c r="Y2" t="s">
        <v>42</v>
      </c>
    </row>
    <row r="3" spans="1:25" ht="60.75" thickTop="1" x14ac:dyDescent="0.25">
      <c r="A3" s="7">
        <v>1</v>
      </c>
      <c r="B3" s="7" t="s">
        <v>28</v>
      </c>
      <c r="C3" s="9">
        <v>43572</v>
      </c>
      <c r="D3" s="7" t="s">
        <v>59</v>
      </c>
      <c r="E3" s="7" t="s">
        <v>60</v>
      </c>
      <c r="F3" s="10" t="s">
        <v>31</v>
      </c>
      <c r="G3" s="7" t="s">
        <v>61</v>
      </c>
      <c r="H3" s="46" t="s">
        <v>51</v>
      </c>
      <c r="I3" s="46" t="s">
        <v>21</v>
      </c>
      <c r="J3" s="50" t="s">
        <v>22</v>
      </c>
      <c r="K3" s="48">
        <f t="shared" ref="K3:K10" si="0">IF(COUNTA(H3:J3)=3,(VLOOKUP(H3,table,2,FALSE)*VLOOKUP(I3,table,2,FALSE)*VLOOKUP(J3,table,2,FALSE)),"")</f>
        <v>5</v>
      </c>
      <c r="L3" s="13" t="s">
        <v>42</v>
      </c>
      <c r="M3" s="32">
        <f t="shared" ref="M3:M10" si="1">IF(COUNTA(K3:L3)=2,K3*VLOOKUP(L3,table,2,FALSE))</f>
        <v>5</v>
      </c>
      <c r="N3" s="7"/>
      <c r="O3" s="7"/>
      <c r="P3" s="3"/>
      <c r="Q3" s="3"/>
      <c r="S3" s="36"/>
      <c r="V3" t="s">
        <v>19</v>
      </c>
      <c r="W3" t="s">
        <v>22</v>
      </c>
      <c r="X3" t="s">
        <v>22</v>
      </c>
      <c r="Y3" t="s">
        <v>46</v>
      </c>
    </row>
    <row r="4" spans="1:25" ht="75" x14ac:dyDescent="0.25">
      <c r="A4" s="7">
        <v>2</v>
      </c>
      <c r="B4" s="7" t="s">
        <v>28</v>
      </c>
      <c r="C4" s="9">
        <v>43572</v>
      </c>
      <c r="D4" s="7" t="s">
        <v>59</v>
      </c>
      <c r="E4" s="7" t="s">
        <v>60</v>
      </c>
      <c r="F4" s="10" t="s">
        <v>62</v>
      </c>
      <c r="G4" s="7" t="s">
        <v>61</v>
      </c>
      <c r="H4" s="47" t="s">
        <v>51</v>
      </c>
      <c r="I4" s="47" t="s">
        <v>50</v>
      </c>
      <c r="J4" s="47" t="s">
        <v>56</v>
      </c>
      <c r="K4" s="49">
        <f>IF(COUNTA(H4:J4)=3,(VLOOKUP(H4,table,2,FALSE)*VLOOKUP(I4,table,2,FALSE)*VLOOKUP(J4,table,2,FALSE)),"")</f>
        <v>30</v>
      </c>
      <c r="L4" s="47" t="s">
        <v>43</v>
      </c>
      <c r="M4" s="32">
        <f t="shared" si="1"/>
        <v>900</v>
      </c>
      <c r="N4" s="7"/>
      <c r="O4" s="7"/>
      <c r="P4" s="3"/>
      <c r="Q4" s="3"/>
      <c r="S4" s="36"/>
      <c r="V4" t="s">
        <v>20</v>
      </c>
      <c r="W4" t="s">
        <v>50</v>
      </c>
      <c r="X4" t="s">
        <v>50</v>
      </c>
      <c r="Y4" t="s">
        <v>43</v>
      </c>
    </row>
    <row r="5" spans="1:25" ht="75" x14ac:dyDescent="0.25">
      <c r="A5" s="35">
        <v>3</v>
      </c>
      <c r="B5" s="35" t="s">
        <v>28</v>
      </c>
      <c r="C5" s="44">
        <v>43572</v>
      </c>
      <c r="D5" s="45" t="s">
        <v>63</v>
      </c>
      <c r="E5" s="7" t="s">
        <v>60</v>
      </c>
      <c r="F5" s="15" t="s">
        <v>64</v>
      </c>
      <c r="G5" s="7" t="s">
        <v>61</v>
      </c>
      <c r="H5" s="35" t="s">
        <v>51</v>
      </c>
      <c r="I5" s="35" t="s">
        <v>22</v>
      </c>
      <c r="J5" s="35" t="s">
        <v>22</v>
      </c>
      <c r="K5" s="48">
        <f t="shared" si="0"/>
        <v>25</v>
      </c>
      <c r="L5" s="47" t="s">
        <v>42</v>
      </c>
      <c r="M5" s="32">
        <f t="shared" si="1"/>
        <v>25</v>
      </c>
      <c r="N5" s="7"/>
      <c r="O5" s="7"/>
      <c r="P5" s="3"/>
      <c r="Q5" s="3"/>
      <c r="S5" s="37"/>
      <c r="X5" t="s">
        <v>56</v>
      </c>
    </row>
    <row r="6" spans="1:25" ht="60" x14ac:dyDescent="0.25">
      <c r="A6" s="35">
        <v>4</v>
      </c>
      <c r="B6" s="35" t="s">
        <v>28</v>
      </c>
      <c r="C6" s="44">
        <v>43572</v>
      </c>
      <c r="D6" s="35" t="s">
        <v>65</v>
      </c>
      <c r="E6" s="7" t="s">
        <v>60</v>
      </c>
      <c r="F6" s="15" t="s">
        <v>66</v>
      </c>
      <c r="G6" s="7" t="s">
        <v>61</v>
      </c>
      <c r="H6" s="35" t="s">
        <v>51</v>
      </c>
      <c r="I6" s="35" t="s">
        <v>22</v>
      </c>
      <c r="J6" s="35" t="s">
        <v>22</v>
      </c>
      <c r="K6" s="48">
        <f t="shared" si="0"/>
        <v>25</v>
      </c>
      <c r="L6" s="13" t="s">
        <v>43</v>
      </c>
      <c r="M6" s="32">
        <f t="shared" si="1"/>
        <v>750</v>
      </c>
      <c r="N6" s="7"/>
      <c r="O6" s="7"/>
      <c r="P6" s="3"/>
      <c r="Q6" s="3"/>
      <c r="S6" s="37"/>
    </row>
    <row r="7" spans="1:25" ht="45" x14ac:dyDescent="0.25">
      <c r="A7" s="7">
        <v>5</v>
      </c>
      <c r="B7" s="7" t="s">
        <v>28</v>
      </c>
      <c r="C7" s="9">
        <v>43572</v>
      </c>
      <c r="D7" s="7" t="s">
        <v>65</v>
      </c>
      <c r="E7" s="7" t="s">
        <v>60</v>
      </c>
      <c r="F7" s="10" t="s">
        <v>67</v>
      </c>
      <c r="G7" s="7" t="s">
        <v>61</v>
      </c>
      <c r="H7" s="47" t="s">
        <v>19</v>
      </c>
      <c r="I7" s="47" t="s">
        <v>50</v>
      </c>
      <c r="J7" s="47" t="s">
        <v>22</v>
      </c>
      <c r="K7" s="49">
        <f t="shared" si="0"/>
        <v>750</v>
      </c>
      <c r="L7" s="13" t="s">
        <v>42</v>
      </c>
      <c r="M7" s="32">
        <f t="shared" si="1"/>
        <v>750</v>
      </c>
      <c r="N7" s="7"/>
      <c r="O7" s="7"/>
      <c r="P7" s="3"/>
      <c r="Q7" s="3"/>
      <c r="S7" s="36"/>
    </row>
    <row r="8" spans="1:25" ht="105" x14ac:dyDescent="0.25">
      <c r="A8" s="7">
        <v>6</v>
      </c>
      <c r="B8" s="7" t="s">
        <v>28</v>
      </c>
      <c r="C8" s="9">
        <v>43572</v>
      </c>
      <c r="D8" s="14" t="s">
        <v>68</v>
      </c>
      <c r="E8" s="7" t="s">
        <v>60</v>
      </c>
      <c r="F8" s="10" t="s">
        <v>69</v>
      </c>
      <c r="G8" s="7" t="s">
        <v>61</v>
      </c>
      <c r="H8" s="47" t="s">
        <v>20</v>
      </c>
      <c r="I8" s="47" t="s">
        <v>21</v>
      </c>
      <c r="J8" s="47" t="s">
        <v>21</v>
      </c>
      <c r="K8" s="48">
        <f t="shared" si="0"/>
        <v>10</v>
      </c>
      <c r="L8" s="13" t="s">
        <v>42</v>
      </c>
      <c r="M8" s="32">
        <f t="shared" si="1"/>
        <v>10</v>
      </c>
      <c r="N8" s="10" t="s">
        <v>32</v>
      </c>
      <c r="O8" s="7"/>
      <c r="P8" s="3"/>
      <c r="Q8" s="3"/>
      <c r="S8" s="36"/>
    </row>
    <row r="9" spans="1:25" ht="90" x14ac:dyDescent="0.25">
      <c r="A9" s="7">
        <v>7</v>
      </c>
      <c r="B9" s="7"/>
      <c r="C9" s="9"/>
      <c r="D9" s="14" t="s">
        <v>68</v>
      </c>
      <c r="E9" s="7" t="s">
        <v>60</v>
      </c>
      <c r="F9" s="10" t="s">
        <v>70</v>
      </c>
      <c r="G9" s="7" t="s">
        <v>61</v>
      </c>
      <c r="H9" s="47" t="s">
        <v>19</v>
      </c>
      <c r="I9" s="47" t="s">
        <v>22</v>
      </c>
      <c r="J9" s="47" t="s">
        <v>22</v>
      </c>
      <c r="K9" s="49">
        <f t="shared" si="0"/>
        <v>125</v>
      </c>
      <c r="L9" s="13" t="s">
        <v>42</v>
      </c>
      <c r="M9" s="32">
        <f t="shared" si="1"/>
        <v>125</v>
      </c>
      <c r="N9" s="10"/>
      <c r="O9" s="7"/>
      <c r="P9" s="3"/>
      <c r="Q9" s="3"/>
      <c r="S9" s="36"/>
    </row>
    <row r="10" spans="1:25" ht="60" x14ac:dyDescent="0.25">
      <c r="A10" s="7">
        <v>8</v>
      </c>
      <c r="B10" s="7" t="s">
        <v>28</v>
      </c>
      <c r="C10" s="9">
        <v>43572</v>
      </c>
      <c r="D10" s="7" t="s">
        <v>71</v>
      </c>
      <c r="E10" s="7" t="s">
        <v>60</v>
      </c>
      <c r="F10" s="14" t="s">
        <v>72</v>
      </c>
      <c r="G10" s="7" t="s">
        <v>61</v>
      </c>
      <c r="H10" s="47" t="s">
        <v>19</v>
      </c>
      <c r="I10" s="47" t="s">
        <v>50</v>
      </c>
      <c r="J10" s="47" t="s">
        <v>50</v>
      </c>
      <c r="K10" s="55">
        <f t="shared" si="0"/>
        <v>4500</v>
      </c>
      <c r="L10" s="13" t="s">
        <v>42</v>
      </c>
      <c r="M10" s="32">
        <f t="shared" si="1"/>
        <v>4500</v>
      </c>
      <c r="N10" s="7"/>
      <c r="O10" s="7"/>
      <c r="P10" s="3"/>
      <c r="Q10" s="3"/>
      <c r="S10" s="36"/>
    </row>
    <row r="11" spans="1:25" x14ac:dyDescent="0.25">
      <c r="A11" s="8"/>
      <c r="B11" s="8"/>
      <c r="C11" s="8"/>
      <c r="D11" s="8"/>
      <c r="E11" s="8"/>
      <c r="F11" s="8"/>
      <c r="G11" s="8"/>
      <c r="H11" s="8"/>
      <c r="I11" s="8"/>
      <c r="J11" s="53"/>
      <c r="K11" s="54"/>
      <c r="L11" s="8"/>
      <c r="M11" s="8"/>
      <c r="N11" s="8"/>
      <c r="O11" s="8"/>
    </row>
    <row r="12" spans="1:25" x14ac:dyDescent="0.25">
      <c r="A12" s="8"/>
      <c r="B12" s="8"/>
      <c r="C12" s="8"/>
      <c r="D12" s="8"/>
      <c r="E12" s="8"/>
      <c r="F12" s="8"/>
      <c r="G12" s="8"/>
      <c r="H12" s="8"/>
      <c r="I12" s="8"/>
      <c r="J12" s="53"/>
      <c r="K12" s="54"/>
      <c r="L12" s="8"/>
      <c r="M12" s="8"/>
      <c r="N12" s="8"/>
      <c r="O12" s="8"/>
    </row>
    <row r="13" spans="1:25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25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2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2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1:15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spans="1:1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pans="1:1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spans="1:1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spans="1:1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spans="1:1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</sheetData>
  <dataConsolidate/>
  <mergeCells count="4">
    <mergeCell ref="A1:D1"/>
    <mergeCell ref="E1:G1"/>
    <mergeCell ref="N1:Q1"/>
    <mergeCell ref="H1:M1"/>
  </mergeCells>
  <conditionalFormatting sqref="L2:M1048576">
    <cfRule type="cellIs" dxfId="10" priority="21" operator="between">
      <formula>1</formula>
      <formula>1</formula>
    </cfRule>
    <cfRule type="cellIs" dxfId="9" priority="22" operator="between">
      <formula>5</formula>
      <formula>25</formula>
    </cfRule>
    <cfRule type="cellIs" dxfId="8" priority="23" operator="between">
      <formula>30</formula>
      <formula>300</formula>
    </cfRule>
  </conditionalFormatting>
  <conditionalFormatting sqref="V1:V1048576">
    <cfRule type="containsText" dxfId="7" priority="17" operator="containsText" text="rare">
      <formula>NOT(ISERROR(SEARCH("rare",V1)))</formula>
    </cfRule>
  </conditionalFormatting>
  <conditionalFormatting sqref="N3:N10">
    <cfRule type="expression" dxfId="3" priority="3">
      <formula>AND($M3&gt;=5,$M3&lt;=25)</formula>
    </cfRule>
    <cfRule type="expression" dxfId="4" priority="2">
      <formula>AND($M3&gt;=30,$M3&lt;=300)</formula>
    </cfRule>
    <cfRule type="expression" dxfId="2" priority="1">
      <formula>OR($M3="rare",$M3=1)</formula>
    </cfRule>
  </conditionalFormatting>
  <dataValidations count="5">
    <dataValidation type="list" allowBlank="1" showInputMessage="1" showErrorMessage="1" sqref="S3:S10">
      <formula1>$AY$3:$AY$6</formula1>
    </dataValidation>
    <dataValidation type="list" allowBlank="1" showInputMessage="1" showErrorMessage="1" sqref="H1:H2 H11:H1048576">
      <formula1>$V$2:$V$4</formula1>
    </dataValidation>
    <dataValidation type="list" allowBlank="1" showInputMessage="1" showErrorMessage="1" sqref="H3:H10">
      <formula1>$AW$3:$AW$5</formula1>
    </dataValidation>
    <dataValidation type="list" allowBlank="1" showInputMessage="1" showErrorMessage="1" sqref="I1:J1048576">
      <formula1>$X$2:$X$5</formula1>
    </dataValidation>
    <dataValidation type="list" allowBlank="1" showInputMessage="1" showErrorMessage="1" sqref="L1:L1048576">
      <formula1>$Y$2:$Y$4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6"/>
  <sheetViews>
    <sheetView topLeftCell="A15" zoomScale="80" zoomScaleNormal="80" workbookViewId="0">
      <selection activeCell="C28" sqref="C28"/>
    </sheetView>
  </sheetViews>
  <sheetFormatPr baseColWidth="10" defaultRowHeight="15" x14ac:dyDescent="0.25"/>
  <cols>
    <col min="1" max="1" width="19.42578125" customWidth="1"/>
    <col min="2" max="2" width="19.7109375" customWidth="1"/>
    <col min="3" max="3" width="21.42578125" customWidth="1"/>
    <col min="4" max="4" width="18.7109375" customWidth="1"/>
    <col min="6" max="6" width="18.140625" customWidth="1"/>
    <col min="7" max="7" width="27.42578125" customWidth="1"/>
    <col min="8" max="8" width="19.28515625" customWidth="1"/>
    <col min="9" max="9" width="20" customWidth="1"/>
    <col min="10" max="10" width="14.42578125" customWidth="1"/>
  </cols>
  <sheetData>
    <row r="1" spans="1:10" ht="15.75" thickTop="1" x14ac:dyDescent="0.25">
      <c r="A1" s="17"/>
      <c r="B1" s="26" t="s">
        <v>16</v>
      </c>
      <c r="C1" s="27" t="s">
        <v>17</v>
      </c>
      <c r="D1" s="28" t="s">
        <v>18</v>
      </c>
      <c r="E1" s="12"/>
      <c r="G1" s="17"/>
      <c r="H1" s="26" t="s">
        <v>16</v>
      </c>
      <c r="I1" s="27" t="s">
        <v>17</v>
      </c>
      <c r="J1" s="28" t="s">
        <v>18</v>
      </c>
    </row>
    <row r="2" spans="1:10" ht="75.75" thickBot="1" x14ac:dyDescent="0.3">
      <c r="A2" s="30" t="s">
        <v>15</v>
      </c>
      <c r="B2" s="22" t="s">
        <v>39</v>
      </c>
      <c r="C2" s="22" t="s">
        <v>38</v>
      </c>
      <c r="D2" s="23" t="s">
        <v>37</v>
      </c>
      <c r="E2" s="11"/>
      <c r="G2" s="21" t="s">
        <v>15</v>
      </c>
      <c r="H2" s="22">
        <v>1</v>
      </c>
      <c r="I2" s="22">
        <v>5</v>
      </c>
      <c r="J2" s="23">
        <v>10</v>
      </c>
    </row>
    <row r="3" spans="1:10" ht="16.5" thickTop="1" thickBot="1" x14ac:dyDescent="0.3">
      <c r="B3" s="52"/>
      <c r="C3" s="52"/>
      <c r="D3" s="52"/>
      <c r="H3" s="52"/>
      <c r="I3" s="52"/>
      <c r="J3" s="52"/>
    </row>
    <row r="4" spans="1:10" ht="15.75" thickTop="1" x14ac:dyDescent="0.25">
      <c r="A4" s="17"/>
      <c r="B4" s="26" t="s">
        <v>21</v>
      </c>
      <c r="C4" s="27" t="s">
        <v>22</v>
      </c>
      <c r="D4" s="28" t="s">
        <v>23</v>
      </c>
      <c r="G4" s="17"/>
      <c r="H4" s="26" t="s">
        <v>21</v>
      </c>
      <c r="I4" s="27" t="s">
        <v>22</v>
      </c>
      <c r="J4" s="28" t="s">
        <v>23</v>
      </c>
    </row>
    <row r="5" spans="1:10" ht="52.15" customHeight="1" thickBot="1" x14ac:dyDescent="0.3">
      <c r="A5" s="29" t="s">
        <v>40</v>
      </c>
      <c r="B5" s="24" t="s">
        <v>24</v>
      </c>
      <c r="C5" s="24" t="s">
        <v>25</v>
      </c>
      <c r="D5" s="25" t="s">
        <v>26</v>
      </c>
      <c r="G5" s="51" t="s">
        <v>40</v>
      </c>
      <c r="H5" s="15">
        <v>1</v>
      </c>
      <c r="I5" s="15">
        <v>5</v>
      </c>
      <c r="J5" s="15">
        <v>30</v>
      </c>
    </row>
    <row r="6" spans="1:10" ht="56.45" customHeight="1" thickTop="1" x14ac:dyDescent="0.25">
      <c r="A6" s="3" t="s">
        <v>33</v>
      </c>
      <c r="B6" s="10" t="s">
        <v>35</v>
      </c>
      <c r="C6" s="10" t="s">
        <v>34</v>
      </c>
      <c r="D6" s="10" t="s">
        <v>36</v>
      </c>
      <c r="E6" s="1"/>
      <c r="G6" s="51" t="s">
        <v>73</v>
      </c>
      <c r="H6" s="13">
        <v>1</v>
      </c>
      <c r="I6" s="13">
        <v>5</v>
      </c>
      <c r="J6" s="13">
        <v>30</v>
      </c>
    </row>
    <row r="7" spans="1:10" ht="15.75" thickBot="1" x14ac:dyDescent="0.3">
      <c r="B7" s="52"/>
      <c r="C7" s="52"/>
      <c r="D7" s="52"/>
      <c r="H7" s="52"/>
      <c r="I7" s="52"/>
      <c r="J7" s="52"/>
    </row>
    <row r="8" spans="1:10" ht="15.75" thickTop="1" x14ac:dyDescent="0.25">
      <c r="A8" s="17"/>
      <c r="B8" s="26" t="s">
        <v>42</v>
      </c>
      <c r="C8" s="27" t="s">
        <v>46</v>
      </c>
      <c r="D8" s="28" t="s">
        <v>43</v>
      </c>
      <c r="G8" s="17"/>
      <c r="H8" s="26" t="s">
        <v>42</v>
      </c>
      <c r="I8" s="27" t="s">
        <v>46</v>
      </c>
      <c r="J8" s="28" t="s">
        <v>43</v>
      </c>
    </row>
    <row r="9" spans="1:10" ht="45" customHeight="1" thickBot="1" x14ac:dyDescent="0.3">
      <c r="A9" s="29" t="s">
        <v>41</v>
      </c>
      <c r="B9" s="24" t="s">
        <v>44</v>
      </c>
      <c r="C9" s="24" t="s">
        <v>47</v>
      </c>
      <c r="D9" s="25" t="s">
        <v>45</v>
      </c>
      <c r="G9" s="21" t="s">
        <v>48</v>
      </c>
      <c r="H9" s="22">
        <v>1</v>
      </c>
      <c r="I9" s="22">
        <v>5</v>
      </c>
      <c r="J9" s="23">
        <v>20</v>
      </c>
    </row>
    <row r="10" spans="1:10" ht="15.75" thickTop="1" x14ac:dyDescent="0.25"/>
    <row r="11" spans="1:10" ht="15.75" thickBot="1" x14ac:dyDescent="0.3"/>
    <row r="12" spans="1:10" ht="19.5" thickTop="1" x14ac:dyDescent="0.3">
      <c r="D12" s="64" t="s">
        <v>74</v>
      </c>
      <c r="E12" s="65"/>
      <c r="F12" s="65"/>
      <c r="G12" s="65"/>
      <c r="H12" s="66"/>
    </row>
    <row r="13" spans="1:10" x14ac:dyDescent="0.25">
      <c r="D13" s="63" t="s">
        <v>75</v>
      </c>
      <c r="E13" s="6" t="s">
        <v>76</v>
      </c>
      <c r="F13" s="6">
        <v>30</v>
      </c>
      <c r="G13" s="6">
        <v>60</v>
      </c>
      <c r="H13" s="16">
        <v>900</v>
      </c>
    </row>
    <row r="14" spans="1:10" x14ac:dyDescent="0.25">
      <c r="D14" s="63"/>
      <c r="E14" s="31" t="s">
        <v>77</v>
      </c>
      <c r="F14" s="5">
        <v>5</v>
      </c>
      <c r="G14" s="5">
        <v>25</v>
      </c>
      <c r="H14" s="16">
        <v>60</v>
      </c>
    </row>
    <row r="15" spans="1:10" ht="15.75" thickBot="1" x14ac:dyDescent="0.3">
      <c r="D15" s="63"/>
      <c r="E15" s="4" t="s">
        <v>78</v>
      </c>
      <c r="F15" s="4">
        <v>1</v>
      </c>
      <c r="G15" s="5">
        <v>5</v>
      </c>
      <c r="H15" s="16">
        <v>30</v>
      </c>
    </row>
    <row r="16" spans="1:10" ht="15.75" thickTop="1" x14ac:dyDescent="0.25">
      <c r="D16" s="67"/>
      <c r="E16" s="68"/>
      <c r="F16" s="18" t="s">
        <v>78</v>
      </c>
      <c r="G16" s="19" t="s">
        <v>77</v>
      </c>
      <c r="H16" s="20" t="s">
        <v>76</v>
      </c>
    </row>
    <row r="17" spans="4:8" ht="15.75" thickBot="1" x14ac:dyDescent="0.3">
      <c r="D17" s="69"/>
      <c r="E17" s="70"/>
      <c r="F17" s="71" t="s">
        <v>53</v>
      </c>
      <c r="G17" s="72"/>
      <c r="H17" s="73"/>
    </row>
    <row r="18" spans="4:8" ht="15.75" thickTop="1" x14ac:dyDescent="0.25"/>
    <row r="20" spans="4:8" ht="15.75" thickBot="1" x14ac:dyDescent="0.3"/>
    <row r="21" spans="4:8" ht="19.5" thickTop="1" x14ac:dyDescent="0.3">
      <c r="D21" s="64" t="s">
        <v>79</v>
      </c>
      <c r="E21" s="65"/>
      <c r="F21" s="65"/>
      <c r="G21" s="65"/>
      <c r="H21" s="66"/>
    </row>
    <row r="22" spans="4:8" x14ac:dyDescent="0.25">
      <c r="D22" s="63" t="s">
        <v>80</v>
      </c>
      <c r="E22" s="6" t="s">
        <v>81</v>
      </c>
      <c r="F22" s="5">
        <v>10</v>
      </c>
      <c r="G22" s="6">
        <v>50</v>
      </c>
      <c r="H22" s="16">
        <v>300</v>
      </c>
    </row>
    <row r="23" spans="4:8" x14ac:dyDescent="0.25">
      <c r="D23" s="63"/>
      <c r="E23" s="31" t="s">
        <v>82</v>
      </c>
      <c r="F23" s="4">
        <v>5</v>
      </c>
      <c r="G23" s="5">
        <v>25</v>
      </c>
      <c r="H23" s="16">
        <v>150</v>
      </c>
    </row>
    <row r="24" spans="4:8" ht="15.75" thickBot="1" x14ac:dyDescent="0.3">
      <c r="D24" s="63"/>
      <c r="E24" s="4" t="s">
        <v>83</v>
      </c>
      <c r="F24" s="4">
        <v>1</v>
      </c>
      <c r="G24" s="5">
        <v>5</v>
      </c>
      <c r="H24" s="16">
        <v>30</v>
      </c>
    </row>
    <row r="25" spans="4:8" ht="15.75" thickTop="1" x14ac:dyDescent="0.25">
      <c r="D25" s="67"/>
      <c r="E25" s="68"/>
      <c r="F25" s="18" t="s">
        <v>78</v>
      </c>
      <c r="G25" s="19" t="s">
        <v>77</v>
      </c>
      <c r="H25" s="20" t="s">
        <v>76</v>
      </c>
    </row>
    <row r="26" spans="4:8" ht="15.75" thickBot="1" x14ac:dyDescent="0.3">
      <c r="D26" s="69"/>
      <c r="E26" s="70"/>
      <c r="F26" s="71" t="s">
        <v>27</v>
      </c>
      <c r="G26" s="72"/>
      <c r="H26" s="73"/>
    </row>
    <row r="27" spans="4:8" ht="15.75" thickTop="1" x14ac:dyDescent="0.25"/>
    <row r="29" spans="4:8" ht="15.75" thickBot="1" x14ac:dyDescent="0.3"/>
    <row r="30" spans="4:8" ht="19.5" thickTop="1" x14ac:dyDescent="0.3">
      <c r="D30" s="64" t="s">
        <v>84</v>
      </c>
      <c r="E30" s="65"/>
      <c r="F30" s="65"/>
      <c r="G30" s="65"/>
      <c r="H30" s="66"/>
    </row>
    <row r="31" spans="4:8" x14ac:dyDescent="0.25">
      <c r="D31" s="63" t="s">
        <v>49</v>
      </c>
      <c r="E31" s="6" t="s">
        <v>76</v>
      </c>
      <c r="F31" s="6">
        <v>30</v>
      </c>
      <c r="G31" s="6">
        <v>150</v>
      </c>
      <c r="H31" s="16">
        <v>300</v>
      </c>
    </row>
    <row r="32" spans="4:8" x14ac:dyDescent="0.25">
      <c r="D32" s="63"/>
      <c r="E32" s="31" t="s">
        <v>77</v>
      </c>
      <c r="F32" s="5">
        <v>5</v>
      </c>
      <c r="G32" s="6">
        <v>25</v>
      </c>
      <c r="H32" s="16">
        <v>150</v>
      </c>
    </row>
    <row r="33" spans="4:8" ht="15.75" thickBot="1" x14ac:dyDescent="0.3">
      <c r="D33" s="63"/>
      <c r="E33" s="4" t="s">
        <v>85</v>
      </c>
      <c r="F33" s="4">
        <v>1</v>
      </c>
      <c r="G33" s="5">
        <v>5</v>
      </c>
      <c r="H33" s="16">
        <v>30</v>
      </c>
    </row>
    <row r="34" spans="4:8" ht="15.75" thickTop="1" x14ac:dyDescent="0.25">
      <c r="D34" s="67"/>
      <c r="E34" s="68"/>
      <c r="F34" s="26" t="s">
        <v>86</v>
      </c>
      <c r="G34" s="27" t="s">
        <v>87</v>
      </c>
      <c r="H34" s="28" t="s">
        <v>88</v>
      </c>
    </row>
    <row r="35" spans="4:8" ht="15.75" thickBot="1" x14ac:dyDescent="0.3">
      <c r="D35" s="69"/>
      <c r="E35" s="70"/>
      <c r="F35" s="71" t="s">
        <v>48</v>
      </c>
      <c r="G35" s="72"/>
      <c r="H35" s="73"/>
    </row>
    <row r="36" spans="4:8" ht="15.75" thickTop="1" x14ac:dyDescent="0.25"/>
  </sheetData>
  <mergeCells count="12">
    <mergeCell ref="D25:E26"/>
    <mergeCell ref="F26:H26"/>
    <mergeCell ref="D30:H30"/>
    <mergeCell ref="D31:D33"/>
    <mergeCell ref="D34:E35"/>
    <mergeCell ref="F35:H35"/>
    <mergeCell ref="D22:D24"/>
    <mergeCell ref="D12:H12"/>
    <mergeCell ref="D13:D15"/>
    <mergeCell ref="D16:E17"/>
    <mergeCell ref="F17:H17"/>
    <mergeCell ref="D21:H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Analyse de risques </vt:lpstr>
      <vt:lpstr>Echelle de risque</vt:lpstr>
      <vt:lpstr>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maison</cp:lastModifiedBy>
  <dcterms:created xsi:type="dcterms:W3CDTF">2019-04-16T14:55:29Z</dcterms:created>
  <dcterms:modified xsi:type="dcterms:W3CDTF">2019-04-19T15:08:07Z</dcterms:modified>
</cp:coreProperties>
</file>